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RECHTSAB\FAG\Ertragsanteilvorschüsse\2023\"/>
    </mc:Choice>
  </mc:AlternateContent>
  <bookViews>
    <workbookView xWindow="0" yWindow="0" windowWidth="28800" windowHeight="12135" activeTab="2"/>
  </bookViews>
  <sheets>
    <sheet name="Z" sheetId="1" r:id="rId1"/>
    <sheet name="Z1" sheetId="2" r:id="rId2"/>
    <sheet name="EA" sheetId="3" r:id="rId3"/>
  </sheets>
  <definedNames>
    <definedName name="_xlnm.Print_Titles" localSheetId="2">EA!$A:$A,EA!$1:$4</definedName>
    <definedName name="solver_adj" localSheetId="2" hidden="1">EA!#REF!</definedName>
    <definedName name="solver_lin" localSheetId="2" hidden="1">0</definedName>
    <definedName name="solver_num" localSheetId="2" hidden="1">0</definedName>
    <definedName name="solver_opt" localSheetId="2" hidden="1">EA!#REF!</definedName>
    <definedName name="solver_typ" localSheetId="2" hidden="1">2</definedName>
    <definedName name="solver_val" localSheetId="2" hidden="1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12" i="3" l="1"/>
  <c r="Q2112" i="3" s="1"/>
  <c r="O2112" i="3"/>
  <c r="L2112" i="3"/>
  <c r="I2112" i="3"/>
  <c r="K2112" i="3" s="1"/>
  <c r="H2112" i="3"/>
  <c r="F2112" i="3"/>
  <c r="B2112" i="3"/>
  <c r="P2111" i="3"/>
  <c r="O2111" i="3"/>
  <c r="L2111" i="3"/>
  <c r="I2111" i="3"/>
  <c r="K2111" i="3" s="1"/>
  <c r="H2111" i="3"/>
  <c r="F2111" i="3"/>
  <c r="B2111" i="3"/>
  <c r="P2110" i="3"/>
  <c r="O2110" i="3"/>
  <c r="L2110" i="3"/>
  <c r="I2110" i="3"/>
  <c r="K2110" i="3" s="1"/>
  <c r="H2110" i="3"/>
  <c r="F2110" i="3"/>
  <c r="B2110" i="3"/>
  <c r="P2109" i="3"/>
  <c r="Q2109" i="3" s="1"/>
  <c r="O2109" i="3"/>
  <c r="L2109" i="3"/>
  <c r="I2109" i="3"/>
  <c r="K2109" i="3" s="1"/>
  <c r="H2109" i="3"/>
  <c r="F2109" i="3"/>
  <c r="B2109" i="3"/>
  <c r="P2108" i="3"/>
  <c r="O2108" i="3"/>
  <c r="L2108" i="3"/>
  <c r="I2108" i="3"/>
  <c r="K2108" i="3" s="1"/>
  <c r="H2108" i="3"/>
  <c r="F2108" i="3"/>
  <c r="B2108" i="3"/>
  <c r="P2107" i="3"/>
  <c r="O2107" i="3"/>
  <c r="L2107" i="3"/>
  <c r="I2107" i="3"/>
  <c r="K2107" i="3" s="1"/>
  <c r="H2107" i="3"/>
  <c r="F2107" i="3"/>
  <c r="B2107" i="3"/>
  <c r="P2106" i="3"/>
  <c r="O2106" i="3"/>
  <c r="L2106" i="3"/>
  <c r="I2106" i="3"/>
  <c r="K2106" i="3" s="1"/>
  <c r="H2106" i="3"/>
  <c r="F2106" i="3"/>
  <c r="B2106" i="3"/>
  <c r="P2105" i="3"/>
  <c r="O2105" i="3"/>
  <c r="L2105" i="3"/>
  <c r="I2105" i="3"/>
  <c r="K2105" i="3" s="1"/>
  <c r="H2105" i="3"/>
  <c r="F2105" i="3"/>
  <c r="B2105" i="3"/>
  <c r="P2104" i="3"/>
  <c r="O2104" i="3"/>
  <c r="L2104" i="3"/>
  <c r="I2104" i="3"/>
  <c r="K2104" i="3" s="1"/>
  <c r="H2104" i="3"/>
  <c r="F2104" i="3"/>
  <c r="B2104" i="3"/>
  <c r="P2103" i="3"/>
  <c r="O2103" i="3"/>
  <c r="Q2103" i="3" s="1"/>
  <c r="L2103" i="3"/>
  <c r="I2103" i="3"/>
  <c r="K2103" i="3" s="1"/>
  <c r="H2103" i="3"/>
  <c r="F2103" i="3"/>
  <c r="B2103" i="3"/>
  <c r="P2102" i="3"/>
  <c r="O2102" i="3"/>
  <c r="L2102" i="3"/>
  <c r="I2102" i="3"/>
  <c r="K2102" i="3" s="1"/>
  <c r="H2102" i="3"/>
  <c r="F2102" i="3"/>
  <c r="B2102" i="3"/>
  <c r="P2101" i="3"/>
  <c r="Q2101" i="3" s="1"/>
  <c r="O2101" i="3"/>
  <c r="L2101" i="3"/>
  <c r="I2101" i="3"/>
  <c r="K2101" i="3" s="1"/>
  <c r="H2101" i="3"/>
  <c r="F2101" i="3"/>
  <c r="B2101" i="3"/>
  <c r="P2100" i="3"/>
  <c r="O2100" i="3"/>
  <c r="L2100" i="3"/>
  <c r="I2100" i="3"/>
  <c r="K2100" i="3" s="1"/>
  <c r="H2100" i="3"/>
  <c r="F2100" i="3"/>
  <c r="B2100" i="3"/>
  <c r="P2099" i="3"/>
  <c r="Q2099" i="3" s="1"/>
  <c r="O2099" i="3"/>
  <c r="L2099" i="3"/>
  <c r="K2099" i="3"/>
  <c r="I2099" i="3"/>
  <c r="H2099" i="3"/>
  <c r="F2099" i="3"/>
  <c r="B2099" i="3"/>
  <c r="P2098" i="3"/>
  <c r="Q2098" i="3" s="1"/>
  <c r="O2098" i="3"/>
  <c r="L2098" i="3"/>
  <c r="I2098" i="3"/>
  <c r="K2098" i="3" s="1"/>
  <c r="H2098" i="3"/>
  <c r="F2098" i="3"/>
  <c r="B2098" i="3"/>
  <c r="P2097" i="3"/>
  <c r="O2097" i="3"/>
  <c r="L2097" i="3"/>
  <c r="I2097" i="3"/>
  <c r="K2097" i="3" s="1"/>
  <c r="H2097" i="3"/>
  <c r="F2097" i="3"/>
  <c r="B2097" i="3"/>
  <c r="P2096" i="3"/>
  <c r="O2096" i="3"/>
  <c r="L2096" i="3"/>
  <c r="I2096" i="3"/>
  <c r="K2096" i="3" s="1"/>
  <c r="H2096" i="3"/>
  <c r="F2096" i="3"/>
  <c r="B2096" i="3"/>
  <c r="P2095" i="3"/>
  <c r="Q2095" i="3" s="1"/>
  <c r="O2095" i="3"/>
  <c r="L2095" i="3"/>
  <c r="K2095" i="3"/>
  <c r="I2095" i="3"/>
  <c r="H2095" i="3"/>
  <c r="F2095" i="3"/>
  <c r="B2095" i="3"/>
  <c r="P2094" i="3"/>
  <c r="O2094" i="3"/>
  <c r="L2094" i="3"/>
  <c r="I2094" i="3"/>
  <c r="K2094" i="3" s="1"/>
  <c r="H2094" i="3"/>
  <c r="F2094" i="3"/>
  <c r="B2094" i="3"/>
  <c r="P2093" i="3"/>
  <c r="O2093" i="3"/>
  <c r="L2093" i="3"/>
  <c r="I2093" i="3"/>
  <c r="K2093" i="3" s="1"/>
  <c r="H2093" i="3"/>
  <c r="F2093" i="3"/>
  <c r="B2093" i="3"/>
  <c r="Q2092" i="3"/>
  <c r="P2092" i="3"/>
  <c r="O2092" i="3"/>
  <c r="L2092" i="3"/>
  <c r="I2092" i="3"/>
  <c r="K2092" i="3" s="1"/>
  <c r="H2092" i="3"/>
  <c r="F2092" i="3"/>
  <c r="B2092" i="3"/>
  <c r="P2091" i="3"/>
  <c r="Q2091" i="3" s="1"/>
  <c r="O2091" i="3"/>
  <c r="L2091" i="3"/>
  <c r="I2091" i="3"/>
  <c r="K2091" i="3" s="1"/>
  <c r="H2091" i="3"/>
  <c r="F2091" i="3"/>
  <c r="B2091" i="3"/>
  <c r="P2090" i="3"/>
  <c r="O2090" i="3"/>
  <c r="Q2090" i="3" s="1"/>
  <c r="L2090" i="3"/>
  <c r="I2090" i="3"/>
  <c r="K2090" i="3" s="1"/>
  <c r="H2090" i="3"/>
  <c r="F2090" i="3"/>
  <c r="B2090" i="3"/>
  <c r="P2089" i="3"/>
  <c r="O2089" i="3"/>
  <c r="L2089" i="3"/>
  <c r="I2089" i="3"/>
  <c r="K2089" i="3" s="1"/>
  <c r="H2089" i="3"/>
  <c r="F2089" i="3"/>
  <c r="B2089" i="3"/>
  <c r="P2088" i="3"/>
  <c r="O2088" i="3"/>
  <c r="L2088" i="3"/>
  <c r="I2088" i="3"/>
  <c r="K2088" i="3" s="1"/>
  <c r="H2088" i="3"/>
  <c r="F2088" i="3"/>
  <c r="B2088" i="3"/>
  <c r="P2087" i="3"/>
  <c r="Q2087" i="3" s="1"/>
  <c r="O2087" i="3"/>
  <c r="L2087" i="3"/>
  <c r="I2087" i="3"/>
  <c r="K2087" i="3" s="1"/>
  <c r="H2087" i="3"/>
  <c r="F2087" i="3"/>
  <c r="B2087" i="3"/>
  <c r="P2086" i="3"/>
  <c r="Q2086" i="3" s="1"/>
  <c r="O2086" i="3"/>
  <c r="L2086" i="3"/>
  <c r="I2086" i="3"/>
  <c r="K2086" i="3" s="1"/>
  <c r="H2086" i="3"/>
  <c r="F2086" i="3"/>
  <c r="B2086" i="3"/>
  <c r="P2085" i="3"/>
  <c r="Q2085" i="3" s="1"/>
  <c r="O2085" i="3"/>
  <c r="L2085" i="3"/>
  <c r="I2085" i="3"/>
  <c r="K2085" i="3" s="1"/>
  <c r="H2085" i="3"/>
  <c r="F2085" i="3"/>
  <c r="B2085" i="3"/>
  <c r="P2084" i="3"/>
  <c r="O2084" i="3"/>
  <c r="L2084" i="3"/>
  <c r="I2084" i="3"/>
  <c r="K2084" i="3" s="1"/>
  <c r="H2084" i="3"/>
  <c r="F2084" i="3"/>
  <c r="B2084" i="3"/>
  <c r="P2083" i="3"/>
  <c r="O2083" i="3"/>
  <c r="L2083" i="3"/>
  <c r="I2083" i="3"/>
  <c r="K2083" i="3" s="1"/>
  <c r="H2083" i="3"/>
  <c r="F2083" i="3"/>
  <c r="B2083" i="3"/>
  <c r="P2082" i="3"/>
  <c r="O2082" i="3"/>
  <c r="L2082" i="3"/>
  <c r="I2082" i="3"/>
  <c r="K2082" i="3" s="1"/>
  <c r="H2082" i="3"/>
  <c r="F2082" i="3"/>
  <c r="B2082" i="3"/>
  <c r="P2081" i="3"/>
  <c r="O2081" i="3"/>
  <c r="L2081" i="3"/>
  <c r="I2081" i="3"/>
  <c r="K2081" i="3" s="1"/>
  <c r="H2081" i="3"/>
  <c r="F2081" i="3"/>
  <c r="B2081" i="3"/>
  <c r="P2080" i="3"/>
  <c r="O2080" i="3"/>
  <c r="L2080" i="3"/>
  <c r="I2080" i="3"/>
  <c r="K2080" i="3" s="1"/>
  <c r="H2080" i="3"/>
  <c r="F2080" i="3"/>
  <c r="B2080" i="3"/>
  <c r="P2079" i="3"/>
  <c r="O2079" i="3"/>
  <c r="L2079" i="3"/>
  <c r="I2079" i="3"/>
  <c r="K2079" i="3" s="1"/>
  <c r="H2079" i="3"/>
  <c r="F2079" i="3"/>
  <c r="B2079" i="3"/>
  <c r="P2078" i="3"/>
  <c r="O2078" i="3"/>
  <c r="L2078" i="3"/>
  <c r="I2078" i="3"/>
  <c r="K2078" i="3" s="1"/>
  <c r="H2078" i="3"/>
  <c r="F2078" i="3"/>
  <c r="B2078" i="3"/>
  <c r="P2077" i="3"/>
  <c r="Q2077" i="3" s="1"/>
  <c r="O2077" i="3"/>
  <c r="L2077" i="3"/>
  <c r="I2077" i="3"/>
  <c r="K2077" i="3" s="1"/>
  <c r="H2077" i="3"/>
  <c r="F2077" i="3"/>
  <c r="B2077" i="3"/>
  <c r="P2076" i="3"/>
  <c r="O2076" i="3"/>
  <c r="L2076" i="3"/>
  <c r="I2076" i="3"/>
  <c r="K2076" i="3" s="1"/>
  <c r="H2076" i="3"/>
  <c r="F2076" i="3"/>
  <c r="B2076" i="3"/>
  <c r="P2075" i="3"/>
  <c r="O2075" i="3"/>
  <c r="L2075" i="3"/>
  <c r="I2075" i="3"/>
  <c r="K2075" i="3" s="1"/>
  <c r="H2075" i="3"/>
  <c r="F2075" i="3"/>
  <c r="B2075" i="3"/>
  <c r="Q2074" i="3"/>
  <c r="P2074" i="3"/>
  <c r="O2074" i="3"/>
  <c r="L2074" i="3"/>
  <c r="I2074" i="3"/>
  <c r="K2074" i="3" s="1"/>
  <c r="H2074" i="3"/>
  <c r="F2074" i="3"/>
  <c r="B2074" i="3"/>
  <c r="P2073" i="3"/>
  <c r="O2073" i="3"/>
  <c r="L2073" i="3"/>
  <c r="I2073" i="3"/>
  <c r="K2073" i="3" s="1"/>
  <c r="H2073" i="3"/>
  <c r="F2073" i="3"/>
  <c r="B2073" i="3"/>
  <c r="P2072" i="3"/>
  <c r="O2072" i="3"/>
  <c r="L2072" i="3"/>
  <c r="I2072" i="3"/>
  <c r="K2072" i="3" s="1"/>
  <c r="H2072" i="3"/>
  <c r="F2072" i="3"/>
  <c r="B2072" i="3"/>
  <c r="P2071" i="3"/>
  <c r="O2071" i="3"/>
  <c r="L2071" i="3"/>
  <c r="I2071" i="3"/>
  <c r="K2071" i="3" s="1"/>
  <c r="H2071" i="3"/>
  <c r="F2071" i="3"/>
  <c r="B2071" i="3"/>
  <c r="P2070" i="3"/>
  <c r="O2070" i="3"/>
  <c r="Q2070" i="3" s="1"/>
  <c r="L2070" i="3"/>
  <c r="I2070" i="3"/>
  <c r="K2070" i="3" s="1"/>
  <c r="H2070" i="3"/>
  <c r="F2070" i="3"/>
  <c r="B2070" i="3"/>
  <c r="P2069" i="3"/>
  <c r="O2069" i="3"/>
  <c r="Q2069" i="3" s="1"/>
  <c r="L2069" i="3"/>
  <c r="I2069" i="3"/>
  <c r="K2069" i="3" s="1"/>
  <c r="H2069" i="3"/>
  <c r="F2069" i="3"/>
  <c r="B2069" i="3"/>
  <c r="P2068" i="3"/>
  <c r="Q2068" i="3" s="1"/>
  <c r="O2068" i="3"/>
  <c r="L2068" i="3"/>
  <c r="I2068" i="3"/>
  <c r="K2068" i="3" s="1"/>
  <c r="H2068" i="3"/>
  <c r="F2068" i="3"/>
  <c r="B2068" i="3"/>
  <c r="P2067" i="3"/>
  <c r="O2067" i="3"/>
  <c r="L2067" i="3"/>
  <c r="I2067" i="3"/>
  <c r="K2067" i="3" s="1"/>
  <c r="H2067" i="3"/>
  <c r="F2067" i="3"/>
  <c r="B2067" i="3"/>
  <c r="P2066" i="3"/>
  <c r="O2066" i="3"/>
  <c r="L2066" i="3"/>
  <c r="I2066" i="3"/>
  <c r="K2066" i="3" s="1"/>
  <c r="H2066" i="3"/>
  <c r="F2066" i="3"/>
  <c r="B2066" i="3"/>
  <c r="P2065" i="3"/>
  <c r="Q2065" i="3" s="1"/>
  <c r="O2065" i="3"/>
  <c r="L2065" i="3"/>
  <c r="I2065" i="3"/>
  <c r="K2065" i="3" s="1"/>
  <c r="H2065" i="3"/>
  <c r="F2065" i="3"/>
  <c r="B2065" i="3"/>
  <c r="P2064" i="3"/>
  <c r="O2064" i="3"/>
  <c r="Q2064" i="3" s="1"/>
  <c r="L2064" i="3"/>
  <c r="K2064" i="3"/>
  <c r="I2064" i="3"/>
  <c r="H2064" i="3"/>
  <c r="F2064" i="3"/>
  <c r="B2064" i="3"/>
  <c r="P2063" i="3"/>
  <c r="O2063" i="3"/>
  <c r="L2063" i="3"/>
  <c r="K2063" i="3"/>
  <c r="I2063" i="3"/>
  <c r="H2063" i="3"/>
  <c r="F2063" i="3"/>
  <c r="B2063" i="3"/>
  <c r="P2062" i="3"/>
  <c r="O2062" i="3"/>
  <c r="Q2062" i="3" s="1"/>
  <c r="L2062" i="3"/>
  <c r="I2062" i="3"/>
  <c r="K2062" i="3" s="1"/>
  <c r="H2062" i="3"/>
  <c r="F2062" i="3"/>
  <c r="B2062" i="3"/>
  <c r="P2061" i="3"/>
  <c r="O2061" i="3"/>
  <c r="L2061" i="3"/>
  <c r="I2061" i="3"/>
  <c r="K2061" i="3" s="1"/>
  <c r="H2061" i="3"/>
  <c r="F2061" i="3"/>
  <c r="B2061" i="3"/>
  <c r="P2060" i="3"/>
  <c r="O2060" i="3"/>
  <c r="L2060" i="3"/>
  <c r="I2060" i="3"/>
  <c r="K2060" i="3" s="1"/>
  <c r="H2060" i="3"/>
  <c r="F2060" i="3"/>
  <c r="B2060" i="3"/>
  <c r="P2059" i="3"/>
  <c r="Q2059" i="3" s="1"/>
  <c r="O2059" i="3"/>
  <c r="L2059" i="3"/>
  <c r="I2059" i="3"/>
  <c r="K2059" i="3" s="1"/>
  <c r="H2059" i="3"/>
  <c r="F2059" i="3"/>
  <c r="B2059" i="3"/>
  <c r="P2058" i="3"/>
  <c r="O2058" i="3"/>
  <c r="L2058" i="3"/>
  <c r="I2058" i="3"/>
  <c r="K2058" i="3" s="1"/>
  <c r="H2058" i="3"/>
  <c r="F2058" i="3"/>
  <c r="B2058" i="3"/>
  <c r="P2057" i="3"/>
  <c r="O2057" i="3"/>
  <c r="L2057" i="3"/>
  <c r="I2057" i="3"/>
  <c r="K2057" i="3" s="1"/>
  <c r="H2057" i="3"/>
  <c r="F2057" i="3"/>
  <c r="B2057" i="3"/>
  <c r="P2056" i="3"/>
  <c r="O2056" i="3"/>
  <c r="L2056" i="3"/>
  <c r="I2056" i="3"/>
  <c r="K2056" i="3" s="1"/>
  <c r="H2056" i="3"/>
  <c r="F2056" i="3"/>
  <c r="B2056" i="3"/>
  <c r="P2055" i="3"/>
  <c r="Q2055" i="3" s="1"/>
  <c r="O2055" i="3"/>
  <c r="L2055" i="3"/>
  <c r="I2055" i="3"/>
  <c r="K2055" i="3" s="1"/>
  <c r="H2055" i="3"/>
  <c r="F2055" i="3"/>
  <c r="B2055" i="3"/>
  <c r="P2054" i="3"/>
  <c r="O2054" i="3"/>
  <c r="L2054" i="3"/>
  <c r="I2054" i="3"/>
  <c r="K2054" i="3" s="1"/>
  <c r="H2054" i="3"/>
  <c r="F2054" i="3"/>
  <c r="B2054" i="3"/>
  <c r="P2053" i="3"/>
  <c r="O2053" i="3"/>
  <c r="L2053" i="3"/>
  <c r="I2053" i="3"/>
  <c r="K2053" i="3" s="1"/>
  <c r="H2053" i="3"/>
  <c r="F2053" i="3"/>
  <c r="B2053" i="3"/>
  <c r="P2052" i="3"/>
  <c r="O2052" i="3"/>
  <c r="L2052" i="3"/>
  <c r="I2052" i="3"/>
  <c r="K2052" i="3" s="1"/>
  <c r="H2052" i="3"/>
  <c r="F2052" i="3"/>
  <c r="B2052" i="3"/>
  <c r="P2051" i="3"/>
  <c r="Q2051" i="3" s="1"/>
  <c r="O2051" i="3"/>
  <c r="L2051" i="3"/>
  <c r="I2051" i="3"/>
  <c r="K2051" i="3" s="1"/>
  <c r="H2051" i="3"/>
  <c r="F2051" i="3"/>
  <c r="B2051" i="3"/>
  <c r="P2050" i="3"/>
  <c r="O2050" i="3"/>
  <c r="L2050" i="3"/>
  <c r="I2050" i="3"/>
  <c r="K2050" i="3" s="1"/>
  <c r="H2050" i="3"/>
  <c r="F2050" i="3"/>
  <c r="B2050" i="3"/>
  <c r="P2049" i="3"/>
  <c r="O2049" i="3"/>
  <c r="L2049" i="3"/>
  <c r="I2049" i="3"/>
  <c r="K2049" i="3" s="1"/>
  <c r="H2049" i="3"/>
  <c r="F2049" i="3"/>
  <c r="B2049" i="3"/>
  <c r="P2048" i="3"/>
  <c r="O2048" i="3"/>
  <c r="L2048" i="3"/>
  <c r="I2048" i="3"/>
  <c r="K2048" i="3" s="1"/>
  <c r="H2048" i="3"/>
  <c r="F2048" i="3"/>
  <c r="B2048" i="3"/>
  <c r="P2047" i="3"/>
  <c r="O2047" i="3"/>
  <c r="L2047" i="3"/>
  <c r="I2047" i="3"/>
  <c r="K2047" i="3" s="1"/>
  <c r="H2047" i="3"/>
  <c r="F2047" i="3"/>
  <c r="B2047" i="3"/>
  <c r="P2046" i="3"/>
  <c r="O2046" i="3"/>
  <c r="L2046" i="3"/>
  <c r="I2046" i="3"/>
  <c r="K2046" i="3" s="1"/>
  <c r="H2046" i="3"/>
  <c r="F2046" i="3"/>
  <c r="B2046" i="3"/>
  <c r="P2045" i="3"/>
  <c r="O2045" i="3"/>
  <c r="L2045" i="3"/>
  <c r="I2045" i="3"/>
  <c r="K2045" i="3" s="1"/>
  <c r="H2045" i="3"/>
  <c r="F2045" i="3"/>
  <c r="B2045" i="3"/>
  <c r="P2044" i="3"/>
  <c r="O2044" i="3"/>
  <c r="L2044" i="3"/>
  <c r="I2044" i="3"/>
  <c r="K2044" i="3" s="1"/>
  <c r="H2044" i="3"/>
  <c r="F2044" i="3"/>
  <c r="B2044" i="3"/>
  <c r="P2043" i="3"/>
  <c r="O2043" i="3"/>
  <c r="L2043" i="3"/>
  <c r="I2043" i="3"/>
  <c r="K2043" i="3" s="1"/>
  <c r="H2043" i="3"/>
  <c r="F2043" i="3"/>
  <c r="B2043" i="3"/>
  <c r="P2042" i="3"/>
  <c r="O2042" i="3"/>
  <c r="L2042" i="3"/>
  <c r="I2042" i="3"/>
  <c r="K2042" i="3" s="1"/>
  <c r="H2042" i="3"/>
  <c r="F2042" i="3"/>
  <c r="B2042" i="3"/>
  <c r="P2041" i="3"/>
  <c r="O2041" i="3"/>
  <c r="L2041" i="3"/>
  <c r="I2041" i="3"/>
  <c r="K2041" i="3" s="1"/>
  <c r="H2041" i="3"/>
  <c r="F2041" i="3"/>
  <c r="B2041" i="3"/>
  <c r="P2040" i="3"/>
  <c r="O2040" i="3"/>
  <c r="L2040" i="3"/>
  <c r="I2040" i="3"/>
  <c r="K2040" i="3" s="1"/>
  <c r="H2040" i="3"/>
  <c r="F2040" i="3"/>
  <c r="B2040" i="3"/>
  <c r="P2039" i="3"/>
  <c r="O2039" i="3"/>
  <c r="L2039" i="3"/>
  <c r="I2039" i="3"/>
  <c r="K2039" i="3" s="1"/>
  <c r="H2039" i="3"/>
  <c r="F2039" i="3"/>
  <c r="B2039" i="3"/>
  <c r="P2038" i="3"/>
  <c r="Q2038" i="3" s="1"/>
  <c r="O2038" i="3"/>
  <c r="L2038" i="3"/>
  <c r="I2038" i="3"/>
  <c r="K2038" i="3" s="1"/>
  <c r="H2038" i="3"/>
  <c r="F2038" i="3"/>
  <c r="B2038" i="3"/>
  <c r="P2037" i="3"/>
  <c r="O2037" i="3"/>
  <c r="Q2037" i="3" s="1"/>
  <c r="L2037" i="3"/>
  <c r="I2037" i="3"/>
  <c r="K2037" i="3" s="1"/>
  <c r="H2037" i="3"/>
  <c r="F2037" i="3"/>
  <c r="B2037" i="3"/>
  <c r="P2036" i="3"/>
  <c r="Q2036" i="3" s="1"/>
  <c r="O2036" i="3"/>
  <c r="L2036" i="3"/>
  <c r="I2036" i="3"/>
  <c r="K2036" i="3" s="1"/>
  <c r="H2036" i="3"/>
  <c r="F2036" i="3"/>
  <c r="B2036" i="3"/>
  <c r="P2035" i="3"/>
  <c r="O2035" i="3"/>
  <c r="Q2035" i="3" s="1"/>
  <c r="L2035" i="3"/>
  <c r="I2035" i="3"/>
  <c r="K2035" i="3" s="1"/>
  <c r="H2035" i="3"/>
  <c r="F2035" i="3"/>
  <c r="B2035" i="3"/>
  <c r="P2034" i="3"/>
  <c r="O2034" i="3"/>
  <c r="L2034" i="3"/>
  <c r="I2034" i="3"/>
  <c r="K2034" i="3" s="1"/>
  <c r="H2034" i="3"/>
  <c r="F2034" i="3"/>
  <c r="B2034" i="3"/>
  <c r="P2033" i="3"/>
  <c r="O2033" i="3"/>
  <c r="L2033" i="3"/>
  <c r="I2033" i="3"/>
  <c r="K2033" i="3" s="1"/>
  <c r="H2033" i="3"/>
  <c r="F2033" i="3"/>
  <c r="B2033" i="3"/>
  <c r="P2032" i="3"/>
  <c r="O2032" i="3"/>
  <c r="L2032" i="3"/>
  <c r="I2032" i="3"/>
  <c r="K2032" i="3" s="1"/>
  <c r="H2032" i="3"/>
  <c r="F2032" i="3"/>
  <c r="B2032" i="3"/>
  <c r="P2031" i="3"/>
  <c r="O2031" i="3"/>
  <c r="L2031" i="3"/>
  <c r="I2031" i="3"/>
  <c r="K2031" i="3" s="1"/>
  <c r="H2031" i="3"/>
  <c r="F2031" i="3"/>
  <c r="B2031" i="3"/>
  <c r="P2030" i="3"/>
  <c r="O2030" i="3"/>
  <c r="L2030" i="3"/>
  <c r="I2030" i="3"/>
  <c r="K2030" i="3" s="1"/>
  <c r="H2030" i="3"/>
  <c r="F2030" i="3"/>
  <c r="B2030" i="3"/>
  <c r="P2029" i="3"/>
  <c r="Q2029" i="3" s="1"/>
  <c r="O2029" i="3"/>
  <c r="L2029" i="3"/>
  <c r="I2029" i="3"/>
  <c r="K2029" i="3" s="1"/>
  <c r="H2029" i="3"/>
  <c r="F2029" i="3"/>
  <c r="B2029" i="3"/>
  <c r="P2028" i="3"/>
  <c r="O2028" i="3"/>
  <c r="L2028" i="3"/>
  <c r="I2028" i="3"/>
  <c r="K2028" i="3" s="1"/>
  <c r="H2028" i="3"/>
  <c r="F2028" i="3"/>
  <c r="B2028" i="3"/>
  <c r="P2027" i="3"/>
  <c r="O2027" i="3"/>
  <c r="L2027" i="3"/>
  <c r="I2027" i="3"/>
  <c r="K2027" i="3" s="1"/>
  <c r="H2027" i="3"/>
  <c r="F2027" i="3"/>
  <c r="B2027" i="3"/>
  <c r="P2026" i="3"/>
  <c r="O2026" i="3"/>
  <c r="L2026" i="3"/>
  <c r="I2026" i="3"/>
  <c r="K2026" i="3" s="1"/>
  <c r="H2026" i="3"/>
  <c r="F2026" i="3"/>
  <c r="B2026" i="3"/>
  <c r="P2025" i="3"/>
  <c r="O2025" i="3"/>
  <c r="L2025" i="3"/>
  <c r="I2025" i="3"/>
  <c r="K2025" i="3" s="1"/>
  <c r="H2025" i="3"/>
  <c r="F2025" i="3"/>
  <c r="B2025" i="3"/>
  <c r="P2024" i="3"/>
  <c r="O2024" i="3"/>
  <c r="Q2024" i="3" s="1"/>
  <c r="L2024" i="3"/>
  <c r="I2024" i="3"/>
  <c r="K2024" i="3" s="1"/>
  <c r="H2024" i="3"/>
  <c r="F2024" i="3"/>
  <c r="B2024" i="3"/>
  <c r="P2023" i="3"/>
  <c r="Q2023" i="3" s="1"/>
  <c r="O2023" i="3"/>
  <c r="L2023" i="3"/>
  <c r="I2023" i="3"/>
  <c r="K2023" i="3" s="1"/>
  <c r="H2023" i="3"/>
  <c r="F2023" i="3"/>
  <c r="B2023" i="3"/>
  <c r="P2022" i="3"/>
  <c r="O2022" i="3"/>
  <c r="L2022" i="3"/>
  <c r="I2022" i="3"/>
  <c r="K2022" i="3" s="1"/>
  <c r="H2022" i="3"/>
  <c r="F2022" i="3"/>
  <c r="B2022" i="3"/>
  <c r="P2021" i="3"/>
  <c r="Q2021" i="3" s="1"/>
  <c r="O2021" i="3"/>
  <c r="L2021" i="3"/>
  <c r="I2021" i="3"/>
  <c r="K2021" i="3" s="1"/>
  <c r="H2021" i="3"/>
  <c r="F2021" i="3"/>
  <c r="B2021" i="3"/>
  <c r="P2020" i="3"/>
  <c r="O2020" i="3"/>
  <c r="L2020" i="3"/>
  <c r="I2020" i="3"/>
  <c r="K2020" i="3" s="1"/>
  <c r="H2020" i="3"/>
  <c r="F2020" i="3"/>
  <c r="B2020" i="3"/>
  <c r="P2019" i="3"/>
  <c r="O2019" i="3"/>
  <c r="L2019" i="3"/>
  <c r="I2019" i="3"/>
  <c r="K2019" i="3" s="1"/>
  <c r="H2019" i="3"/>
  <c r="F2019" i="3"/>
  <c r="B2019" i="3"/>
  <c r="P2018" i="3"/>
  <c r="Q2018" i="3" s="1"/>
  <c r="O2018" i="3"/>
  <c r="L2018" i="3"/>
  <c r="I2018" i="3"/>
  <c r="K2018" i="3" s="1"/>
  <c r="H2018" i="3"/>
  <c r="F2018" i="3"/>
  <c r="B2018" i="3"/>
  <c r="P2017" i="3"/>
  <c r="O2017" i="3"/>
  <c r="Q2017" i="3" s="1"/>
  <c r="L2017" i="3"/>
  <c r="I2017" i="3"/>
  <c r="K2017" i="3" s="1"/>
  <c r="H2017" i="3"/>
  <c r="F2017" i="3"/>
  <c r="B2017" i="3"/>
  <c r="P2016" i="3"/>
  <c r="O2016" i="3"/>
  <c r="L2016" i="3"/>
  <c r="I2016" i="3"/>
  <c r="K2016" i="3" s="1"/>
  <c r="H2016" i="3"/>
  <c r="F2016" i="3"/>
  <c r="B2016" i="3"/>
  <c r="P2015" i="3"/>
  <c r="O2015" i="3"/>
  <c r="L2015" i="3"/>
  <c r="I2015" i="3"/>
  <c r="K2015" i="3" s="1"/>
  <c r="H2015" i="3"/>
  <c r="F2015" i="3"/>
  <c r="B2015" i="3"/>
  <c r="P2014" i="3"/>
  <c r="O2014" i="3"/>
  <c r="L2014" i="3"/>
  <c r="I2014" i="3"/>
  <c r="K2014" i="3" s="1"/>
  <c r="H2014" i="3"/>
  <c r="F2014" i="3"/>
  <c r="B2014" i="3"/>
  <c r="P2013" i="3"/>
  <c r="O2013" i="3"/>
  <c r="L2013" i="3"/>
  <c r="I2013" i="3"/>
  <c r="K2013" i="3" s="1"/>
  <c r="H2013" i="3"/>
  <c r="F2013" i="3"/>
  <c r="B2013" i="3"/>
  <c r="P2012" i="3"/>
  <c r="O2012" i="3"/>
  <c r="L2012" i="3"/>
  <c r="I2012" i="3"/>
  <c r="K2012" i="3" s="1"/>
  <c r="H2012" i="3"/>
  <c r="F2012" i="3"/>
  <c r="B2012" i="3"/>
  <c r="P2011" i="3"/>
  <c r="O2011" i="3"/>
  <c r="L2011" i="3"/>
  <c r="I2011" i="3"/>
  <c r="K2011" i="3" s="1"/>
  <c r="H2011" i="3"/>
  <c r="F2011" i="3"/>
  <c r="B2011" i="3"/>
  <c r="P2010" i="3"/>
  <c r="O2010" i="3"/>
  <c r="L2010" i="3"/>
  <c r="I2010" i="3"/>
  <c r="K2010" i="3" s="1"/>
  <c r="H2010" i="3"/>
  <c r="F2010" i="3"/>
  <c r="B2010" i="3"/>
  <c r="P2009" i="3"/>
  <c r="O2009" i="3"/>
  <c r="L2009" i="3"/>
  <c r="I2009" i="3"/>
  <c r="K2009" i="3" s="1"/>
  <c r="H2009" i="3"/>
  <c r="F2009" i="3"/>
  <c r="B2009" i="3"/>
  <c r="P2008" i="3"/>
  <c r="O2008" i="3"/>
  <c r="L2008" i="3"/>
  <c r="I2008" i="3"/>
  <c r="K2008" i="3" s="1"/>
  <c r="H2008" i="3"/>
  <c r="F2008" i="3"/>
  <c r="B2008" i="3"/>
  <c r="P2007" i="3"/>
  <c r="O2007" i="3"/>
  <c r="L2007" i="3"/>
  <c r="I2007" i="3"/>
  <c r="K2007" i="3" s="1"/>
  <c r="H2007" i="3"/>
  <c r="F2007" i="3"/>
  <c r="B2007" i="3"/>
  <c r="P2006" i="3"/>
  <c r="O2006" i="3"/>
  <c r="L2006" i="3"/>
  <c r="I2006" i="3"/>
  <c r="K2006" i="3" s="1"/>
  <c r="H2006" i="3"/>
  <c r="F2006" i="3"/>
  <c r="B2006" i="3"/>
  <c r="P2005" i="3"/>
  <c r="O2005" i="3"/>
  <c r="L2005" i="3"/>
  <c r="I2005" i="3"/>
  <c r="K2005" i="3" s="1"/>
  <c r="H2005" i="3"/>
  <c r="F2005" i="3"/>
  <c r="B2005" i="3"/>
  <c r="P2004" i="3"/>
  <c r="O2004" i="3"/>
  <c r="L2004" i="3"/>
  <c r="I2004" i="3"/>
  <c r="K2004" i="3" s="1"/>
  <c r="H2004" i="3"/>
  <c r="F2004" i="3"/>
  <c r="B2004" i="3"/>
  <c r="P2003" i="3"/>
  <c r="O2003" i="3"/>
  <c r="L2003" i="3"/>
  <c r="I2003" i="3"/>
  <c r="K2003" i="3" s="1"/>
  <c r="H2003" i="3"/>
  <c r="F2003" i="3"/>
  <c r="B2003" i="3"/>
  <c r="P2002" i="3"/>
  <c r="O2002" i="3"/>
  <c r="L2002" i="3"/>
  <c r="I2002" i="3"/>
  <c r="K2002" i="3" s="1"/>
  <c r="H2002" i="3"/>
  <c r="F2002" i="3"/>
  <c r="B2002" i="3"/>
  <c r="P2001" i="3"/>
  <c r="O2001" i="3"/>
  <c r="L2001" i="3"/>
  <c r="I2001" i="3"/>
  <c r="K2001" i="3" s="1"/>
  <c r="H2001" i="3"/>
  <c r="F2001" i="3"/>
  <c r="B2001" i="3"/>
  <c r="P2000" i="3"/>
  <c r="Q2000" i="3" s="1"/>
  <c r="O2000" i="3"/>
  <c r="L2000" i="3"/>
  <c r="I2000" i="3"/>
  <c r="K2000" i="3" s="1"/>
  <c r="H2000" i="3"/>
  <c r="F2000" i="3"/>
  <c r="B2000" i="3"/>
  <c r="P1999" i="3"/>
  <c r="O1999" i="3"/>
  <c r="L1999" i="3"/>
  <c r="I1999" i="3"/>
  <c r="K1999" i="3" s="1"/>
  <c r="H1999" i="3"/>
  <c r="F1999" i="3"/>
  <c r="B1999" i="3"/>
  <c r="P1998" i="3"/>
  <c r="O1998" i="3"/>
  <c r="L1998" i="3"/>
  <c r="I1998" i="3"/>
  <c r="K1998" i="3" s="1"/>
  <c r="H1998" i="3"/>
  <c r="F1998" i="3"/>
  <c r="B1998" i="3"/>
  <c r="P1997" i="3"/>
  <c r="O1997" i="3"/>
  <c r="L1997" i="3"/>
  <c r="I1997" i="3"/>
  <c r="K1997" i="3" s="1"/>
  <c r="H1997" i="3"/>
  <c r="F1997" i="3"/>
  <c r="B1997" i="3"/>
  <c r="P1996" i="3"/>
  <c r="O1996" i="3"/>
  <c r="L1996" i="3"/>
  <c r="I1996" i="3"/>
  <c r="K1996" i="3" s="1"/>
  <c r="H1996" i="3"/>
  <c r="F1996" i="3"/>
  <c r="B1996" i="3"/>
  <c r="P1995" i="3"/>
  <c r="O1995" i="3"/>
  <c r="L1995" i="3"/>
  <c r="I1995" i="3"/>
  <c r="K1995" i="3" s="1"/>
  <c r="H1995" i="3"/>
  <c r="F1995" i="3"/>
  <c r="B1995" i="3"/>
  <c r="P1994" i="3"/>
  <c r="Q1994" i="3" s="1"/>
  <c r="O1994" i="3"/>
  <c r="L1994" i="3"/>
  <c r="I1994" i="3"/>
  <c r="K1994" i="3" s="1"/>
  <c r="H1994" i="3"/>
  <c r="F1994" i="3"/>
  <c r="B1994" i="3"/>
  <c r="P1993" i="3"/>
  <c r="Q1993" i="3" s="1"/>
  <c r="O1993" i="3"/>
  <c r="L1993" i="3"/>
  <c r="I1993" i="3"/>
  <c r="K1993" i="3" s="1"/>
  <c r="H1993" i="3"/>
  <c r="F1993" i="3"/>
  <c r="B1993" i="3"/>
  <c r="P1992" i="3"/>
  <c r="O1992" i="3"/>
  <c r="L1992" i="3"/>
  <c r="I1992" i="3"/>
  <c r="K1992" i="3" s="1"/>
  <c r="H1992" i="3"/>
  <c r="F1992" i="3"/>
  <c r="B1992" i="3"/>
  <c r="P1991" i="3"/>
  <c r="O1991" i="3"/>
  <c r="L1991" i="3"/>
  <c r="I1991" i="3"/>
  <c r="K1991" i="3" s="1"/>
  <c r="H1991" i="3"/>
  <c r="F1991" i="3"/>
  <c r="B1991" i="3"/>
  <c r="P1990" i="3"/>
  <c r="O1990" i="3"/>
  <c r="L1990" i="3"/>
  <c r="I1990" i="3"/>
  <c r="K1990" i="3" s="1"/>
  <c r="H1990" i="3"/>
  <c r="F1990" i="3"/>
  <c r="B1990" i="3"/>
  <c r="P1989" i="3"/>
  <c r="O1989" i="3"/>
  <c r="L1989" i="3"/>
  <c r="I1989" i="3"/>
  <c r="K1989" i="3" s="1"/>
  <c r="H1989" i="3"/>
  <c r="F1989" i="3"/>
  <c r="B1989" i="3"/>
  <c r="P1988" i="3"/>
  <c r="O1988" i="3"/>
  <c r="Q1988" i="3" s="1"/>
  <c r="L1988" i="3"/>
  <c r="I1988" i="3"/>
  <c r="K1988" i="3" s="1"/>
  <c r="H1988" i="3"/>
  <c r="F1988" i="3"/>
  <c r="B1988" i="3"/>
  <c r="P1987" i="3"/>
  <c r="O1987" i="3"/>
  <c r="Q1987" i="3" s="1"/>
  <c r="L1987" i="3"/>
  <c r="I1987" i="3"/>
  <c r="K1987" i="3" s="1"/>
  <c r="H1987" i="3"/>
  <c r="F1987" i="3"/>
  <c r="B1987" i="3"/>
  <c r="P1986" i="3"/>
  <c r="O1986" i="3"/>
  <c r="L1986" i="3"/>
  <c r="I1986" i="3"/>
  <c r="K1986" i="3" s="1"/>
  <c r="H1986" i="3"/>
  <c r="F1986" i="3"/>
  <c r="B1986" i="3"/>
  <c r="P1985" i="3"/>
  <c r="O1985" i="3"/>
  <c r="L1985" i="3"/>
  <c r="I1985" i="3"/>
  <c r="K1985" i="3" s="1"/>
  <c r="H1985" i="3"/>
  <c r="F1985" i="3"/>
  <c r="B1985" i="3"/>
  <c r="P1984" i="3"/>
  <c r="O1984" i="3"/>
  <c r="L1984" i="3"/>
  <c r="I1984" i="3"/>
  <c r="K1984" i="3" s="1"/>
  <c r="H1984" i="3"/>
  <c r="F1984" i="3"/>
  <c r="B1984" i="3"/>
  <c r="P1983" i="3"/>
  <c r="O1983" i="3"/>
  <c r="Q1983" i="3" s="1"/>
  <c r="L1983" i="3"/>
  <c r="I1983" i="3"/>
  <c r="K1983" i="3" s="1"/>
  <c r="H1983" i="3"/>
  <c r="F1983" i="3"/>
  <c r="B1983" i="3"/>
  <c r="P1982" i="3"/>
  <c r="O1982" i="3"/>
  <c r="L1982" i="3"/>
  <c r="I1982" i="3"/>
  <c r="K1982" i="3" s="1"/>
  <c r="H1982" i="3"/>
  <c r="F1982" i="3"/>
  <c r="B1982" i="3"/>
  <c r="P1981" i="3"/>
  <c r="O1981" i="3"/>
  <c r="L1981" i="3"/>
  <c r="I1981" i="3"/>
  <c r="K1981" i="3" s="1"/>
  <c r="H1981" i="3"/>
  <c r="F1981" i="3"/>
  <c r="B1981" i="3"/>
  <c r="P1980" i="3"/>
  <c r="O1980" i="3"/>
  <c r="L1980" i="3"/>
  <c r="I1980" i="3"/>
  <c r="K1980" i="3" s="1"/>
  <c r="H1980" i="3"/>
  <c r="F1980" i="3"/>
  <c r="B1980" i="3"/>
  <c r="P1979" i="3"/>
  <c r="O1979" i="3"/>
  <c r="L1979" i="3"/>
  <c r="I1979" i="3"/>
  <c r="K1979" i="3" s="1"/>
  <c r="H1979" i="3"/>
  <c r="F1979" i="3"/>
  <c r="B1979" i="3"/>
  <c r="P1978" i="3"/>
  <c r="O1978" i="3"/>
  <c r="L1978" i="3"/>
  <c r="I1978" i="3"/>
  <c r="K1978" i="3" s="1"/>
  <c r="H1978" i="3"/>
  <c r="F1978" i="3"/>
  <c r="B1978" i="3"/>
  <c r="P1977" i="3"/>
  <c r="O1977" i="3"/>
  <c r="L1977" i="3"/>
  <c r="I1977" i="3"/>
  <c r="K1977" i="3" s="1"/>
  <c r="H1977" i="3"/>
  <c r="F1977" i="3"/>
  <c r="B1977" i="3"/>
  <c r="P1976" i="3"/>
  <c r="O1976" i="3"/>
  <c r="L1976" i="3"/>
  <c r="I1976" i="3"/>
  <c r="K1976" i="3" s="1"/>
  <c r="H1976" i="3"/>
  <c r="F1976" i="3"/>
  <c r="B1976" i="3"/>
  <c r="P1975" i="3"/>
  <c r="O1975" i="3"/>
  <c r="Q1975" i="3" s="1"/>
  <c r="L1975" i="3"/>
  <c r="I1975" i="3"/>
  <c r="K1975" i="3" s="1"/>
  <c r="H1975" i="3"/>
  <c r="F1975" i="3"/>
  <c r="B1975" i="3"/>
  <c r="P1974" i="3"/>
  <c r="O1974" i="3"/>
  <c r="L1974" i="3"/>
  <c r="I1974" i="3"/>
  <c r="K1974" i="3" s="1"/>
  <c r="H1974" i="3"/>
  <c r="F1974" i="3"/>
  <c r="B1974" i="3"/>
  <c r="P1973" i="3"/>
  <c r="O1973" i="3"/>
  <c r="L1973" i="3"/>
  <c r="I1973" i="3"/>
  <c r="K1973" i="3" s="1"/>
  <c r="H1973" i="3"/>
  <c r="F1973" i="3"/>
  <c r="B1973" i="3"/>
  <c r="P1972" i="3"/>
  <c r="O1972" i="3"/>
  <c r="L1972" i="3"/>
  <c r="I1972" i="3"/>
  <c r="K1972" i="3" s="1"/>
  <c r="H1972" i="3"/>
  <c r="F1972" i="3"/>
  <c r="B1972" i="3"/>
  <c r="P1971" i="3"/>
  <c r="O1971" i="3"/>
  <c r="L1971" i="3"/>
  <c r="I1971" i="3"/>
  <c r="K1971" i="3" s="1"/>
  <c r="H1971" i="3"/>
  <c r="F1971" i="3"/>
  <c r="B1971" i="3"/>
  <c r="P1970" i="3"/>
  <c r="O1970" i="3"/>
  <c r="L1970" i="3"/>
  <c r="I1970" i="3"/>
  <c r="K1970" i="3" s="1"/>
  <c r="H1970" i="3"/>
  <c r="F1970" i="3"/>
  <c r="B1970" i="3"/>
  <c r="P1969" i="3"/>
  <c r="Q1969" i="3" s="1"/>
  <c r="O1969" i="3"/>
  <c r="L1969" i="3"/>
  <c r="I1969" i="3"/>
  <c r="K1969" i="3" s="1"/>
  <c r="H1969" i="3"/>
  <c r="F1969" i="3"/>
  <c r="B1969" i="3"/>
  <c r="P1968" i="3"/>
  <c r="O1968" i="3"/>
  <c r="L1968" i="3"/>
  <c r="I1968" i="3"/>
  <c r="K1968" i="3" s="1"/>
  <c r="H1968" i="3"/>
  <c r="F1968" i="3"/>
  <c r="B1968" i="3"/>
  <c r="P1967" i="3"/>
  <c r="O1967" i="3"/>
  <c r="L1967" i="3"/>
  <c r="I1967" i="3"/>
  <c r="K1967" i="3" s="1"/>
  <c r="H1967" i="3"/>
  <c r="F1967" i="3"/>
  <c r="B1967" i="3"/>
  <c r="P1966" i="3"/>
  <c r="O1966" i="3"/>
  <c r="L1966" i="3"/>
  <c r="I1966" i="3"/>
  <c r="K1966" i="3" s="1"/>
  <c r="H1966" i="3"/>
  <c r="F1966" i="3"/>
  <c r="B1966" i="3"/>
  <c r="P1965" i="3"/>
  <c r="O1965" i="3"/>
  <c r="Q1965" i="3" s="1"/>
  <c r="L1965" i="3"/>
  <c r="I1965" i="3"/>
  <c r="K1965" i="3" s="1"/>
  <c r="H1965" i="3"/>
  <c r="F1965" i="3"/>
  <c r="B1965" i="3"/>
  <c r="P1964" i="3"/>
  <c r="O1964" i="3"/>
  <c r="L1964" i="3"/>
  <c r="I1964" i="3"/>
  <c r="K1964" i="3" s="1"/>
  <c r="H1964" i="3"/>
  <c r="F1964" i="3"/>
  <c r="B1964" i="3"/>
  <c r="P1963" i="3"/>
  <c r="O1963" i="3"/>
  <c r="L1963" i="3"/>
  <c r="I1963" i="3"/>
  <c r="K1963" i="3" s="1"/>
  <c r="H1963" i="3"/>
  <c r="F1963" i="3"/>
  <c r="B1963" i="3"/>
  <c r="P1962" i="3"/>
  <c r="O1962" i="3"/>
  <c r="Q1962" i="3" s="1"/>
  <c r="L1962" i="3"/>
  <c r="I1962" i="3"/>
  <c r="K1962" i="3" s="1"/>
  <c r="H1962" i="3"/>
  <c r="F1962" i="3"/>
  <c r="B1962" i="3"/>
  <c r="P1961" i="3"/>
  <c r="O1961" i="3"/>
  <c r="L1961" i="3"/>
  <c r="I1961" i="3"/>
  <c r="K1961" i="3" s="1"/>
  <c r="H1961" i="3"/>
  <c r="F1961" i="3"/>
  <c r="B1961" i="3"/>
  <c r="P1960" i="3"/>
  <c r="O1960" i="3"/>
  <c r="L1960" i="3"/>
  <c r="I1960" i="3"/>
  <c r="K1960" i="3" s="1"/>
  <c r="H1960" i="3"/>
  <c r="F1960" i="3"/>
  <c r="B1960" i="3"/>
  <c r="P1959" i="3"/>
  <c r="O1959" i="3"/>
  <c r="L1959" i="3"/>
  <c r="I1959" i="3"/>
  <c r="K1959" i="3" s="1"/>
  <c r="H1959" i="3"/>
  <c r="F1959" i="3"/>
  <c r="B1959" i="3"/>
  <c r="P1958" i="3"/>
  <c r="O1958" i="3"/>
  <c r="L1958" i="3"/>
  <c r="I1958" i="3"/>
  <c r="K1958" i="3" s="1"/>
  <c r="H1958" i="3"/>
  <c r="F1958" i="3"/>
  <c r="B1958" i="3"/>
  <c r="P1957" i="3"/>
  <c r="O1957" i="3"/>
  <c r="L1957" i="3"/>
  <c r="I1957" i="3"/>
  <c r="K1957" i="3" s="1"/>
  <c r="H1957" i="3"/>
  <c r="F1957" i="3"/>
  <c r="B1957" i="3"/>
  <c r="P1956" i="3"/>
  <c r="O1956" i="3"/>
  <c r="L1956" i="3"/>
  <c r="I1956" i="3"/>
  <c r="K1956" i="3" s="1"/>
  <c r="H1956" i="3"/>
  <c r="F1956" i="3"/>
  <c r="B1956" i="3"/>
  <c r="P1955" i="3"/>
  <c r="O1955" i="3"/>
  <c r="L1955" i="3"/>
  <c r="I1955" i="3"/>
  <c r="K1955" i="3" s="1"/>
  <c r="H1955" i="3"/>
  <c r="F1955" i="3"/>
  <c r="B1955" i="3"/>
  <c r="P1954" i="3"/>
  <c r="O1954" i="3"/>
  <c r="L1954" i="3"/>
  <c r="I1954" i="3"/>
  <c r="K1954" i="3" s="1"/>
  <c r="H1954" i="3"/>
  <c r="F1954" i="3"/>
  <c r="B1954" i="3"/>
  <c r="P1953" i="3"/>
  <c r="O1953" i="3"/>
  <c r="Q1953" i="3" s="1"/>
  <c r="L1953" i="3"/>
  <c r="I1953" i="3"/>
  <c r="K1953" i="3" s="1"/>
  <c r="H1953" i="3"/>
  <c r="F1953" i="3"/>
  <c r="B1953" i="3"/>
  <c r="P1952" i="3"/>
  <c r="O1952" i="3"/>
  <c r="L1952" i="3"/>
  <c r="I1952" i="3"/>
  <c r="K1952" i="3" s="1"/>
  <c r="H1952" i="3"/>
  <c r="F1952" i="3"/>
  <c r="B1952" i="3"/>
  <c r="P1951" i="3"/>
  <c r="O1951" i="3"/>
  <c r="L1951" i="3"/>
  <c r="I1951" i="3"/>
  <c r="K1951" i="3" s="1"/>
  <c r="H1951" i="3"/>
  <c r="F1951" i="3"/>
  <c r="B1951" i="3"/>
  <c r="P1950" i="3"/>
  <c r="O1950" i="3"/>
  <c r="L1950" i="3"/>
  <c r="I1950" i="3"/>
  <c r="K1950" i="3" s="1"/>
  <c r="H1950" i="3"/>
  <c r="F1950" i="3"/>
  <c r="B1950" i="3"/>
  <c r="P1949" i="3"/>
  <c r="O1949" i="3"/>
  <c r="L1949" i="3"/>
  <c r="I1949" i="3"/>
  <c r="K1949" i="3" s="1"/>
  <c r="H1949" i="3"/>
  <c r="F1949" i="3"/>
  <c r="B1949" i="3"/>
  <c r="P1948" i="3"/>
  <c r="O1948" i="3"/>
  <c r="L1948" i="3"/>
  <c r="I1948" i="3"/>
  <c r="K1948" i="3" s="1"/>
  <c r="H1948" i="3"/>
  <c r="F1948" i="3"/>
  <c r="B1948" i="3"/>
  <c r="P1947" i="3"/>
  <c r="O1947" i="3"/>
  <c r="L1947" i="3"/>
  <c r="K1947" i="3"/>
  <c r="I1947" i="3"/>
  <c r="H1947" i="3"/>
  <c r="F1947" i="3"/>
  <c r="B1947" i="3"/>
  <c r="P1946" i="3"/>
  <c r="O1946" i="3"/>
  <c r="L1946" i="3"/>
  <c r="I1946" i="3"/>
  <c r="K1946" i="3" s="1"/>
  <c r="H1946" i="3"/>
  <c r="F1946" i="3"/>
  <c r="B1946" i="3"/>
  <c r="P1945" i="3"/>
  <c r="O1945" i="3"/>
  <c r="Q1945" i="3" s="1"/>
  <c r="L1945" i="3"/>
  <c r="I1945" i="3"/>
  <c r="K1945" i="3" s="1"/>
  <c r="H1945" i="3"/>
  <c r="F1945" i="3"/>
  <c r="B1945" i="3"/>
  <c r="P1944" i="3"/>
  <c r="O1944" i="3"/>
  <c r="L1944" i="3"/>
  <c r="I1944" i="3"/>
  <c r="K1944" i="3" s="1"/>
  <c r="H1944" i="3"/>
  <c r="F1944" i="3"/>
  <c r="B1944" i="3"/>
  <c r="P1943" i="3"/>
  <c r="O1943" i="3"/>
  <c r="L1943" i="3"/>
  <c r="K1943" i="3"/>
  <c r="I1943" i="3"/>
  <c r="H1943" i="3"/>
  <c r="F1943" i="3"/>
  <c r="B1943" i="3"/>
  <c r="P1942" i="3"/>
  <c r="O1942" i="3"/>
  <c r="L1942" i="3"/>
  <c r="I1942" i="3"/>
  <c r="K1942" i="3" s="1"/>
  <c r="H1942" i="3"/>
  <c r="F1942" i="3"/>
  <c r="B1942" i="3"/>
  <c r="P1941" i="3"/>
  <c r="O1941" i="3"/>
  <c r="L1941" i="3"/>
  <c r="I1941" i="3"/>
  <c r="K1941" i="3" s="1"/>
  <c r="H1941" i="3"/>
  <c r="F1941" i="3"/>
  <c r="B1941" i="3"/>
  <c r="P1940" i="3"/>
  <c r="O1940" i="3"/>
  <c r="L1940" i="3"/>
  <c r="I1940" i="3"/>
  <c r="K1940" i="3" s="1"/>
  <c r="H1940" i="3"/>
  <c r="F1940" i="3"/>
  <c r="B1940" i="3"/>
  <c r="P1939" i="3"/>
  <c r="O1939" i="3"/>
  <c r="L1939" i="3"/>
  <c r="I1939" i="3"/>
  <c r="K1939" i="3" s="1"/>
  <c r="H1939" i="3"/>
  <c r="F1939" i="3"/>
  <c r="B1939" i="3"/>
  <c r="P1938" i="3"/>
  <c r="O1938" i="3"/>
  <c r="L1938" i="3"/>
  <c r="I1938" i="3"/>
  <c r="K1938" i="3" s="1"/>
  <c r="H1938" i="3"/>
  <c r="F1938" i="3"/>
  <c r="B1938" i="3"/>
  <c r="P1937" i="3"/>
  <c r="O1937" i="3"/>
  <c r="Q1937" i="3" s="1"/>
  <c r="L1937" i="3"/>
  <c r="I1937" i="3"/>
  <c r="K1937" i="3" s="1"/>
  <c r="H1937" i="3"/>
  <c r="F1937" i="3"/>
  <c r="B1937" i="3"/>
  <c r="P1936" i="3"/>
  <c r="O1936" i="3"/>
  <c r="L1936" i="3"/>
  <c r="I1936" i="3"/>
  <c r="K1936" i="3" s="1"/>
  <c r="H1936" i="3"/>
  <c r="F1936" i="3"/>
  <c r="B1936" i="3"/>
  <c r="P1935" i="3"/>
  <c r="O1935" i="3"/>
  <c r="L1935" i="3"/>
  <c r="I1935" i="3"/>
  <c r="K1935" i="3" s="1"/>
  <c r="H1935" i="3"/>
  <c r="F1935" i="3"/>
  <c r="B1935" i="3"/>
  <c r="P1934" i="3"/>
  <c r="O1934" i="3"/>
  <c r="L1934" i="3"/>
  <c r="I1934" i="3"/>
  <c r="K1934" i="3" s="1"/>
  <c r="H1934" i="3"/>
  <c r="F1934" i="3"/>
  <c r="B1934" i="3"/>
  <c r="P1933" i="3"/>
  <c r="O1933" i="3"/>
  <c r="Q1933" i="3" s="1"/>
  <c r="L1933" i="3"/>
  <c r="I1933" i="3"/>
  <c r="K1933" i="3" s="1"/>
  <c r="H1933" i="3"/>
  <c r="F1933" i="3"/>
  <c r="B1933" i="3"/>
  <c r="P1932" i="3"/>
  <c r="O1932" i="3"/>
  <c r="L1932" i="3"/>
  <c r="I1932" i="3"/>
  <c r="K1932" i="3" s="1"/>
  <c r="H1932" i="3"/>
  <c r="F1932" i="3"/>
  <c r="B1932" i="3"/>
  <c r="P1931" i="3"/>
  <c r="O1931" i="3"/>
  <c r="L1931" i="3"/>
  <c r="I1931" i="3"/>
  <c r="K1931" i="3" s="1"/>
  <c r="H1931" i="3"/>
  <c r="F1931" i="3"/>
  <c r="B1931" i="3"/>
  <c r="P1930" i="3"/>
  <c r="O1930" i="3"/>
  <c r="L1930" i="3"/>
  <c r="I1930" i="3"/>
  <c r="K1930" i="3" s="1"/>
  <c r="H1930" i="3"/>
  <c r="F1930" i="3"/>
  <c r="B1930" i="3"/>
  <c r="P1929" i="3"/>
  <c r="O1929" i="3"/>
  <c r="Q1929" i="3" s="1"/>
  <c r="L1929" i="3"/>
  <c r="I1929" i="3"/>
  <c r="K1929" i="3" s="1"/>
  <c r="H1929" i="3"/>
  <c r="F1929" i="3"/>
  <c r="B1929" i="3"/>
  <c r="P1928" i="3"/>
  <c r="O1928" i="3"/>
  <c r="L1928" i="3"/>
  <c r="I1928" i="3"/>
  <c r="K1928" i="3" s="1"/>
  <c r="H1928" i="3"/>
  <c r="F1928" i="3"/>
  <c r="B1928" i="3"/>
  <c r="P1927" i="3"/>
  <c r="Q1927" i="3" s="1"/>
  <c r="O1927" i="3"/>
  <c r="L1927" i="3"/>
  <c r="I1927" i="3"/>
  <c r="K1927" i="3" s="1"/>
  <c r="H1927" i="3"/>
  <c r="F1927" i="3"/>
  <c r="B1927" i="3"/>
  <c r="P1926" i="3"/>
  <c r="O1926" i="3"/>
  <c r="L1926" i="3"/>
  <c r="I1926" i="3"/>
  <c r="K1926" i="3" s="1"/>
  <c r="H1926" i="3"/>
  <c r="F1926" i="3"/>
  <c r="B1926" i="3"/>
  <c r="P1925" i="3"/>
  <c r="O1925" i="3"/>
  <c r="L1925" i="3"/>
  <c r="K1925" i="3"/>
  <c r="I1925" i="3"/>
  <c r="H1925" i="3"/>
  <c r="F1925" i="3"/>
  <c r="B1925" i="3"/>
  <c r="P1924" i="3"/>
  <c r="O1924" i="3"/>
  <c r="L1924" i="3"/>
  <c r="I1924" i="3"/>
  <c r="K1924" i="3" s="1"/>
  <c r="H1924" i="3"/>
  <c r="F1924" i="3"/>
  <c r="B1924" i="3"/>
  <c r="P1923" i="3"/>
  <c r="O1923" i="3"/>
  <c r="Q1923" i="3" s="1"/>
  <c r="L1923" i="3"/>
  <c r="I1923" i="3"/>
  <c r="K1923" i="3" s="1"/>
  <c r="H1923" i="3"/>
  <c r="F1923" i="3"/>
  <c r="B1923" i="3"/>
  <c r="P1922" i="3"/>
  <c r="Q1922" i="3" s="1"/>
  <c r="O1922" i="3"/>
  <c r="L1922" i="3"/>
  <c r="I1922" i="3"/>
  <c r="K1922" i="3" s="1"/>
  <c r="H1922" i="3"/>
  <c r="F1922" i="3"/>
  <c r="B1922" i="3"/>
  <c r="P1921" i="3"/>
  <c r="O1921" i="3"/>
  <c r="L1921" i="3"/>
  <c r="I1921" i="3"/>
  <c r="K1921" i="3" s="1"/>
  <c r="H1921" i="3"/>
  <c r="F1921" i="3"/>
  <c r="B1921" i="3"/>
  <c r="P1920" i="3"/>
  <c r="O1920" i="3"/>
  <c r="L1920" i="3"/>
  <c r="I1920" i="3"/>
  <c r="K1920" i="3" s="1"/>
  <c r="H1920" i="3"/>
  <c r="F1920" i="3"/>
  <c r="B1920" i="3"/>
  <c r="P1919" i="3"/>
  <c r="Q1919" i="3" s="1"/>
  <c r="O1919" i="3"/>
  <c r="L1919" i="3"/>
  <c r="I1919" i="3"/>
  <c r="K1919" i="3" s="1"/>
  <c r="H1919" i="3"/>
  <c r="F1919" i="3"/>
  <c r="B1919" i="3"/>
  <c r="P1918" i="3"/>
  <c r="O1918" i="3"/>
  <c r="L1918" i="3"/>
  <c r="I1918" i="3"/>
  <c r="K1918" i="3" s="1"/>
  <c r="H1918" i="3"/>
  <c r="F1918" i="3"/>
  <c r="B1918" i="3"/>
  <c r="P1917" i="3"/>
  <c r="O1917" i="3"/>
  <c r="L1917" i="3"/>
  <c r="I1917" i="3"/>
  <c r="K1917" i="3" s="1"/>
  <c r="H1917" i="3"/>
  <c r="F1917" i="3"/>
  <c r="B1917" i="3"/>
  <c r="P1916" i="3"/>
  <c r="Q1916" i="3" s="1"/>
  <c r="O1916" i="3"/>
  <c r="L1916" i="3"/>
  <c r="I1916" i="3"/>
  <c r="K1916" i="3" s="1"/>
  <c r="H1916" i="3"/>
  <c r="F1916" i="3"/>
  <c r="B1916" i="3"/>
  <c r="P1915" i="3"/>
  <c r="Q1915" i="3" s="1"/>
  <c r="O1915" i="3"/>
  <c r="L1915" i="3"/>
  <c r="I1915" i="3"/>
  <c r="K1915" i="3" s="1"/>
  <c r="H1915" i="3"/>
  <c r="F1915" i="3"/>
  <c r="B1915" i="3"/>
  <c r="P1914" i="3"/>
  <c r="O1914" i="3"/>
  <c r="Q1914" i="3" s="1"/>
  <c r="L1914" i="3"/>
  <c r="I1914" i="3"/>
  <c r="K1914" i="3" s="1"/>
  <c r="H1914" i="3"/>
  <c r="F1914" i="3"/>
  <c r="B1914" i="3"/>
  <c r="P1913" i="3"/>
  <c r="O1913" i="3"/>
  <c r="Q1913" i="3" s="1"/>
  <c r="L1913" i="3"/>
  <c r="I1913" i="3"/>
  <c r="K1913" i="3" s="1"/>
  <c r="H1913" i="3"/>
  <c r="F1913" i="3"/>
  <c r="B1913" i="3"/>
  <c r="P1912" i="3"/>
  <c r="O1912" i="3"/>
  <c r="L1912" i="3"/>
  <c r="K1912" i="3"/>
  <c r="I1912" i="3"/>
  <c r="H1912" i="3"/>
  <c r="F1912" i="3"/>
  <c r="B1912" i="3"/>
  <c r="P1911" i="3"/>
  <c r="O1911" i="3"/>
  <c r="L1911" i="3"/>
  <c r="I1911" i="3"/>
  <c r="K1911" i="3" s="1"/>
  <c r="H1911" i="3"/>
  <c r="F1911" i="3"/>
  <c r="B1911" i="3"/>
  <c r="P1910" i="3"/>
  <c r="O1910" i="3"/>
  <c r="Q1910" i="3" s="1"/>
  <c r="L1910" i="3"/>
  <c r="I1910" i="3"/>
  <c r="K1910" i="3" s="1"/>
  <c r="H1910" i="3"/>
  <c r="F1910" i="3"/>
  <c r="B1910" i="3"/>
  <c r="P1909" i="3"/>
  <c r="O1909" i="3"/>
  <c r="L1909" i="3"/>
  <c r="I1909" i="3"/>
  <c r="K1909" i="3" s="1"/>
  <c r="H1909" i="3"/>
  <c r="F1909" i="3"/>
  <c r="B1909" i="3"/>
  <c r="P1908" i="3"/>
  <c r="O1908" i="3"/>
  <c r="Q1908" i="3" s="1"/>
  <c r="L1908" i="3"/>
  <c r="I1908" i="3"/>
  <c r="K1908" i="3" s="1"/>
  <c r="H1908" i="3"/>
  <c r="F1908" i="3"/>
  <c r="B1908" i="3"/>
  <c r="P1907" i="3"/>
  <c r="O1907" i="3"/>
  <c r="L1907" i="3"/>
  <c r="I1907" i="3"/>
  <c r="K1907" i="3" s="1"/>
  <c r="H1907" i="3"/>
  <c r="F1907" i="3"/>
  <c r="B1907" i="3"/>
  <c r="P1906" i="3"/>
  <c r="O1906" i="3"/>
  <c r="L1906" i="3"/>
  <c r="I1906" i="3"/>
  <c r="K1906" i="3" s="1"/>
  <c r="H1906" i="3"/>
  <c r="F1906" i="3"/>
  <c r="B1906" i="3"/>
  <c r="P1905" i="3"/>
  <c r="O1905" i="3"/>
  <c r="L1905" i="3"/>
  <c r="I1905" i="3"/>
  <c r="K1905" i="3" s="1"/>
  <c r="H1905" i="3"/>
  <c r="F1905" i="3"/>
  <c r="B1905" i="3"/>
  <c r="P1904" i="3"/>
  <c r="O1904" i="3"/>
  <c r="L1904" i="3"/>
  <c r="I1904" i="3"/>
  <c r="K1904" i="3" s="1"/>
  <c r="H1904" i="3"/>
  <c r="F1904" i="3"/>
  <c r="B1904" i="3"/>
  <c r="P1903" i="3"/>
  <c r="O1903" i="3"/>
  <c r="L1903" i="3"/>
  <c r="I1903" i="3"/>
  <c r="K1903" i="3" s="1"/>
  <c r="H1903" i="3"/>
  <c r="F1903" i="3"/>
  <c r="B1903" i="3"/>
  <c r="P1902" i="3"/>
  <c r="O1902" i="3"/>
  <c r="Q1902" i="3" s="1"/>
  <c r="L1902" i="3"/>
  <c r="I1902" i="3"/>
  <c r="K1902" i="3" s="1"/>
  <c r="H1902" i="3"/>
  <c r="F1902" i="3"/>
  <c r="B1902" i="3"/>
  <c r="P1901" i="3"/>
  <c r="O1901" i="3"/>
  <c r="L1901" i="3"/>
  <c r="K1901" i="3"/>
  <c r="I1901" i="3"/>
  <c r="H1901" i="3"/>
  <c r="F1901" i="3"/>
  <c r="B1901" i="3"/>
  <c r="P1900" i="3"/>
  <c r="O1900" i="3"/>
  <c r="Q1900" i="3" s="1"/>
  <c r="L1900" i="3"/>
  <c r="K1900" i="3"/>
  <c r="I1900" i="3"/>
  <c r="H1900" i="3"/>
  <c r="F1900" i="3"/>
  <c r="B1900" i="3"/>
  <c r="P1899" i="3"/>
  <c r="O1899" i="3"/>
  <c r="L1899" i="3"/>
  <c r="I1899" i="3"/>
  <c r="K1899" i="3" s="1"/>
  <c r="H1899" i="3"/>
  <c r="F1899" i="3"/>
  <c r="B1899" i="3"/>
  <c r="P1898" i="3"/>
  <c r="O1898" i="3"/>
  <c r="L1898" i="3"/>
  <c r="I1898" i="3"/>
  <c r="K1898" i="3" s="1"/>
  <c r="H1898" i="3"/>
  <c r="F1898" i="3"/>
  <c r="B1898" i="3"/>
  <c r="P1897" i="3"/>
  <c r="O1897" i="3"/>
  <c r="L1897" i="3"/>
  <c r="I1897" i="3"/>
  <c r="K1897" i="3" s="1"/>
  <c r="H1897" i="3"/>
  <c r="F1897" i="3"/>
  <c r="B1897" i="3"/>
  <c r="P1896" i="3"/>
  <c r="O1896" i="3"/>
  <c r="L1896" i="3"/>
  <c r="I1896" i="3"/>
  <c r="K1896" i="3" s="1"/>
  <c r="H1896" i="3"/>
  <c r="F1896" i="3"/>
  <c r="B1896" i="3"/>
  <c r="P1895" i="3"/>
  <c r="O1895" i="3"/>
  <c r="Q1895" i="3" s="1"/>
  <c r="L1895" i="3"/>
  <c r="I1895" i="3"/>
  <c r="K1895" i="3" s="1"/>
  <c r="H1895" i="3"/>
  <c r="F1895" i="3"/>
  <c r="B1895" i="3"/>
  <c r="P1894" i="3"/>
  <c r="Q1894" i="3" s="1"/>
  <c r="O1894" i="3"/>
  <c r="L1894" i="3"/>
  <c r="I1894" i="3"/>
  <c r="K1894" i="3" s="1"/>
  <c r="H1894" i="3"/>
  <c r="F1894" i="3"/>
  <c r="B1894" i="3"/>
  <c r="P1893" i="3"/>
  <c r="O1893" i="3"/>
  <c r="L1893" i="3"/>
  <c r="I1893" i="3"/>
  <c r="K1893" i="3" s="1"/>
  <c r="H1893" i="3"/>
  <c r="F1893" i="3"/>
  <c r="B1893" i="3"/>
  <c r="P1892" i="3"/>
  <c r="O1892" i="3"/>
  <c r="L1892" i="3"/>
  <c r="I1892" i="3"/>
  <c r="K1892" i="3" s="1"/>
  <c r="H1892" i="3"/>
  <c r="F1892" i="3"/>
  <c r="B1892" i="3"/>
  <c r="P1891" i="3"/>
  <c r="O1891" i="3"/>
  <c r="L1891" i="3"/>
  <c r="I1891" i="3"/>
  <c r="K1891" i="3" s="1"/>
  <c r="H1891" i="3"/>
  <c r="F1891" i="3"/>
  <c r="B1891" i="3"/>
  <c r="P1890" i="3"/>
  <c r="O1890" i="3"/>
  <c r="L1890" i="3"/>
  <c r="I1890" i="3"/>
  <c r="K1890" i="3" s="1"/>
  <c r="H1890" i="3"/>
  <c r="F1890" i="3"/>
  <c r="B1890" i="3"/>
  <c r="P1889" i="3"/>
  <c r="O1889" i="3"/>
  <c r="L1889" i="3"/>
  <c r="I1889" i="3"/>
  <c r="K1889" i="3" s="1"/>
  <c r="H1889" i="3"/>
  <c r="F1889" i="3"/>
  <c r="B1889" i="3"/>
  <c r="P1888" i="3"/>
  <c r="O1888" i="3"/>
  <c r="L1888" i="3"/>
  <c r="I1888" i="3"/>
  <c r="K1888" i="3" s="1"/>
  <c r="H1888" i="3"/>
  <c r="F1888" i="3"/>
  <c r="B1888" i="3"/>
  <c r="P1887" i="3"/>
  <c r="O1887" i="3"/>
  <c r="Q1887" i="3" s="1"/>
  <c r="L1887" i="3"/>
  <c r="I1887" i="3"/>
  <c r="K1887" i="3" s="1"/>
  <c r="H1887" i="3"/>
  <c r="F1887" i="3"/>
  <c r="B1887" i="3"/>
  <c r="P1886" i="3"/>
  <c r="O1886" i="3"/>
  <c r="L1886" i="3"/>
  <c r="I1886" i="3"/>
  <c r="K1886" i="3" s="1"/>
  <c r="H1886" i="3"/>
  <c r="F1886" i="3"/>
  <c r="B1886" i="3"/>
  <c r="P1885" i="3"/>
  <c r="Q1885" i="3" s="1"/>
  <c r="O1885" i="3"/>
  <c r="L1885" i="3"/>
  <c r="I1885" i="3"/>
  <c r="K1885" i="3" s="1"/>
  <c r="H1885" i="3"/>
  <c r="F1885" i="3"/>
  <c r="B1885" i="3"/>
  <c r="P1884" i="3"/>
  <c r="O1884" i="3"/>
  <c r="L1884" i="3"/>
  <c r="I1884" i="3"/>
  <c r="K1884" i="3" s="1"/>
  <c r="H1884" i="3"/>
  <c r="F1884" i="3"/>
  <c r="B1884" i="3"/>
  <c r="P1883" i="3"/>
  <c r="Q1883" i="3" s="1"/>
  <c r="O1883" i="3"/>
  <c r="L1883" i="3"/>
  <c r="I1883" i="3"/>
  <c r="K1883" i="3" s="1"/>
  <c r="H1883" i="3"/>
  <c r="F1883" i="3"/>
  <c r="B1883" i="3"/>
  <c r="P1882" i="3"/>
  <c r="O1882" i="3"/>
  <c r="L1882" i="3"/>
  <c r="I1882" i="3"/>
  <c r="K1882" i="3" s="1"/>
  <c r="H1882" i="3"/>
  <c r="F1882" i="3"/>
  <c r="B1882" i="3"/>
  <c r="P1881" i="3"/>
  <c r="O1881" i="3"/>
  <c r="L1881" i="3"/>
  <c r="I1881" i="3"/>
  <c r="K1881" i="3" s="1"/>
  <c r="H1881" i="3"/>
  <c r="F1881" i="3"/>
  <c r="B1881" i="3"/>
  <c r="P1880" i="3"/>
  <c r="Q1880" i="3" s="1"/>
  <c r="O1880" i="3"/>
  <c r="L1880" i="3"/>
  <c r="I1880" i="3"/>
  <c r="K1880" i="3" s="1"/>
  <c r="H1880" i="3"/>
  <c r="F1880" i="3"/>
  <c r="B1880" i="3"/>
  <c r="P1879" i="3"/>
  <c r="Q1879" i="3" s="1"/>
  <c r="O1879" i="3"/>
  <c r="L1879" i="3"/>
  <c r="I1879" i="3"/>
  <c r="K1879" i="3" s="1"/>
  <c r="H1879" i="3"/>
  <c r="F1879" i="3"/>
  <c r="B1879" i="3"/>
  <c r="P1878" i="3"/>
  <c r="O1878" i="3"/>
  <c r="Q1878" i="3" s="1"/>
  <c r="L1878" i="3"/>
  <c r="I1878" i="3"/>
  <c r="K1878" i="3" s="1"/>
  <c r="H1878" i="3"/>
  <c r="F1878" i="3"/>
  <c r="B1878" i="3"/>
  <c r="P1877" i="3"/>
  <c r="O1877" i="3"/>
  <c r="L1877" i="3"/>
  <c r="I1877" i="3"/>
  <c r="K1877" i="3" s="1"/>
  <c r="H1877" i="3"/>
  <c r="F1877" i="3"/>
  <c r="B1877" i="3"/>
  <c r="P1876" i="3"/>
  <c r="Q1876" i="3" s="1"/>
  <c r="O1876" i="3"/>
  <c r="L1876" i="3"/>
  <c r="K1876" i="3"/>
  <c r="I1876" i="3"/>
  <c r="H1876" i="3"/>
  <c r="F1876" i="3"/>
  <c r="B1876" i="3"/>
  <c r="P1875" i="3"/>
  <c r="Q1875" i="3" s="1"/>
  <c r="O1875" i="3"/>
  <c r="L1875" i="3"/>
  <c r="I1875" i="3"/>
  <c r="K1875" i="3" s="1"/>
  <c r="H1875" i="3"/>
  <c r="F1875" i="3"/>
  <c r="B1875" i="3"/>
  <c r="P1874" i="3"/>
  <c r="O1874" i="3"/>
  <c r="L1874" i="3"/>
  <c r="I1874" i="3"/>
  <c r="K1874" i="3" s="1"/>
  <c r="H1874" i="3"/>
  <c r="F1874" i="3"/>
  <c r="B1874" i="3"/>
  <c r="P1873" i="3"/>
  <c r="O1873" i="3"/>
  <c r="L1873" i="3"/>
  <c r="K1873" i="3"/>
  <c r="I1873" i="3"/>
  <c r="H1873" i="3"/>
  <c r="F1873" i="3"/>
  <c r="B1873" i="3"/>
  <c r="P1872" i="3"/>
  <c r="O1872" i="3"/>
  <c r="L1872" i="3"/>
  <c r="I1872" i="3"/>
  <c r="K1872" i="3" s="1"/>
  <c r="H1872" i="3"/>
  <c r="F1872" i="3"/>
  <c r="B1872" i="3"/>
  <c r="P1871" i="3"/>
  <c r="O1871" i="3"/>
  <c r="L1871" i="3"/>
  <c r="I1871" i="3"/>
  <c r="K1871" i="3" s="1"/>
  <c r="H1871" i="3"/>
  <c r="F1871" i="3"/>
  <c r="B1871" i="3"/>
  <c r="P1870" i="3"/>
  <c r="O1870" i="3"/>
  <c r="L1870" i="3"/>
  <c r="I1870" i="3"/>
  <c r="K1870" i="3" s="1"/>
  <c r="H1870" i="3"/>
  <c r="F1870" i="3"/>
  <c r="B1870" i="3"/>
  <c r="P1869" i="3"/>
  <c r="O1869" i="3"/>
  <c r="L1869" i="3"/>
  <c r="I1869" i="3"/>
  <c r="K1869" i="3" s="1"/>
  <c r="H1869" i="3"/>
  <c r="F1869" i="3"/>
  <c r="B1869" i="3"/>
  <c r="P1868" i="3"/>
  <c r="O1868" i="3"/>
  <c r="L1868" i="3"/>
  <c r="I1868" i="3"/>
  <c r="K1868" i="3" s="1"/>
  <c r="H1868" i="3"/>
  <c r="F1868" i="3"/>
  <c r="B1868" i="3"/>
  <c r="P1867" i="3"/>
  <c r="O1867" i="3"/>
  <c r="L1867" i="3"/>
  <c r="I1867" i="3"/>
  <c r="K1867" i="3" s="1"/>
  <c r="H1867" i="3"/>
  <c r="F1867" i="3"/>
  <c r="B1867" i="3"/>
  <c r="P1866" i="3"/>
  <c r="O1866" i="3"/>
  <c r="L1866" i="3"/>
  <c r="I1866" i="3"/>
  <c r="K1866" i="3" s="1"/>
  <c r="H1866" i="3"/>
  <c r="F1866" i="3"/>
  <c r="B1866" i="3"/>
  <c r="P1865" i="3"/>
  <c r="O1865" i="3"/>
  <c r="L1865" i="3"/>
  <c r="I1865" i="3"/>
  <c r="K1865" i="3" s="1"/>
  <c r="H1865" i="3"/>
  <c r="F1865" i="3"/>
  <c r="B1865" i="3"/>
  <c r="P1864" i="3"/>
  <c r="O1864" i="3"/>
  <c r="Q1864" i="3" s="1"/>
  <c r="L1864" i="3"/>
  <c r="I1864" i="3"/>
  <c r="K1864" i="3" s="1"/>
  <c r="H1864" i="3"/>
  <c r="F1864" i="3"/>
  <c r="B1864" i="3"/>
  <c r="P1863" i="3"/>
  <c r="O1863" i="3"/>
  <c r="L1863" i="3"/>
  <c r="I1863" i="3"/>
  <c r="K1863" i="3" s="1"/>
  <c r="H1863" i="3"/>
  <c r="F1863" i="3"/>
  <c r="B1863" i="3"/>
  <c r="P1862" i="3"/>
  <c r="O1862" i="3"/>
  <c r="L1862" i="3"/>
  <c r="I1862" i="3"/>
  <c r="K1862" i="3" s="1"/>
  <c r="H1862" i="3"/>
  <c r="F1862" i="3"/>
  <c r="B1862" i="3"/>
  <c r="P1861" i="3"/>
  <c r="O1861" i="3"/>
  <c r="L1861" i="3"/>
  <c r="I1861" i="3"/>
  <c r="K1861" i="3" s="1"/>
  <c r="H1861" i="3"/>
  <c r="F1861" i="3"/>
  <c r="B1861" i="3"/>
  <c r="P1860" i="3"/>
  <c r="Q1860" i="3" s="1"/>
  <c r="O1860" i="3"/>
  <c r="L1860" i="3"/>
  <c r="I1860" i="3"/>
  <c r="K1860" i="3" s="1"/>
  <c r="H1860" i="3"/>
  <c r="F1860" i="3"/>
  <c r="B1860" i="3"/>
  <c r="P1859" i="3"/>
  <c r="O1859" i="3"/>
  <c r="L1859" i="3"/>
  <c r="I1859" i="3"/>
  <c r="K1859" i="3" s="1"/>
  <c r="H1859" i="3"/>
  <c r="F1859" i="3"/>
  <c r="B1859" i="3"/>
  <c r="Q1858" i="3"/>
  <c r="P1858" i="3"/>
  <c r="O1858" i="3"/>
  <c r="L1858" i="3"/>
  <c r="I1858" i="3"/>
  <c r="H1858" i="3"/>
  <c r="F1858" i="3"/>
  <c r="B1858" i="3"/>
  <c r="P1857" i="3"/>
  <c r="Q1857" i="3" s="1"/>
  <c r="O1857" i="3"/>
  <c r="L1857" i="3"/>
  <c r="I1857" i="3"/>
  <c r="K1857" i="3" s="1"/>
  <c r="H1857" i="3"/>
  <c r="F1857" i="3"/>
  <c r="B1857" i="3"/>
  <c r="P1856" i="3"/>
  <c r="O1856" i="3"/>
  <c r="L1856" i="3"/>
  <c r="I1856" i="3"/>
  <c r="K1856" i="3" s="1"/>
  <c r="H1856" i="3"/>
  <c r="F1856" i="3"/>
  <c r="B1856" i="3"/>
  <c r="P1855" i="3"/>
  <c r="O1855" i="3"/>
  <c r="L1855" i="3"/>
  <c r="I1855" i="3"/>
  <c r="K1855" i="3" s="1"/>
  <c r="H1855" i="3"/>
  <c r="F1855" i="3"/>
  <c r="B1855" i="3"/>
  <c r="P1854" i="3"/>
  <c r="O1854" i="3"/>
  <c r="L1854" i="3"/>
  <c r="I1854" i="3"/>
  <c r="K1854" i="3" s="1"/>
  <c r="H1854" i="3"/>
  <c r="F1854" i="3"/>
  <c r="B1854" i="3"/>
  <c r="P1853" i="3"/>
  <c r="O1853" i="3"/>
  <c r="L1853" i="3"/>
  <c r="I1853" i="3"/>
  <c r="K1853" i="3" s="1"/>
  <c r="H1853" i="3"/>
  <c r="F1853" i="3"/>
  <c r="B1853" i="3"/>
  <c r="P1852" i="3"/>
  <c r="Q1852" i="3" s="1"/>
  <c r="O1852" i="3"/>
  <c r="L1852" i="3"/>
  <c r="I1852" i="3"/>
  <c r="K1852" i="3" s="1"/>
  <c r="H1852" i="3"/>
  <c r="F1852" i="3"/>
  <c r="B1852" i="3"/>
  <c r="P1851" i="3"/>
  <c r="O1851" i="3"/>
  <c r="L1851" i="3"/>
  <c r="I1851" i="3"/>
  <c r="K1851" i="3" s="1"/>
  <c r="H1851" i="3"/>
  <c r="F1851" i="3"/>
  <c r="B1851" i="3"/>
  <c r="P1850" i="3"/>
  <c r="O1850" i="3"/>
  <c r="Q1850" i="3" s="1"/>
  <c r="L1850" i="3"/>
  <c r="I1850" i="3"/>
  <c r="K1850" i="3" s="1"/>
  <c r="H1850" i="3"/>
  <c r="F1850" i="3"/>
  <c r="B1850" i="3"/>
  <c r="P1849" i="3"/>
  <c r="O1849" i="3"/>
  <c r="L1849" i="3"/>
  <c r="I1849" i="3"/>
  <c r="K1849" i="3" s="1"/>
  <c r="H1849" i="3"/>
  <c r="F1849" i="3"/>
  <c r="B1849" i="3"/>
  <c r="P1848" i="3"/>
  <c r="O1848" i="3"/>
  <c r="L1848" i="3"/>
  <c r="I1848" i="3"/>
  <c r="K1848" i="3" s="1"/>
  <c r="H1848" i="3"/>
  <c r="F1848" i="3"/>
  <c r="B1848" i="3"/>
  <c r="P1847" i="3"/>
  <c r="O1847" i="3"/>
  <c r="L1847" i="3"/>
  <c r="I1847" i="3"/>
  <c r="K1847" i="3" s="1"/>
  <c r="H1847" i="3"/>
  <c r="F1847" i="3"/>
  <c r="B1847" i="3"/>
  <c r="P1846" i="3"/>
  <c r="O1846" i="3"/>
  <c r="Q1846" i="3" s="1"/>
  <c r="L1846" i="3"/>
  <c r="I1846" i="3"/>
  <c r="K1846" i="3" s="1"/>
  <c r="H1846" i="3"/>
  <c r="F1846" i="3"/>
  <c r="B1846" i="3"/>
  <c r="P1845" i="3"/>
  <c r="O1845" i="3"/>
  <c r="L1845" i="3"/>
  <c r="I1845" i="3"/>
  <c r="K1845" i="3" s="1"/>
  <c r="H1845" i="3"/>
  <c r="F1845" i="3"/>
  <c r="B1845" i="3"/>
  <c r="P1844" i="3"/>
  <c r="O1844" i="3"/>
  <c r="L1844" i="3"/>
  <c r="I1844" i="3"/>
  <c r="K1844" i="3" s="1"/>
  <c r="H1844" i="3"/>
  <c r="F1844" i="3"/>
  <c r="B1844" i="3"/>
  <c r="P1843" i="3"/>
  <c r="Q1843" i="3" s="1"/>
  <c r="O1843" i="3"/>
  <c r="L1843" i="3"/>
  <c r="I1843" i="3"/>
  <c r="K1843" i="3" s="1"/>
  <c r="H1843" i="3"/>
  <c r="F1843" i="3"/>
  <c r="B1843" i="3"/>
  <c r="P1842" i="3"/>
  <c r="Q1842" i="3" s="1"/>
  <c r="O1842" i="3"/>
  <c r="L1842" i="3"/>
  <c r="I1842" i="3"/>
  <c r="H1842" i="3"/>
  <c r="F1842" i="3"/>
  <c r="B1842" i="3"/>
  <c r="P1841" i="3"/>
  <c r="O1841" i="3"/>
  <c r="L1841" i="3"/>
  <c r="I1841" i="3"/>
  <c r="K1841" i="3" s="1"/>
  <c r="H1841" i="3"/>
  <c r="F1841" i="3"/>
  <c r="B1841" i="3"/>
  <c r="P1840" i="3"/>
  <c r="O1840" i="3"/>
  <c r="L1840" i="3"/>
  <c r="I1840" i="3"/>
  <c r="K1840" i="3" s="1"/>
  <c r="H1840" i="3"/>
  <c r="F1840" i="3"/>
  <c r="B1840" i="3"/>
  <c r="P1839" i="3"/>
  <c r="O1839" i="3"/>
  <c r="L1839" i="3"/>
  <c r="I1839" i="3"/>
  <c r="K1839" i="3" s="1"/>
  <c r="H1839" i="3"/>
  <c r="F1839" i="3"/>
  <c r="B1839" i="3"/>
  <c r="P1838" i="3"/>
  <c r="O1838" i="3"/>
  <c r="L1838" i="3"/>
  <c r="I1838" i="3"/>
  <c r="K1838" i="3" s="1"/>
  <c r="H1838" i="3"/>
  <c r="F1838" i="3"/>
  <c r="B1838" i="3"/>
  <c r="P1837" i="3"/>
  <c r="O1837" i="3"/>
  <c r="Q1837" i="3" s="1"/>
  <c r="L1837" i="3"/>
  <c r="I1837" i="3"/>
  <c r="K1837" i="3" s="1"/>
  <c r="H1837" i="3"/>
  <c r="F1837" i="3"/>
  <c r="B1837" i="3"/>
  <c r="P1836" i="3"/>
  <c r="O1836" i="3"/>
  <c r="L1836" i="3"/>
  <c r="K1836" i="3"/>
  <c r="I1836" i="3"/>
  <c r="H1836" i="3"/>
  <c r="F1836" i="3"/>
  <c r="B1836" i="3"/>
  <c r="P1835" i="3"/>
  <c r="O1835" i="3"/>
  <c r="L1835" i="3"/>
  <c r="I1835" i="3"/>
  <c r="K1835" i="3" s="1"/>
  <c r="H1835" i="3"/>
  <c r="F1835" i="3"/>
  <c r="B1835" i="3"/>
  <c r="P1834" i="3"/>
  <c r="O1834" i="3"/>
  <c r="L1834" i="3"/>
  <c r="I1834" i="3"/>
  <c r="K1834" i="3" s="1"/>
  <c r="H1834" i="3"/>
  <c r="F1834" i="3"/>
  <c r="B1834" i="3"/>
  <c r="P1833" i="3"/>
  <c r="O1833" i="3"/>
  <c r="L1833" i="3"/>
  <c r="I1833" i="3"/>
  <c r="K1833" i="3" s="1"/>
  <c r="H1833" i="3"/>
  <c r="F1833" i="3"/>
  <c r="B1833" i="3"/>
  <c r="P1832" i="3"/>
  <c r="O1832" i="3"/>
  <c r="L1832" i="3"/>
  <c r="I1832" i="3"/>
  <c r="K1832" i="3" s="1"/>
  <c r="H1832" i="3"/>
  <c r="F1832" i="3"/>
  <c r="B1832" i="3"/>
  <c r="P1831" i="3"/>
  <c r="O1831" i="3"/>
  <c r="L1831" i="3"/>
  <c r="I1831" i="3"/>
  <c r="K1831" i="3" s="1"/>
  <c r="H1831" i="3"/>
  <c r="F1831" i="3"/>
  <c r="B1831" i="3"/>
  <c r="P1830" i="3"/>
  <c r="O1830" i="3"/>
  <c r="Q1830" i="3" s="1"/>
  <c r="L1830" i="3"/>
  <c r="I1830" i="3"/>
  <c r="K1830" i="3" s="1"/>
  <c r="H1830" i="3"/>
  <c r="F1830" i="3"/>
  <c r="B1830" i="3"/>
  <c r="P1829" i="3"/>
  <c r="O1829" i="3"/>
  <c r="L1829" i="3"/>
  <c r="I1829" i="3"/>
  <c r="K1829" i="3" s="1"/>
  <c r="H1829" i="3"/>
  <c r="F1829" i="3"/>
  <c r="B1829" i="3"/>
  <c r="P1828" i="3"/>
  <c r="Q1828" i="3" s="1"/>
  <c r="O1828" i="3"/>
  <c r="L1828" i="3"/>
  <c r="I1828" i="3"/>
  <c r="K1828" i="3" s="1"/>
  <c r="H1828" i="3"/>
  <c r="F1828" i="3"/>
  <c r="B1828" i="3"/>
  <c r="P1827" i="3"/>
  <c r="O1827" i="3"/>
  <c r="Q1827" i="3" s="1"/>
  <c r="L1827" i="3"/>
  <c r="I1827" i="3"/>
  <c r="K1827" i="3" s="1"/>
  <c r="H1827" i="3"/>
  <c r="F1827" i="3"/>
  <c r="B1827" i="3"/>
  <c r="P1826" i="3"/>
  <c r="O1826" i="3"/>
  <c r="L1826" i="3"/>
  <c r="I1826" i="3"/>
  <c r="K1826" i="3" s="1"/>
  <c r="H1826" i="3"/>
  <c r="F1826" i="3"/>
  <c r="B1826" i="3"/>
  <c r="P1825" i="3"/>
  <c r="O1825" i="3"/>
  <c r="L1825" i="3"/>
  <c r="K1825" i="3"/>
  <c r="I1825" i="3"/>
  <c r="H1825" i="3"/>
  <c r="F1825" i="3"/>
  <c r="B1825" i="3"/>
  <c r="P1824" i="3"/>
  <c r="O1824" i="3"/>
  <c r="L1824" i="3"/>
  <c r="I1824" i="3"/>
  <c r="K1824" i="3" s="1"/>
  <c r="H1824" i="3"/>
  <c r="F1824" i="3"/>
  <c r="B1824" i="3"/>
  <c r="P1823" i="3"/>
  <c r="O1823" i="3"/>
  <c r="L1823" i="3"/>
  <c r="I1823" i="3"/>
  <c r="K1823" i="3" s="1"/>
  <c r="H1823" i="3"/>
  <c r="F1823" i="3"/>
  <c r="B1823" i="3"/>
  <c r="P1822" i="3"/>
  <c r="O1822" i="3"/>
  <c r="L1822" i="3"/>
  <c r="I1822" i="3"/>
  <c r="K1822" i="3" s="1"/>
  <c r="H1822" i="3"/>
  <c r="F1822" i="3"/>
  <c r="B1822" i="3"/>
  <c r="P1821" i="3"/>
  <c r="O1821" i="3"/>
  <c r="L1821" i="3"/>
  <c r="I1821" i="3"/>
  <c r="K1821" i="3" s="1"/>
  <c r="H1821" i="3"/>
  <c r="F1821" i="3"/>
  <c r="B1821" i="3"/>
  <c r="P1820" i="3"/>
  <c r="Q1820" i="3" s="1"/>
  <c r="O1820" i="3"/>
  <c r="L1820" i="3"/>
  <c r="I1820" i="3"/>
  <c r="K1820" i="3" s="1"/>
  <c r="H1820" i="3"/>
  <c r="F1820" i="3"/>
  <c r="B1820" i="3"/>
  <c r="Q1819" i="3"/>
  <c r="P1819" i="3"/>
  <c r="O1819" i="3"/>
  <c r="L1819" i="3"/>
  <c r="I1819" i="3"/>
  <c r="K1819" i="3" s="1"/>
  <c r="H1819" i="3"/>
  <c r="F1819" i="3"/>
  <c r="B1819" i="3"/>
  <c r="P1818" i="3"/>
  <c r="Q1818" i="3" s="1"/>
  <c r="O1818" i="3"/>
  <c r="L1818" i="3"/>
  <c r="I1818" i="3"/>
  <c r="K1818" i="3" s="1"/>
  <c r="H1818" i="3"/>
  <c r="F1818" i="3"/>
  <c r="B1818" i="3"/>
  <c r="P1817" i="3"/>
  <c r="O1817" i="3"/>
  <c r="L1817" i="3"/>
  <c r="I1817" i="3"/>
  <c r="K1817" i="3" s="1"/>
  <c r="H1817" i="3"/>
  <c r="F1817" i="3"/>
  <c r="B1817" i="3"/>
  <c r="P1816" i="3"/>
  <c r="O1816" i="3"/>
  <c r="L1816" i="3"/>
  <c r="I1816" i="3"/>
  <c r="K1816" i="3" s="1"/>
  <c r="H1816" i="3"/>
  <c r="F1816" i="3"/>
  <c r="B1816" i="3"/>
  <c r="P1815" i="3"/>
  <c r="O1815" i="3"/>
  <c r="L1815" i="3"/>
  <c r="I1815" i="3"/>
  <c r="K1815" i="3" s="1"/>
  <c r="H1815" i="3"/>
  <c r="F1815" i="3"/>
  <c r="B1815" i="3"/>
  <c r="P1814" i="3"/>
  <c r="Q1814" i="3" s="1"/>
  <c r="O1814" i="3"/>
  <c r="L1814" i="3"/>
  <c r="I1814" i="3"/>
  <c r="K1814" i="3" s="1"/>
  <c r="H1814" i="3"/>
  <c r="F1814" i="3"/>
  <c r="B1814" i="3"/>
  <c r="P1813" i="3"/>
  <c r="O1813" i="3"/>
  <c r="L1813" i="3"/>
  <c r="I1813" i="3"/>
  <c r="K1813" i="3" s="1"/>
  <c r="H1813" i="3"/>
  <c r="F1813" i="3"/>
  <c r="B1813" i="3"/>
  <c r="P1812" i="3"/>
  <c r="O1812" i="3"/>
  <c r="L1812" i="3"/>
  <c r="I1812" i="3"/>
  <c r="K1812" i="3" s="1"/>
  <c r="H1812" i="3"/>
  <c r="F1812" i="3"/>
  <c r="B1812" i="3"/>
  <c r="P1811" i="3"/>
  <c r="Q1811" i="3" s="1"/>
  <c r="O1811" i="3"/>
  <c r="L1811" i="3"/>
  <c r="I1811" i="3"/>
  <c r="K1811" i="3" s="1"/>
  <c r="H1811" i="3"/>
  <c r="F1811" i="3"/>
  <c r="B1811" i="3"/>
  <c r="P1810" i="3"/>
  <c r="O1810" i="3"/>
  <c r="L1810" i="3"/>
  <c r="I1810" i="3"/>
  <c r="K1810" i="3" s="1"/>
  <c r="H1810" i="3"/>
  <c r="F1810" i="3"/>
  <c r="B1810" i="3"/>
  <c r="P1809" i="3"/>
  <c r="O1809" i="3"/>
  <c r="L1809" i="3"/>
  <c r="K1809" i="3"/>
  <c r="I1809" i="3"/>
  <c r="H1809" i="3"/>
  <c r="F1809" i="3"/>
  <c r="B1809" i="3"/>
  <c r="P1808" i="3"/>
  <c r="O1808" i="3"/>
  <c r="L1808" i="3"/>
  <c r="K1808" i="3"/>
  <c r="I1808" i="3"/>
  <c r="H1808" i="3"/>
  <c r="F1808" i="3"/>
  <c r="B1808" i="3"/>
  <c r="P1807" i="3"/>
  <c r="O1807" i="3"/>
  <c r="L1807" i="3"/>
  <c r="I1807" i="3"/>
  <c r="K1807" i="3" s="1"/>
  <c r="H1807" i="3"/>
  <c r="F1807" i="3"/>
  <c r="B1807" i="3"/>
  <c r="P1806" i="3"/>
  <c r="O1806" i="3"/>
  <c r="L1806" i="3"/>
  <c r="I1806" i="3"/>
  <c r="K1806" i="3" s="1"/>
  <c r="H1806" i="3"/>
  <c r="F1806" i="3"/>
  <c r="B1806" i="3"/>
  <c r="P1805" i="3"/>
  <c r="O1805" i="3"/>
  <c r="L1805" i="3"/>
  <c r="K1805" i="3"/>
  <c r="I1805" i="3"/>
  <c r="H1805" i="3"/>
  <c r="F1805" i="3"/>
  <c r="B1805" i="3"/>
  <c r="P1804" i="3"/>
  <c r="O1804" i="3"/>
  <c r="L1804" i="3"/>
  <c r="K1804" i="3"/>
  <c r="I1804" i="3"/>
  <c r="H1804" i="3"/>
  <c r="F1804" i="3"/>
  <c r="B1804" i="3"/>
  <c r="P1803" i="3"/>
  <c r="O1803" i="3"/>
  <c r="L1803" i="3"/>
  <c r="I1803" i="3"/>
  <c r="K1803" i="3" s="1"/>
  <c r="H1803" i="3"/>
  <c r="F1803" i="3"/>
  <c r="B1803" i="3"/>
  <c r="P1802" i="3"/>
  <c r="O1802" i="3"/>
  <c r="L1802" i="3"/>
  <c r="I1802" i="3"/>
  <c r="K1802" i="3" s="1"/>
  <c r="H1802" i="3"/>
  <c r="F1802" i="3"/>
  <c r="B1802" i="3"/>
  <c r="P1801" i="3"/>
  <c r="O1801" i="3"/>
  <c r="L1801" i="3"/>
  <c r="I1801" i="3"/>
  <c r="K1801" i="3" s="1"/>
  <c r="H1801" i="3"/>
  <c r="F1801" i="3"/>
  <c r="B1801" i="3"/>
  <c r="P1800" i="3"/>
  <c r="O1800" i="3"/>
  <c r="L1800" i="3"/>
  <c r="I1800" i="3"/>
  <c r="K1800" i="3" s="1"/>
  <c r="H1800" i="3"/>
  <c r="F1800" i="3"/>
  <c r="B1800" i="3"/>
  <c r="P1799" i="3"/>
  <c r="O1799" i="3"/>
  <c r="L1799" i="3"/>
  <c r="I1799" i="3"/>
  <c r="K1799" i="3" s="1"/>
  <c r="H1799" i="3"/>
  <c r="F1799" i="3"/>
  <c r="B1799" i="3"/>
  <c r="P1798" i="3"/>
  <c r="O1798" i="3"/>
  <c r="L1798" i="3"/>
  <c r="I1798" i="3"/>
  <c r="K1798" i="3" s="1"/>
  <c r="H1798" i="3"/>
  <c r="F1798" i="3"/>
  <c r="B1798" i="3"/>
  <c r="P1797" i="3"/>
  <c r="O1797" i="3"/>
  <c r="L1797" i="3"/>
  <c r="I1797" i="3"/>
  <c r="K1797" i="3" s="1"/>
  <c r="H1797" i="3"/>
  <c r="F1797" i="3"/>
  <c r="B1797" i="3"/>
  <c r="P1796" i="3"/>
  <c r="O1796" i="3"/>
  <c r="L1796" i="3"/>
  <c r="I1796" i="3"/>
  <c r="K1796" i="3" s="1"/>
  <c r="H1796" i="3"/>
  <c r="F1796" i="3"/>
  <c r="B1796" i="3"/>
  <c r="P1795" i="3"/>
  <c r="O1795" i="3"/>
  <c r="L1795" i="3"/>
  <c r="I1795" i="3"/>
  <c r="K1795" i="3" s="1"/>
  <c r="H1795" i="3"/>
  <c r="F1795" i="3"/>
  <c r="B1795" i="3"/>
  <c r="P1794" i="3"/>
  <c r="O1794" i="3"/>
  <c r="L1794" i="3"/>
  <c r="I1794" i="3"/>
  <c r="K1794" i="3" s="1"/>
  <c r="H1794" i="3"/>
  <c r="F1794" i="3"/>
  <c r="B1794" i="3"/>
  <c r="P1793" i="3"/>
  <c r="O1793" i="3"/>
  <c r="L1793" i="3"/>
  <c r="K1793" i="3"/>
  <c r="I1793" i="3"/>
  <c r="H1793" i="3"/>
  <c r="F1793" i="3"/>
  <c r="B1793" i="3"/>
  <c r="P1792" i="3"/>
  <c r="O1792" i="3"/>
  <c r="L1792" i="3"/>
  <c r="K1792" i="3"/>
  <c r="I1792" i="3"/>
  <c r="H1792" i="3"/>
  <c r="F1792" i="3"/>
  <c r="B1792" i="3"/>
  <c r="P1791" i="3"/>
  <c r="O1791" i="3"/>
  <c r="L1791" i="3"/>
  <c r="I1791" i="3"/>
  <c r="K1791" i="3" s="1"/>
  <c r="H1791" i="3"/>
  <c r="F1791" i="3"/>
  <c r="B1791" i="3"/>
  <c r="P1790" i="3"/>
  <c r="O1790" i="3"/>
  <c r="Q1790" i="3" s="1"/>
  <c r="L1790" i="3"/>
  <c r="I1790" i="3"/>
  <c r="K1790" i="3" s="1"/>
  <c r="H1790" i="3"/>
  <c r="F1790" i="3"/>
  <c r="B1790" i="3"/>
  <c r="P1789" i="3"/>
  <c r="O1789" i="3"/>
  <c r="Q1789" i="3" s="1"/>
  <c r="L1789" i="3"/>
  <c r="K1789" i="3"/>
  <c r="I1789" i="3"/>
  <c r="H1789" i="3"/>
  <c r="F1789" i="3"/>
  <c r="B1789" i="3"/>
  <c r="P1788" i="3"/>
  <c r="O1788" i="3"/>
  <c r="L1788" i="3"/>
  <c r="I1788" i="3"/>
  <c r="K1788" i="3" s="1"/>
  <c r="H1788" i="3"/>
  <c r="F1788" i="3"/>
  <c r="B1788" i="3"/>
  <c r="P1787" i="3"/>
  <c r="O1787" i="3"/>
  <c r="L1787" i="3"/>
  <c r="I1787" i="3"/>
  <c r="K1787" i="3" s="1"/>
  <c r="H1787" i="3"/>
  <c r="F1787" i="3"/>
  <c r="B1787" i="3"/>
  <c r="P1786" i="3"/>
  <c r="O1786" i="3"/>
  <c r="L1786" i="3"/>
  <c r="I1786" i="3"/>
  <c r="K1786" i="3" s="1"/>
  <c r="H1786" i="3"/>
  <c r="F1786" i="3"/>
  <c r="B1786" i="3"/>
  <c r="P1785" i="3"/>
  <c r="O1785" i="3"/>
  <c r="L1785" i="3"/>
  <c r="I1785" i="3"/>
  <c r="K1785" i="3" s="1"/>
  <c r="H1785" i="3"/>
  <c r="F1785" i="3"/>
  <c r="B1785" i="3"/>
  <c r="P1784" i="3"/>
  <c r="O1784" i="3"/>
  <c r="L1784" i="3"/>
  <c r="I1784" i="3"/>
  <c r="K1784" i="3" s="1"/>
  <c r="H1784" i="3"/>
  <c r="F1784" i="3"/>
  <c r="B1784" i="3"/>
  <c r="P1783" i="3"/>
  <c r="Q1783" i="3" s="1"/>
  <c r="O1783" i="3"/>
  <c r="L1783" i="3"/>
  <c r="I1783" i="3"/>
  <c r="K1783" i="3" s="1"/>
  <c r="H1783" i="3"/>
  <c r="F1783" i="3"/>
  <c r="B1783" i="3"/>
  <c r="P1782" i="3"/>
  <c r="Q1782" i="3" s="1"/>
  <c r="O1782" i="3"/>
  <c r="L1782" i="3"/>
  <c r="I1782" i="3"/>
  <c r="K1782" i="3" s="1"/>
  <c r="H1782" i="3"/>
  <c r="F1782" i="3"/>
  <c r="B1782" i="3"/>
  <c r="P1781" i="3"/>
  <c r="O1781" i="3"/>
  <c r="L1781" i="3"/>
  <c r="I1781" i="3"/>
  <c r="K1781" i="3" s="1"/>
  <c r="H1781" i="3"/>
  <c r="F1781" i="3"/>
  <c r="B1781" i="3"/>
  <c r="P1780" i="3"/>
  <c r="O1780" i="3"/>
  <c r="L1780" i="3"/>
  <c r="I1780" i="3"/>
  <c r="K1780" i="3" s="1"/>
  <c r="H1780" i="3"/>
  <c r="F1780" i="3"/>
  <c r="B1780" i="3"/>
  <c r="P1779" i="3"/>
  <c r="O1779" i="3"/>
  <c r="L1779" i="3"/>
  <c r="I1779" i="3"/>
  <c r="K1779" i="3" s="1"/>
  <c r="H1779" i="3"/>
  <c r="F1779" i="3"/>
  <c r="B1779" i="3"/>
  <c r="P1778" i="3"/>
  <c r="Q1778" i="3" s="1"/>
  <c r="O1778" i="3"/>
  <c r="L1778" i="3"/>
  <c r="I1778" i="3"/>
  <c r="K1778" i="3" s="1"/>
  <c r="H1778" i="3"/>
  <c r="F1778" i="3"/>
  <c r="B1778" i="3"/>
  <c r="P1777" i="3"/>
  <c r="O1777" i="3"/>
  <c r="L1777" i="3"/>
  <c r="I1777" i="3"/>
  <c r="K1777" i="3" s="1"/>
  <c r="H1777" i="3"/>
  <c r="F1777" i="3"/>
  <c r="B1777" i="3"/>
  <c r="P1776" i="3"/>
  <c r="O1776" i="3"/>
  <c r="L1776" i="3"/>
  <c r="K1776" i="3"/>
  <c r="I1776" i="3"/>
  <c r="H1776" i="3"/>
  <c r="F1776" i="3"/>
  <c r="B1776" i="3"/>
  <c r="P1775" i="3"/>
  <c r="O1775" i="3"/>
  <c r="L1775" i="3"/>
  <c r="K1775" i="3"/>
  <c r="I1775" i="3"/>
  <c r="H1775" i="3"/>
  <c r="F1775" i="3"/>
  <c r="B1775" i="3"/>
  <c r="P1774" i="3"/>
  <c r="O1774" i="3"/>
  <c r="L1774" i="3"/>
  <c r="I1774" i="3"/>
  <c r="K1774" i="3" s="1"/>
  <c r="H1774" i="3"/>
  <c r="F1774" i="3"/>
  <c r="B1774" i="3"/>
  <c r="P1773" i="3"/>
  <c r="O1773" i="3"/>
  <c r="L1773" i="3"/>
  <c r="I1773" i="3"/>
  <c r="K1773" i="3" s="1"/>
  <c r="H1773" i="3"/>
  <c r="F1773" i="3"/>
  <c r="B1773" i="3"/>
  <c r="P1772" i="3"/>
  <c r="Q1772" i="3" s="1"/>
  <c r="O1772" i="3"/>
  <c r="L1772" i="3"/>
  <c r="I1772" i="3"/>
  <c r="K1772" i="3" s="1"/>
  <c r="H1772" i="3"/>
  <c r="F1772" i="3"/>
  <c r="B1772" i="3"/>
  <c r="P1771" i="3"/>
  <c r="O1771" i="3"/>
  <c r="L1771" i="3"/>
  <c r="I1771" i="3"/>
  <c r="K1771" i="3" s="1"/>
  <c r="H1771" i="3"/>
  <c r="F1771" i="3"/>
  <c r="B1771" i="3"/>
  <c r="P1770" i="3"/>
  <c r="O1770" i="3"/>
  <c r="L1770" i="3"/>
  <c r="I1770" i="3"/>
  <c r="K1770" i="3" s="1"/>
  <c r="H1770" i="3"/>
  <c r="F1770" i="3"/>
  <c r="B1770" i="3"/>
  <c r="P1769" i="3"/>
  <c r="Q1769" i="3" s="1"/>
  <c r="O1769" i="3"/>
  <c r="L1769" i="3"/>
  <c r="I1769" i="3"/>
  <c r="K1769" i="3" s="1"/>
  <c r="H1769" i="3"/>
  <c r="F1769" i="3"/>
  <c r="B1769" i="3"/>
  <c r="P1768" i="3"/>
  <c r="O1768" i="3"/>
  <c r="L1768" i="3"/>
  <c r="I1768" i="3"/>
  <c r="K1768" i="3" s="1"/>
  <c r="H1768" i="3"/>
  <c r="F1768" i="3"/>
  <c r="B1768" i="3"/>
  <c r="P1767" i="3"/>
  <c r="O1767" i="3"/>
  <c r="L1767" i="3"/>
  <c r="I1767" i="3"/>
  <c r="K1767" i="3" s="1"/>
  <c r="H1767" i="3"/>
  <c r="F1767" i="3"/>
  <c r="B1767" i="3"/>
  <c r="P1766" i="3"/>
  <c r="O1766" i="3"/>
  <c r="L1766" i="3"/>
  <c r="I1766" i="3"/>
  <c r="K1766" i="3" s="1"/>
  <c r="H1766" i="3"/>
  <c r="F1766" i="3"/>
  <c r="B1766" i="3"/>
  <c r="P1765" i="3"/>
  <c r="O1765" i="3"/>
  <c r="L1765" i="3"/>
  <c r="I1765" i="3"/>
  <c r="K1765" i="3" s="1"/>
  <c r="H1765" i="3"/>
  <c r="F1765" i="3"/>
  <c r="B1765" i="3"/>
  <c r="P1764" i="3"/>
  <c r="Q1764" i="3" s="1"/>
  <c r="O1764" i="3"/>
  <c r="L1764" i="3"/>
  <c r="I1764" i="3"/>
  <c r="K1764" i="3" s="1"/>
  <c r="H1764" i="3"/>
  <c r="F1764" i="3"/>
  <c r="B1764" i="3"/>
  <c r="P1763" i="3"/>
  <c r="O1763" i="3"/>
  <c r="L1763" i="3"/>
  <c r="I1763" i="3"/>
  <c r="K1763" i="3" s="1"/>
  <c r="H1763" i="3"/>
  <c r="F1763" i="3"/>
  <c r="B1763" i="3"/>
  <c r="P1762" i="3"/>
  <c r="O1762" i="3"/>
  <c r="L1762" i="3"/>
  <c r="I1762" i="3"/>
  <c r="K1762" i="3" s="1"/>
  <c r="H1762" i="3"/>
  <c r="F1762" i="3"/>
  <c r="B1762" i="3"/>
  <c r="P1761" i="3"/>
  <c r="O1761" i="3"/>
  <c r="L1761" i="3"/>
  <c r="I1761" i="3"/>
  <c r="K1761" i="3" s="1"/>
  <c r="H1761" i="3"/>
  <c r="F1761" i="3"/>
  <c r="B1761" i="3"/>
  <c r="P1760" i="3"/>
  <c r="O1760" i="3"/>
  <c r="L1760" i="3"/>
  <c r="I1760" i="3"/>
  <c r="K1760" i="3" s="1"/>
  <c r="H1760" i="3"/>
  <c r="F1760" i="3"/>
  <c r="B1760" i="3"/>
  <c r="P1759" i="3"/>
  <c r="O1759" i="3"/>
  <c r="L1759" i="3"/>
  <c r="I1759" i="3"/>
  <c r="K1759" i="3" s="1"/>
  <c r="H1759" i="3"/>
  <c r="F1759" i="3"/>
  <c r="B1759" i="3"/>
  <c r="P1758" i="3"/>
  <c r="O1758" i="3"/>
  <c r="L1758" i="3"/>
  <c r="K1758" i="3"/>
  <c r="I1758" i="3"/>
  <c r="H1758" i="3"/>
  <c r="F1758" i="3"/>
  <c r="B1758" i="3"/>
  <c r="P1757" i="3"/>
  <c r="Q1757" i="3" s="1"/>
  <c r="O1757" i="3"/>
  <c r="L1757" i="3"/>
  <c r="I1757" i="3"/>
  <c r="K1757" i="3" s="1"/>
  <c r="H1757" i="3"/>
  <c r="F1757" i="3"/>
  <c r="B1757" i="3"/>
  <c r="P1756" i="3"/>
  <c r="O1756" i="3"/>
  <c r="L1756" i="3"/>
  <c r="I1756" i="3"/>
  <c r="K1756" i="3" s="1"/>
  <c r="H1756" i="3"/>
  <c r="F1756" i="3"/>
  <c r="B1756" i="3"/>
  <c r="P1755" i="3"/>
  <c r="O1755" i="3"/>
  <c r="L1755" i="3"/>
  <c r="I1755" i="3"/>
  <c r="K1755" i="3" s="1"/>
  <c r="H1755" i="3"/>
  <c r="F1755" i="3"/>
  <c r="B1755" i="3"/>
  <c r="P1754" i="3"/>
  <c r="O1754" i="3"/>
  <c r="L1754" i="3"/>
  <c r="I1754" i="3"/>
  <c r="K1754" i="3" s="1"/>
  <c r="H1754" i="3"/>
  <c r="F1754" i="3"/>
  <c r="B1754" i="3"/>
  <c r="P1753" i="3"/>
  <c r="O1753" i="3"/>
  <c r="L1753" i="3"/>
  <c r="I1753" i="3"/>
  <c r="K1753" i="3" s="1"/>
  <c r="H1753" i="3"/>
  <c r="F1753" i="3"/>
  <c r="B1753" i="3"/>
  <c r="Q1752" i="3"/>
  <c r="P1752" i="3"/>
  <c r="O1752" i="3"/>
  <c r="L1752" i="3"/>
  <c r="I1752" i="3"/>
  <c r="K1752" i="3" s="1"/>
  <c r="H1752" i="3"/>
  <c r="F1752" i="3"/>
  <c r="B1752" i="3"/>
  <c r="P1751" i="3"/>
  <c r="Q1751" i="3" s="1"/>
  <c r="O1751" i="3"/>
  <c r="L1751" i="3"/>
  <c r="I1751" i="3"/>
  <c r="K1751" i="3" s="1"/>
  <c r="H1751" i="3"/>
  <c r="F1751" i="3"/>
  <c r="B1751" i="3"/>
  <c r="P1750" i="3"/>
  <c r="O1750" i="3"/>
  <c r="L1750" i="3"/>
  <c r="I1750" i="3"/>
  <c r="K1750" i="3" s="1"/>
  <c r="H1750" i="3"/>
  <c r="F1750" i="3"/>
  <c r="B1750" i="3"/>
  <c r="P1749" i="3"/>
  <c r="Q1749" i="3" s="1"/>
  <c r="O1749" i="3"/>
  <c r="L1749" i="3"/>
  <c r="I1749" i="3"/>
  <c r="K1749" i="3" s="1"/>
  <c r="H1749" i="3"/>
  <c r="F1749" i="3"/>
  <c r="B1749" i="3"/>
  <c r="P1748" i="3"/>
  <c r="Q1748" i="3" s="1"/>
  <c r="O1748" i="3"/>
  <c r="L1748" i="3"/>
  <c r="I1748" i="3"/>
  <c r="K1748" i="3" s="1"/>
  <c r="H1748" i="3"/>
  <c r="F1748" i="3"/>
  <c r="B1748" i="3"/>
  <c r="P1747" i="3"/>
  <c r="O1747" i="3"/>
  <c r="L1747" i="3"/>
  <c r="I1747" i="3"/>
  <c r="K1747" i="3" s="1"/>
  <c r="H1747" i="3"/>
  <c r="F1747" i="3"/>
  <c r="B1747" i="3"/>
  <c r="P1746" i="3"/>
  <c r="O1746" i="3"/>
  <c r="L1746" i="3"/>
  <c r="I1746" i="3"/>
  <c r="K1746" i="3" s="1"/>
  <c r="H1746" i="3"/>
  <c r="F1746" i="3"/>
  <c r="B1746" i="3"/>
  <c r="P1745" i="3"/>
  <c r="O1745" i="3"/>
  <c r="L1745" i="3"/>
  <c r="I1745" i="3"/>
  <c r="K1745" i="3" s="1"/>
  <c r="H1745" i="3"/>
  <c r="F1745" i="3"/>
  <c r="B1745" i="3"/>
  <c r="P1744" i="3"/>
  <c r="O1744" i="3"/>
  <c r="L1744" i="3"/>
  <c r="I1744" i="3"/>
  <c r="K1744" i="3" s="1"/>
  <c r="H1744" i="3"/>
  <c r="F1744" i="3"/>
  <c r="B1744" i="3"/>
  <c r="P1743" i="3"/>
  <c r="O1743" i="3"/>
  <c r="L1743" i="3"/>
  <c r="I1743" i="3"/>
  <c r="K1743" i="3" s="1"/>
  <c r="H1743" i="3"/>
  <c r="F1743" i="3"/>
  <c r="B1743" i="3"/>
  <c r="P1742" i="3"/>
  <c r="Q1742" i="3" s="1"/>
  <c r="O1742" i="3"/>
  <c r="L1742" i="3"/>
  <c r="I1742" i="3"/>
  <c r="K1742" i="3" s="1"/>
  <c r="H1742" i="3"/>
  <c r="F1742" i="3"/>
  <c r="B1742" i="3"/>
  <c r="P1741" i="3"/>
  <c r="O1741" i="3"/>
  <c r="Q1741" i="3" s="1"/>
  <c r="L1741" i="3"/>
  <c r="I1741" i="3"/>
  <c r="K1741" i="3" s="1"/>
  <c r="H1741" i="3"/>
  <c r="F1741" i="3"/>
  <c r="B1741" i="3"/>
  <c r="P1740" i="3"/>
  <c r="Q1740" i="3" s="1"/>
  <c r="O1740" i="3"/>
  <c r="L1740" i="3"/>
  <c r="I1740" i="3"/>
  <c r="K1740" i="3" s="1"/>
  <c r="H1740" i="3"/>
  <c r="F1740" i="3"/>
  <c r="B1740" i="3"/>
  <c r="Q1739" i="3"/>
  <c r="P1739" i="3"/>
  <c r="O1739" i="3"/>
  <c r="L1739" i="3"/>
  <c r="I1739" i="3"/>
  <c r="K1739" i="3" s="1"/>
  <c r="H1739" i="3"/>
  <c r="F1739" i="3"/>
  <c r="B1739" i="3"/>
  <c r="P1738" i="3"/>
  <c r="O1738" i="3"/>
  <c r="L1738" i="3"/>
  <c r="I1738" i="3"/>
  <c r="K1738" i="3" s="1"/>
  <c r="H1738" i="3"/>
  <c r="F1738" i="3"/>
  <c r="B1738" i="3"/>
  <c r="P1737" i="3"/>
  <c r="O1737" i="3"/>
  <c r="L1737" i="3"/>
  <c r="I1737" i="3"/>
  <c r="K1737" i="3" s="1"/>
  <c r="H1737" i="3"/>
  <c r="F1737" i="3"/>
  <c r="B1737" i="3"/>
  <c r="P1736" i="3"/>
  <c r="O1736" i="3"/>
  <c r="Q1736" i="3" s="1"/>
  <c r="L1736" i="3"/>
  <c r="I1736" i="3"/>
  <c r="K1736" i="3" s="1"/>
  <c r="H1736" i="3"/>
  <c r="F1736" i="3"/>
  <c r="B1736" i="3"/>
  <c r="P1735" i="3"/>
  <c r="O1735" i="3"/>
  <c r="L1735" i="3"/>
  <c r="I1735" i="3"/>
  <c r="K1735" i="3" s="1"/>
  <c r="H1735" i="3"/>
  <c r="F1735" i="3"/>
  <c r="B1735" i="3"/>
  <c r="P1734" i="3"/>
  <c r="Q1734" i="3" s="1"/>
  <c r="O1734" i="3"/>
  <c r="L1734" i="3"/>
  <c r="I1734" i="3"/>
  <c r="K1734" i="3" s="1"/>
  <c r="H1734" i="3"/>
  <c r="F1734" i="3"/>
  <c r="B1734" i="3"/>
  <c r="P1733" i="3"/>
  <c r="O1733" i="3"/>
  <c r="L1733" i="3"/>
  <c r="I1733" i="3"/>
  <c r="K1733" i="3" s="1"/>
  <c r="H1733" i="3"/>
  <c r="F1733" i="3"/>
  <c r="B1733" i="3"/>
  <c r="P1732" i="3"/>
  <c r="O1732" i="3"/>
  <c r="L1732" i="3"/>
  <c r="I1732" i="3"/>
  <c r="K1732" i="3" s="1"/>
  <c r="H1732" i="3"/>
  <c r="F1732" i="3"/>
  <c r="B1732" i="3"/>
  <c r="P1731" i="3"/>
  <c r="O1731" i="3"/>
  <c r="Q1731" i="3" s="1"/>
  <c r="L1731" i="3"/>
  <c r="I1731" i="3"/>
  <c r="K1731" i="3" s="1"/>
  <c r="H1731" i="3"/>
  <c r="F1731" i="3"/>
  <c r="B1731" i="3"/>
  <c r="P1730" i="3"/>
  <c r="O1730" i="3"/>
  <c r="L1730" i="3"/>
  <c r="I1730" i="3"/>
  <c r="K1730" i="3" s="1"/>
  <c r="H1730" i="3"/>
  <c r="F1730" i="3"/>
  <c r="B1730" i="3"/>
  <c r="P1729" i="3"/>
  <c r="Q1729" i="3" s="1"/>
  <c r="O1729" i="3"/>
  <c r="L1729" i="3"/>
  <c r="I1729" i="3"/>
  <c r="K1729" i="3" s="1"/>
  <c r="H1729" i="3"/>
  <c r="F1729" i="3"/>
  <c r="B1729" i="3"/>
  <c r="P1728" i="3"/>
  <c r="O1728" i="3"/>
  <c r="L1728" i="3"/>
  <c r="I1728" i="3"/>
  <c r="K1728" i="3" s="1"/>
  <c r="H1728" i="3"/>
  <c r="F1728" i="3"/>
  <c r="B1728" i="3"/>
  <c r="P1727" i="3"/>
  <c r="Q1727" i="3" s="1"/>
  <c r="O1727" i="3"/>
  <c r="L1727" i="3"/>
  <c r="K1727" i="3"/>
  <c r="I1727" i="3"/>
  <c r="H1727" i="3"/>
  <c r="F1727" i="3"/>
  <c r="B1727" i="3"/>
  <c r="P1726" i="3"/>
  <c r="O1726" i="3"/>
  <c r="L1726" i="3"/>
  <c r="K1726" i="3"/>
  <c r="I1726" i="3"/>
  <c r="H1726" i="3"/>
  <c r="F1726" i="3"/>
  <c r="B1726" i="3"/>
  <c r="P1725" i="3"/>
  <c r="O1725" i="3"/>
  <c r="L1725" i="3"/>
  <c r="I1725" i="3"/>
  <c r="K1725" i="3" s="1"/>
  <c r="H1725" i="3"/>
  <c r="F1725" i="3"/>
  <c r="B1725" i="3"/>
  <c r="P1724" i="3"/>
  <c r="O1724" i="3"/>
  <c r="L1724" i="3"/>
  <c r="K1724" i="3"/>
  <c r="I1724" i="3"/>
  <c r="H1724" i="3"/>
  <c r="F1724" i="3"/>
  <c r="B1724" i="3"/>
  <c r="P1723" i="3"/>
  <c r="O1723" i="3"/>
  <c r="L1723" i="3"/>
  <c r="I1723" i="3"/>
  <c r="K1723" i="3" s="1"/>
  <c r="H1723" i="3"/>
  <c r="F1723" i="3"/>
  <c r="B1723" i="3"/>
  <c r="P1722" i="3"/>
  <c r="O1722" i="3"/>
  <c r="L1722" i="3"/>
  <c r="I1722" i="3"/>
  <c r="K1722" i="3" s="1"/>
  <c r="H1722" i="3"/>
  <c r="F1722" i="3"/>
  <c r="B1722" i="3"/>
  <c r="P1721" i="3"/>
  <c r="O1721" i="3"/>
  <c r="L1721" i="3"/>
  <c r="I1721" i="3"/>
  <c r="K1721" i="3" s="1"/>
  <c r="H1721" i="3"/>
  <c r="F1721" i="3"/>
  <c r="B1721" i="3"/>
  <c r="P1720" i="3"/>
  <c r="O1720" i="3"/>
  <c r="L1720" i="3"/>
  <c r="I1720" i="3"/>
  <c r="K1720" i="3" s="1"/>
  <c r="H1720" i="3"/>
  <c r="F1720" i="3"/>
  <c r="B1720" i="3"/>
  <c r="P1719" i="3"/>
  <c r="O1719" i="3"/>
  <c r="L1719" i="3"/>
  <c r="I1719" i="3"/>
  <c r="K1719" i="3" s="1"/>
  <c r="H1719" i="3"/>
  <c r="F1719" i="3"/>
  <c r="B1719" i="3"/>
  <c r="P1718" i="3"/>
  <c r="O1718" i="3"/>
  <c r="L1718" i="3"/>
  <c r="I1718" i="3"/>
  <c r="K1718" i="3" s="1"/>
  <c r="H1718" i="3"/>
  <c r="F1718" i="3"/>
  <c r="B1718" i="3"/>
  <c r="P1717" i="3"/>
  <c r="O1717" i="3"/>
  <c r="L1717" i="3"/>
  <c r="I1717" i="3"/>
  <c r="K1717" i="3" s="1"/>
  <c r="H1717" i="3"/>
  <c r="F1717" i="3"/>
  <c r="B1717" i="3"/>
  <c r="P1716" i="3"/>
  <c r="Q1716" i="3" s="1"/>
  <c r="O1716" i="3"/>
  <c r="L1716" i="3"/>
  <c r="K1716" i="3"/>
  <c r="I1716" i="3"/>
  <c r="H1716" i="3"/>
  <c r="F1716" i="3"/>
  <c r="B1716" i="3"/>
  <c r="P1715" i="3"/>
  <c r="O1715" i="3"/>
  <c r="L1715" i="3"/>
  <c r="I1715" i="3"/>
  <c r="K1715" i="3" s="1"/>
  <c r="H1715" i="3"/>
  <c r="F1715" i="3"/>
  <c r="B1715" i="3"/>
  <c r="P1714" i="3"/>
  <c r="O1714" i="3"/>
  <c r="L1714" i="3"/>
  <c r="I1714" i="3"/>
  <c r="K1714" i="3" s="1"/>
  <c r="H1714" i="3"/>
  <c r="F1714" i="3"/>
  <c r="B1714" i="3"/>
  <c r="P1713" i="3"/>
  <c r="O1713" i="3"/>
  <c r="L1713" i="3"/>
  <c r="I1713" i="3"/>
  <c r="K1713" i="3" s="1"/>
  <c r="H1713" i="3"/>
  <c r="F1713" i="3"/>
  <c r="B1713" i="3"/>
  <c r="P1712" i="3"/>
  <c r="O1712" i="3"/>
  <c r="L1712" i="3"/>
  <c r="I1712" i="3"/>
  <c r="K1712" i="3" s="1"/>
  <c r="H1712" i="3"/>
  <c r="F1712" i="3"/>
  <c r="B1712" i="3"/>
  <c r="P1711" i="3"/>
  <c r="O1711" i="3"/>
  <c r="L1711" i="3"/>
  <c r="I1711" i="3"/>
  <c r="K1711" i="3" s="1"/>
  <c r="H1711" i="3"/>
  <c r="F1711" i="3"/>
  <c r="B1711" i="3"/>
  <c r="P1710" i="3"/>
  <c r="O1710" i="3"/>
  <c r="Q1710" i="3" s="1"/>
  <c r="L1710" i="3"/>
  <c r="I1710" i="3"/>
  <c r="K1710" i="3" s="1"/>
  <c r="H1710" i="3"/>
  <c r="F1710" i="3"/>
  <c r="B1710" i="3"/>
  <c r="P1709" i="3"/>
  <c r="O1709" i="3"/>
  <c r="L1709" i="3"/>
  <c r="I1709" i="3"/>
  <c r="K1709" i="3" s="1"/>
  <c r="H1709" i="3"/>
  <c r="F1709" i="3"/>
  <c r="B1709" i="3"/>
  <c r="P1708" i="3"/>
  <c r="O1708" i="3"/>
  <c r="L1708" i="3"/>
  <c r="I1708" i="3"/>
  <c r="K1708" i="3" s="1"/>
  <c r="H1708" i="3"/>
  <c r="F1708" i="3"/>
  <c r="B1708" i="3"/>
  <c r="P1707" i="3"/>
  <c r="Q1707" i="3" s="1"/>
  <c r="O1707" i="3"/>
  <c r="L1707" i="3"/>
  <c r="I1707" i="3"/>
  <c r="K1707" i="3" s="1"/>
  <c r="H1707" i="3"/>
  <c r="F1707" i="3"/>
  <c r="B1707" i="3"/>
  <c r="P1706" i="3"/>
  <c r="O1706" i="3"/>
  <c r="L1706" i="3"/>
  <c r="I1706" i="3"/>
  <c r="K1706" i="3" s="1"/>
  <c r="H1706" i="3"/>
  <c r="F1706" i="3"/>
  <c r="B1706" i="3"/>
  <c r="P1705" i="3"/>
  <c r="Q1705" i="3" s="1"/>
  <c r="O1705" i="3"/>
  <c r="L1705" i="3"/>
  <c r="K1705" i="3"/>
  <c r="I1705" i="3"/>
  <c r="H1705" i="3"/>
  <c r="F1705" i="3"/>
  <c r="B1705" i="3"/>
  <c r="P1704" i="3"/>
  <c r="O1704" i="3"/>
  <c r="L1704" i="3"/>
  <c r="I1704" i="3"/>
  <c r="K1704" i="3" s="1"/>
  <c r="H1704" i="3"/>
  <c r="F1704" i="3"/>
  <c r="B1704" i="3"/>
  <c r="P1703" i="3"/>
  <c r="Q1703" i="3" s="1"/>
  <c r="O1703" i="3"/>
  <c r="L1703" i="3"/>
  <c r="I1703" i="3"/>
  <c r="K1703" i="3" s="1"/>
  <c r="H1703" i="3"/>
  <c r="F1703" i="3"/>
  <c r="B1703" i="3"/>
  <c r="P1702" i="3"/>
  <c r="Q1702" i="3" s="1"/>
  <c r="O1702" i="3"/>
  <c r="L1702" i="3"/>
  <c r="I1702" i="3"/>
  <c r="K1702" i="3" s="1"/>
  <c r="H1702" i="3"/>
  <c r="F1702" i="3"/>
  <c r="B1702" i="3"/>
  <c r="P1701" i="3"/>
  <c r="O1701" i="3"/>
  <c r="L1701" i="3"/>
  <c r="I1701" i="3"/>
  <c r="K1701" i="3" s="1"/>
  <c r="H1701" i="3"/>
  <c r="F1701" i="3"/>
  <c r="B1701" i="3"/>
  <c r="P1700" i="3"/>
  <c r="O1700" i="3"/>
  <c r="Q1700" i="3" s="1"/>
  <c r="L1700" i="3"/>
  <c r="I1700" i="3"/>
  <c r="K1700" i="3" s="1"/>
  <c r="H1700" i="3"/>
  <c r="F1700" i="3"/>
  <c r="B1700" i="3"/>
  <c r="P1699" i="3"/>
  <c r="O1699" i="3"/>
  <c r="L1699" i="3"/>
  <c r="I1699" i="3"/>
  <c r="K1699" i="3" s="1"/>
  <c r="H1699" i="3"/>
  <c r="F1699" i="3"/>
  <c r="B1699" i="3"/>
  <c r="Q1698" i="3"/>
  <c r="P1698" i="3"/>
  <c r="O1698" i="3"/>
  <c r="L1698" i="3"/>
  <c r="I1698" i="3"/>
  <c r="K1698" i="3" s="1"/>
  <c r="H1698" i="3"/>
  <c r="F1698" i="3"/>
  <c r="B1698" i="3"/>
  <c r="P1697" i="3"/>
  <c r="O1697" i="3"/>
  <c r="L1697" i="3"/>
  <c r="I1697" i="3"/>
  <c r="K1697" i="3" s="1"/>
  <c r="H1697" i="3"/>
  <c r="F1697" i="3"/>
  <c r="B1697" i="3"/>
  <c r="P1696" i="3"/>
  <c r="O1696" i="3"/>
  <c r="L1696" i="3"/>
  <c r="I1696" i="3"/>
  <c r="K1696" i="3" s="1"/>
  <c r="H1696" i="3"/>
  <c r="F1696" i="3"/>
  <c r="B1696" i="3"/>
  <c r="P1695" i="3"/>
  <c r="O1695" i="3"/>
  <c r="L1695" i="3"/>
  <c r="I1695" i="3"/>
  <c r="K1695" i="3" s="1"/>
  <c r="H1695" i="3"/>
  <c r="F1695" i="3"/>
  <c r="B1695" i="3"/>
  <c r="P1694" i="3"/>
  <c r="O1694" i="3"/>
  <c r="L1694" i="3"/>
  <c r="I1694" i="3"/>
  <c r="K1694" i="3" s="1"/>
  <c r="H1694" i="3"/>
  <c r="F1694" i="3"/>
  <c r="B1694" i="3"/>
  <c r="P1693" i="3"/>
  <c r="O1693" i="3"/>
  <c r="L1693" i="3"/>
  <c r="I1693" i="3"/>
  <c r="K1693" i="3" s="1"/>
  <c r="H1693" i="3"/>
  <c r="F1693" i="3"/>
  <c r="B1693" i="3"/>
  <c r="P1692" i="3"/>
  <c r="O1692" i="3"/>
  <c r="L1692" i="3"/>
  <c r="I1692" i="3"/>
  <c r="K1692" i="3" s="1"/>
  <c r="H1692" i="3"/>
  <c r="F1692" i="3"/>
  <c r="B1692" i="3"/>
  <c r="P1691" i="3"/>
  <c r="O1691" i="3"/>
  <c r="L1691" i="3"/>
  <c r="I1691" i="3"/>
  <c r="K1691" i="3" s="1"/>
  <c r="H1691" i="3"/>
  <c r="F1691" i="3"/>
  <c r="B1691" i="3"/>
  <c r="P1690" i="3"/>
  <c r="O1690" i="3"/>
  <c r="L1690" i="3"/>
  <c r="I1690" i="3"/>
  <c r="K1690" i="3" s="1"/>
  <c r="H1690" i="3"/>
  <c r="F1690" i="3"/>
  <c r="B1690" i="3"/>
  <c r="P1689" i="3"/>
  <c r="Q1689" i="3" s="1"/>
  <c r="O1689" i="3"/>
  <c r="L1689" i="3"/>
  <c r="I1689" i="3"/>
  <c r="K1689" i="3" s="1"/>
  <c r="H1689" i="3"/>
  <c r="F1689" i="3"/>
  <c r="B1689" i="3"/>
  <c r="P1688" i="3"/>
  <c r="O1688" i="3"/>
  <c r="L1688" i="3"/>
  <c r="I1688" i="3"/>
  <c r="K1688" i="3" s="1"/>
  <c r="H1688" i="3"/>
  <c r="F1688" i="3"/>
  <c r="B1688" i="3"/>
  <c r="P1687" i="3"/>
  <c r="O1687" i="3"/>
  <c r="L1687" i="3"/>
  <c r="I1687" i="3"/>
  <c r="K1687" i="3" s="1"/>
  <c r="H1687" i="3"/>
  <c r="F1687" i="3"/>
  <c r="B1687" i="3"/>
  <c r="P1686" i="3"/>
  <c r="O1686" i="3"/>
  <c r="L1686" i="3"/>
  <c r="I1686" i="3"/>
  <c r="K1686" i="3" s="1"/>
  <c r="H1686" i="3"/>
  <c r="F1686" i="3"/>
  <c r="B1686" i="3"/>
  <c r="P1685" i="3"/>
  <c r="O1685" i="3"/>
  <c r="L1685" i="3"/>
  <c r="K1685" i="3"/>
  <c r="I1685" i="3"/>
  <c r="H1685" i="3"/>
  <c r="F1685" i="3"/>
  <c r="B1685" i="3"/>
  <c r="P1684" i="3"/>
  <c r="O1684" i="3"/>
  <c r="L1684" i="3"/>
  <c r="I1684" i="3"/>
  <c r="K1684" i="3" s="1"/>
  <c r="H1684" i="3"/>
  <c r="F1684" i="3"/>
  <c r="B1684" i="3"/>
  <c r="P1683" i="3"/>
  <c r="O1683" i="3"/>
  <c r="L1683" i="3"/>
  <c r="I1683" i="3"/>
  <c r="K1683" i="3" s="1"/>
  <c r="H1683" i="3"/>
  <c r="F1683" i="3"/>
  <c r="B1683" i="3"/>
  <c r="P1682" i="3"/>
  <c r="O1682" i="3"/>
  <c r="L1682" i="3"/>
  <c r="I1682" i="3"/>
  <c r="K1682" i="3" s="1"/>
  <c r="H1682" i="3"/>
  <c r="F1682" i="3"/>
  <c r="B1682" i="3"/>
  <c r="P1681" i="3"/>
  <c r="O1681" i="3"/>
  <c r="L1681" i="3"/>
  <c r="I1681" i="3"/>
  <c r="K1681" i="3" s="1"/>
  <c r="H1681" i="3"/>
  <c r="F1681" i="3"/>
  <c r="B1681" i="3"/>
  <c r="P1680" i="3"/>
  <c r="O1680" i="3"/>
  <c r="L1680" i="3"/>
  <c r="I1680" i="3"/>
  <c r="K1680" i="3" s="1"/>
  <c r="H1680" i="3"/>
  <c r="F1680" i="3"/>
  <c r="B1680" i="3"/>
  <c r="P1679" i="3"/>
  <c r="O1679" i="3"/>
  <c r="L1679" i="3"/>
  <c r="I1679" i="3"/>
  <c r="K1679" i="3" s="1"/>
  <c r="H1679" i="3"/>
  <c r="F1679" i="3"/>
  <c r="B1679" i="3"/>
  <c r="P1678" i="3"/>
  <c r="O1678" i="3"/>
  <c r="L1678" i="3"/>
  <c r="I1678" i="3"/>
  <c r="K1678" i="3" s="1"/>
  <c r="H1678" i="3"/>
  <c r="F1678" i="3"/>
  <c r="B1678" i="3"/>
  <c r="P1677" i="3"/>
  <c r="Q1677" i="3" s="1"/>
  <c r="O1677" i="3"/>
  <c r="L1677" i="3"/>
  <c r="K1677" i="3"/>
  <c r="I1677" i="3"/>
  <c r="H1677" i="3"/>
  <c r="F1677" i="3"/>
  <c r="B1677" i="3"/>
  <c r="P1676" i="3"/>
  <c r="O1676" i="3"/>
  <c r="L1676" i="3"/>
  <c r="I1676" i="3"/>
  <c r="K1676" i="3" s="1"/>
  <c r="H1676" i="3"/>
  <c r="F1676" i="3"/>
  <c r="B1676" i="3"/>
  <c r="P1675" i="3"/>
  <c r="O1675" i="3"/>
  <c r="L1675" i="3"/>
  <c r="I1675" i="3"/>
  <c r="K1675" i="3" s="1"/>
  <c r="H1675" i="3"/>
  <c r="F1675" i="3"/>
  <c r="B1675" i="3"/>
  <c r="P1674" i="3"/>
  <c r="O1674" i="3"/>
  <c r="L1674" i="3"/>
  <c r="I1674" i="3"/>
  <c r="K1674" i="3" s="1"/>
  <c r="H1674" i="3"/>
  <c r="F1674" i="3"/>
  <c r="B1674" i="3"/>
  <c r="P1673" i="3"/>
  <c r="O1673" i="3"/>
  <c r="L1673" i="3"/>
  <c r="I1673" i="3"/>
  <c r="K1673" i="3" s="1"/>
  <c r="H1673" i="3"/>
  <c r="F1673" i="3"/>
  <c r="B1673" i="3"/>
  <c r="P1672" i="3"/>
  <c r="O1672" i="3"/>
  <c r="L1672" i="3"/>
  <c r="K1672" i="3"/>
  <c r="I1672" i="3"/>
  <c r="H1672" i="3"/>
  <c r="F1672" i="3"/>
  <c r="B1672" i="3"/>
  <c r="P1671" i="3"/>
  <c r="O1671" i="3"/>
  <c r="L1671" i="3"/>
  <c r="I1671" i="3"/>
  <c r="K1671" i="3" s="1"/>
  <c r="H1671" i="3"/>
  <c r="F1671" i="3"/>
  <c r="B1671" i="3"/>
  <c r="P1670" i="3"/>
  <c r="Q1670" i="3" s="1"/>
  <c r="O1670" i="3"/>
  <c r="L1670" i="3"/>
  <c r="I1670" i="3"/>
  <c r="K1670" i="3" s="1"/>
  <c r="H1670" i="3"/>
  <c r="F1670" i="3"/>
  <c r="B1670" i="3"/>
  <c r="P1669" i="3"/>
  <c r="Q1669" i="3" s="1"/>
  <c r="O1669" i="3"/>
  <c r="L1669" i="3"/>
  <c r="I1669" i="3"/>
  <c r="K1669" i="3" s="1"/>
  <c r="H1669" i="3"/>
  <c r="F1669" i="3"/>
  <c r="B1669" i="3"/>
  <c r="Q1668" i="3"/>
  <c r="P1668" i="3"/>
  <c r="O1668" i="3"/>
  <c r="L1668" i="3"/>
  <c r="I1668" i="3"/>
  <c r="K1668" i="3" s="1"/>
  <c r="H1668" i="3"/>
  <c r="F1668" i="3"/>
  <c r="B1668" i="3"/>
  <c r="P1667" i="3"/>
  <c r="O1667" i="3"/>
  <c r="L1667" i="3"/>
  <c r="I1667" i="3"/>
  <c r="K1667" i="3" s="1"/>
  <c r="H1667" i="3"/>
  <c r="F1667" i="3"/>
  <c r="B1667" i="3"/>
  <c r="P1666" i="3"/>
  <c r="Q1666" i="3" s="1"/>
  <c r="O1666" i="3"/>
  <c r="L1666" i="3"/>
  <c r="I1666" i="3"/>
  <c r="K1666" i="3" s="1"/>
  <c r="H1666" i="3"/>
  <c r="F1666" i="3"/>
  <c r="B1666" i="3"/>
  <c r="P1665" i="3"/>
  <c r="O1665" i="3"/>
  <c r="L1665" i="3"/>
  <c r="I1665" i="3"/>
  <c r="K1665" i="3" s="1"/>
  <c r="H1665" i="3"/>
  <c r="F1665" i="3"/>
  <c r="B1665" i="3"/>
  <c r="P1664" i="3"/>
  <c r="O1664" i="3"/>
  <c r="L1664" i="3"/>
  <c r="I1664" i="3"/>
  <c r="K1664" i="3" s="1"/>
  <c r="H1664" i="3"/>
  <c r="F1664" i="3"/>
  <c r="B1664" i="3"/>
  <c r="P1663" i="3"/>
  <c r="Q1663" i="3" s="1"/>
  <c r="O1663" i="3"/>
  <c r="L1663" i="3"/>
  <c r="I1663" i="3"/>
  <c r="K1663" i="3" s="1"/>
  <c r="H1663" i="3"/>
  <c r="F1663" i="3"/>
  <c r="B1663" i="3"/>
  <c r="P1662" i="3"/>
  <c r="Q1662" i="3" s="1"/>
  <c r="O1662" i="3"/>
  <c r="L1662" i="3"/>
  <c r="I1662" i="3"/>
  <c r="K1662" i="3" s="1"/>
  <c r="H1662" i="3"/>
  <c r="F1662" i="3"/>
  <c r="B1662" i="3"/>
  <c r="P1661" i="3"/>
  <c r="O1661" i="3"/>
  <c r="L1661" i="3"/>
  <c r="I1661" i="3"/>
  <c r="K1661" i="3" s="1"/>
  <c r="H1661" i="3"/>
  <c r="F1661" i="3"/>
  <c r="B1661" i="3"/>
  <c r="P1660" i="3"/>
  <c r="O1660" i="3"/>
  <c r="Q1660" i="3" s="1"/>
  <c r="L1660" i="3"/>
  <c r="I1660" i="3"/>
  <c r="K1660" i="3" s="1"/>
  <c r="H1660" i="3"/>
  <c r="F1660" i="3"/>
  <c r="B1660" i="3"/>
  <c r="P1659" i="3"/>
  <c r="O1659" i="3"/>
  <c r="L1659" i="3"/>
  <c r="I1659" i="3"/>
  <c r="K1659" i="3" s="1"/>
  <c r="H1659" i="3"/>
  <c r="F1659" i="3"/>
  <c r="B1659" i="3"/>
  <c r="P1658" i="3"/>
  <c r="O1658" i="3"/>
  <c r="Q1658" i="3" s="1"/>
  <c r="L1658" i="3"/>
  <c r="I1658" i="3"/>
  <c r="K1658" i="3" s="1"/>
  <c r="H1658" i="3"/>
  <c r="F1658" i="3"/>
  <c r="B1658" i="3"/>
  <c r="P1657" i="3"/>
  <c r="O1657" i="3"/>
  <c r="L1657" i="3"/>
  <c r="I1657" i="3"/>
  <c r="K1657" i="3" s="1"/>
  <c r="H1657" i="3"/>
  <c r="F1657" i="3"/>
  <c r="B1657" i="3"/>
  <c r="P1656" i="3"/>
  <c r="O1656" i="3"/>
  <c r="L1656" i="3"/>
  <c r="I1656" i="3"/>
  <c r="K1656" i="3" s="1"/>
  <c r="H1656" i="3"/>
  <c r="F1656" i="3"/>
  <c r="B1656" i="3"/>
  <c r="P1655" i="3"/>
  <c r="O1655" i="3"/>
  <c r="L1655" i="3"/>
  <c r="I1655" i="3"/>
  <c r="K1655" i="3" s="1"/>
  <c r="H1655" i="3"/>
  <c r="F1655" i="3"/>
  <c r="B1655" i="3"/>
  <c r="P1654" i="3"/>
  <c r="O1654" i="3"/>
  <c r="L1654" i="3"/>
  <c r="I1654" i="3"/>
  <c r="K1654" i="3" s="1"/>
  <c r="H1654" i="3"/>
  <c r="F1654" i="3"/>
  <c r="B1654" i="3"/>
  <c r="P1653" i="3"/>
  <c r="O1653" i="3"/>
  <c r="L1653" i="3"/>
  <c r="I1653" i="3"/>
  <c r="K1653" i="3" s="1"/>
  <c r="H1653" i="3"/>
  <c r="F1653" i="3"/>
  <c r="B1653" i="3"/>
  <c r="P1652" i="3"/>
  <c r="O1652" i="3"/>
  <c r="L1652" i="3"/>
  <c r="I1652" i="3"/>
  <c r="K1652" i="3" s="1"/>
  <c r="H1652" i="3"/>
  <c r="F1652" i="3"/>
  <c r="B1652" i="3"/>
  <c r="P1651" i="3"/>
  <c r="Q1651" i="3" s="1"/>
  <c r="O1651" i="3"/>
  <c r="L1651" i="3"/>
  <c r="I1651" i="3"/>
  <c r="K1651" i="3" s="1"/>
  <c r="H1651" i="3"/>
  <c r="F1651" i="3"/>
  <c r="B1651" i="3"/>
  <c r="P1650" i="3"/>
  <c r="Q1650" i="3" s="1"/>
  <c r="O1650" i="3"/>
  <c r="L1650" i="3"/>
  <c r="I1650" i="3"/>
  <c r="H1650" i="3"/>
  <c r="F1650" i="3"/>
  <c r="B1650" i="3"/>
  <c r="P1649" i="3"/>
  <c r="O1649" i="3"/>
  <c r="L1649" i="3"/>
  <c r="I1649" i="3"/>
  <c r="K1649" i="3" s="1"/>
  <c r="H1649" i="3"/>
  <c r="F1649" i="3"/>
  <c r="B1649" i="3"/>
  <c r="P1648" i="3"/>
  <c r="O1648" i="3"/>
  <c r="Q1648" i="3" s="1"/>
  <c r="L1648" i="3"/>
  <c r="I1648" i="3"/>
  <c r="K1648" i="3" s="1"/>
  <c r="H1648" i="3"/>
  <c r="F1648" i="3"/>
  <c r="B1648" i="3"/>
  <c r="P1647" i="3"/>
  <c r="O1647" i="3"/>
  <c r="L1647" i="3"/>
  <c r="I1647" i="3"/>
  <c r="K1647" i="3" s="1"/>
  <c r="H1647" i="3"/>
  <c r="F1647" i="3"/>
  <c r="B1647" i="3"/>
  <c r="P1646" i="3"/>
  <c r="O1646" i="3"/>
  <c r="Q1646" i="3" s="1"/>
  <c r="L1646" i="3"/>
  <c r="I1646" i="3"/>
  <c r="K1646" i="3" s="1"/>
  <c r="H1646" i="3"/>
  <c r="F1646" i="3"/>
  <c r="B1646" i="3"/>
  <c r="P1645" i="3"/>
  <c r="O1645" i="3"/>
  <c r="L1645" i="3"/>
  <c r="K1645" i="3"/>
  <c r="I1645" i="3"/>
  <c r="H1645" i="3"/>
  <c r="F1645" i="3"/>
  <c r="B1645" i="3"/>
  <c r="P1644" i="3"/>
  <c r="Q1644" i="3" s="1"/>
  <c r="O1644" i="3"/>
  <c r="L1644" i="3"/>
  <c r="I1644" i="3"/>
  <c r="K1644" i="3" s="1"/>
  <c r="H1644" i="3"/>
  <c r="F1644" i="3"/>
  <c r="B1644" i="3"/>
  <c r="P1643" i="3"/>
  <c r="Q1643" i="3" s="1"/>
  <c r="O1643" i="3"/>
  <c r="L1643" i="3"/>
  <c r="I1643" i="3"/>
  <c r="K1643" i="3" s="1"/>
  <c r="H1643" i="3"/>
  <c r="F1643" i="3"/>
  <c r="B1643" i="3"/>
  <c r="P1642" i="3"/>
  <c r="Q1642" i="3" s="1"/>
  <c r="O1642" i="3"/>
  <c r="L1642" i="3"/>
  <c r="I1642" i="3"/>
  <c r="K1642" i="3" s="1"/>
  <c r="H1642" i="3"/>
  <c r="F1642" i="3"/>
  <c r="B1642" i="3"/>
  <c r="P1641" i="3"/>
  <c r="O1641" i="3"/>
  <c r="L1641" i="3"/>
  <c r="I1641" i="3"/>
  <c r="K1641" i="3" s="1"/>
  <c r="H1641" i="3"/>
  <c r="F1641" i="3"/>
  <c r="B1641" i="3"/>
  <c r="P1640" i="3"/>
  <c r="Q1640" i="3" s="1"/>
  <c r="O1640" i="3"/>
  <c r="L1640" i="3"/>
  <c r="I1640" i="3"/>
  <c r="K1640" i="3" s="1"/>
  <c r="H1640" i="3"/>
  <c r="F1640" i="3"/>
  <c r="B1640" i="3"/>
  <c r="P1639" i="3"/>
  <c r="O1639" i="3"/>
  <c r="L1639" i="3"/>
  <c r="I1639" i="3"/>
  <c r="K1639" i="3" s="1"/>
  <c r="H1639" i="3"/>
  <c r="F1639" i="3"/>
  <c r="B1639" i="3"/>
  <c r="P1638" i="3"/>
  <c r="Q1638" i="3" s="1"/>
  <c r="O1638" i="3"/>
  <c r="L1638" i="3"/>
  <c r="I1638" i="3"/>
  <c r="K1638" i="3" s="1"/>
  <c r="H1638" i="3"/>
  <c r="F1638" i="3"/>
  <c r="B1638" i="3"/>
  <c r="P1637" i="3"/>
  <c r="O1637" i="3"/>
  <c r="L1637" i="3"/>
  <c r="I1637" i="3"/>
  <c r="K1637" i="3" s="1"/>
  <c r="H1637" i="3"/>
  <c r="F1637" i="3"/>
  <c r="B1637" i="3"/>
  <c r="P1636" i="3"/>
  <c r="O1636" i="3"/>
  <c r="L1636" i="3"/>
  <c r="I1636" i="3"/>
  <c r="K1636" i="3" s="1"/>
  <c r="H1636" i="3"/>
  <c r="F1636" i="3"/>
  <c r="B1636" i="3"/>
  <c r="P1635" i="3"/>
  <c r="O1635" i="3"/>
  <c r="L1635" i="3"/>
  <c r="I1635" i="3"/>
  <c r="K1635" i="3" s="1"/>
  <c r="H1635" i="3"/>
  <c r="F1635" i="3"/>
  <c r="B1635" i="3"/>
  <c r="P1634" i="3"/>
  <c r="O1634" i="3"/>
  <c r="L1634" i="3"/>
  <c r="I1634" i="3"/>
  <c r="K1634" i="3" s="1"/>
  <c r="H1634" i="3"/>
  <c r="F1634" i="3"/>
  <c r="B1634" i="3"/>
  <c r="P1633" i="3"/>
  <c r="Q1633" i="3" s="1"/>
  <c r="O1633" i="3"/>
  <c r="L1633" i="3"/>
  <c r="I1633" i="3"/>
  <c r="K1633" i="3" s="1"/>
  <c r="H1633" i="3"/>
  <c r="F1633" i="3"/>
  <c r="B1633" i="3"/>
  <c r="P1632" i="3"/>
  <c r="Q1632" i="3" s="1"/>
  <c r="O1632" i="3"/>
  <c r="L1632" i="3"/>
  <c r="I1632" i="3"/>
  <c r="K1632" i="3" s="1"/>
  <c r="H1632" i="3"/>
  <c r="F1632" i="3"/>
  <c r="B1632" i="3"/>
  <c r="P1631" i="3"/>
  <c r="O1631" i="3"/>
  <c r="L1631" i="3"/>
  <c r="K1631" i="3"/>
  <c r="I1631" i="3"/>
  <c r="H1631" i="3"/>
  <c r="F1631" i="3"/>
  <c r="B1631" i="3"/>
  <c r="P1630" i="3"/>
  <c r="O1630" i="3"/>
  <c r="L1630" i="3"/>
  <c r="K1630" i="3"/>
  <c r="I1630" i="3"/>
  <c r="H1630" i="3"/>
  <c r="F1630" i="3"/>
  <c r="B1630" i="3"/>
  <c r="P1629" i="3"/>
  <c r="O1629" i="3"/>
  <c r="L1629" i="3"/>
  <c r="K1629" i="3"/>
  <c r="I1629" i="3"/>
  <c r="H1629" i="3"/>
  <c r="F1629" i="3"/>
  <c r="B1629" i="3"/>
  <c r="P1628" i="3"/>
  <c r="O1628" i="3"/>
  <c r="L1628" i="3"/>
  <c r="I1628" i="3"/>
  <c r="K1628" i="3" s="1"/>
  <c r="H1628" i="3"/>
  <c r="F1628" i="3"/>
  <c r="B1628" i="3"/>
  <c r="P1627" i="3"/>
  <c r="O1627" i="3"/>
  <c r="L1627" i="3"/>
  <c r="I1627" i="3"/>
  <c r="K1627" i="3" s="1"/>
  <c r="H1627" i="3"/>
  <c r="F1627" i="3"/>
  <c r="B1627" i="3"/>
  <c r="P1626" i="3"/>
  <c r="Q1626" i="3" s="1"/>
  <c r="O1626" i="3"/>
  <c r="L1626" i="3"/>
  <c r="I1626" i="3"/>
  <c r="K1626" i="3" s="1"/>
  <c r="H1626" i="3"/>
  <c r="F1626" i="3"/>
  <c r="B1626" i="3"/>
  <c r="P1625" i="3"/>
  <c r="Q1625" i="3" s="1"/>
  <c r="O1625" i="3"/>
  <c r="L1625" i="3"/>
  <c r="I1625" i="3"/>
  <c r="K1625" i="3" s="1"/>
  <c r="H1625" i="3"/>
  <c r="F1625" i="3"/>
  <c r="B1625" i="3"/>
  <c r="P1624" i="3"/>
  <c r="O1624" i="3"/>
  <c r="L1624" i="3"/>
  <c r="I1624" i="3"/>
  <c r="K1624" i="3" s="1"/>
  <c r="H1624" i="3"/>
  <c r="F1624" i="3"/>
  <c r="B1624" i="3"/>
  <c r="P1623" i="3"/>
  <c r="O1623" i="3"/>
  <c r="L1623" i="3"/>
  <c r="I1623" i="3"/>
  <c r="K1623" i="3" s="1"/>
  <c r="H1623" i="3"/>
  <c r="F1623" i="3"/>
  <c r="B1623" i="3"/>
  <c r="P1622" i="3"/>
  <c r="O1622" i="3"/>
  <c r="Q1622" i="3" s="1"/>
  <c r="L1622" i="3"/>
  <c r="I1622" i="3"/>
  <c r="K1622" i="3" s="1"/>
  <c r="H1622" i="3"/>
  <c r="F1622" i="3"/>
  <c r="B1622" i="3"/>
  <c r="P1621" i="3"/>
  <c r="O1621" i="3"/>
  <c r="L1621" i="3"/>
  <c r="I1621" i="3"/>
  <c r="K1621" i="3" s="1"/>
  <c r="H1621" i="3"/>
  <c r="F1621" i="3"/>
  <c r="B1621" i="3"/>
  <c r="P1620" i="3"/>
  <c r="O1620" i="3"/>
  <c r="L1620" i="3"/>
  <c r="I1620" i="3"/>
  <c r="K1620" i="3" s="1"/>
  <c r="H1620" i="3"/>
  <c r="F1620" i="3"/>
  <c r="B1620" i="3"/>
  <c r="P1619" i="3"/>
  <c r="O1619" i="3"/>
  <c r="Q1619" i="3" s="1"/>
  <c r="L1619" i="3"/>
  <c r="I1619" i="3"/>
  <c r="K1619" i="3" s="1"/>
  <c r="H1619" i="3"/>
  <c r="F1619" i="3"/>
  <c r="B1619" i="3"/>
  <c r="P1618" i="3"/>
  <c r="O1618" i="3"/>
  <c r="L1618" i="3"/>
  <c r="I1618" i="3"/>
  <c r="K1618" i="3" s="1"/>
  <c r="H1618" i="3"/>
  <c r="F1618" i="3"/>
  <c r="B1618" i="3"/>
  <c r="P1617" i="3"/>
  <c r="Q1617" i="3" s="1"/>
  <c r="O1617" i="3"/>
  <c r="L1617" i="3"/>
  <c r="I1617" i="3"/>
  <c r="K1617" i="3" s="1"/>
  <c r="H1617" i="3"/>
  <c r="F1617" i="3"/>
  <c r="B1617" i="3"/>
  <c r="P1616" i="3"/>
  <c r="O1616" i="3"/>
  <c r="L1616" i="3"/>
  <c r="I1616" i="3"/>
  <c r="K1616" i="3" s="1"/>
  <c r="H1616" i="3"/>
  <c r="F1616" i="3"/>
  <c r="B1616" i="3"/>
  <c r="P1615" i="3"/>
  <c r="O1615" i="3"/>
  <c r="L1615" i="3"/>
  <c r="I1615" i="3"/>
  <c r="K1615" i="3" s="1"/>
  <c r="H1615" i="3"/>
  <c r="F1615" i="3"/>
  <c r="B1615" i="3"/>
  <c r="P1614" i="3"/>
  <c r="O1614" i="3"/>
  <c r="L1614" i="3"/>
  <c r="I1614" i="3"/>
  <c r="K1614" i="3" s="1"/>
  <c r="H1614" i="3"/>
  <c r="F1614" i="3"/>
  <c r="B1614" i="3"/>
  <c r="P1613" i="3"/>
  <c r="Q1613" i="3" s="1"/>
  <c r="O1613" i="3"/>
  <c r="L1613" i="3"/>
  <c r="I1613" i="3"/>
  <c r="K1613" i="3" s="1"/>
  <c r="H1613" i="3"/>
  <c r="F1613" i="3"/>
  <c r="B1613" i="3"/>
  <c r="P1612" i="3"/>
  <c r="Q1612" i="3" s="1"/>
  <c r="O1612" i="3"/>
  <c r="L1612" i="3"/>
  <c r="I1612" i="3"/>
  <c r="K1612" i="3" s="1"/>
  <c r="H1612" i="3"/>
  <c r="F1612" i="3"/>
  <c r="B1612" i="3"/>
  <c r="P1611" i="3"/>
  <c r="O1611" i="3"/>
  <c r="L1611" i="3"/>
  <c r="I1611" i="3"/>
  <c r="K1611" i="3" s="1"/>
  <c r="H1611" i="3"/>
  <c r="F1611" i="3"/>
  <c r="B1611" i="3"/>
  <c r="P1610" i="3"/>
  <c r="O1610" i="3"/>
  <c r="L1610" i="3"/>
  <c r="I1610" i="3"/>
  <c r="K1610" i="3" s="1"/>
  <c r="H1610" i="3"/>
  <c r="F1610" i="3"/>
  <c r="B1610" i="3"/>
  <c r="P1609" i="3"/>
  <c r="O1609" i="3"/>
  <c r="Q1609" i="3" s="1"/>
  <c r="L1609" i="3"/>
  <c r="I1609" i="3"/>
  <c r="K1609" i="3" s="1"/>
  <c r="H1609" i="3"/>
  <c r="F1609" i="3"/>
  <c r="B1609" i="3"/>
  <c r="P1608" i="3"/>
  <c r="Q1608" i="3" s="1"/>
  <c r="O1608" i="3"/>
  <c r="L1608" i="3"/>
  <c r="I1608" i="3"/>
  <c r="K1608" i="3" s="1"/>
  <c r="H1608" i="3"/>
  <c r="F1608" i="3"/>
  <c r="B1608" i="3"/>
  <c r="P1607" i="3"/>
  <c r="O1607" i="3"/>
  <c r="L1607" i="3"/>
  <c r="K1607" i="3"/>
  <c r="I1607" i="3"/>
  <c r="H1607" i="3"/>
  <c r="F1607" i="3"/>
  <c r="B1607" i="3"/>
  <c r="P1606" i="3"/>
  <c r="O1606" i="3"/>
  <c r="L1606" i="3"/>
  <c r="I1606" i="3"/>
  <c r="K1606" i="3" s="1"/>
  <c r="H1606" i="3"/>
  <c r="F1606" i="3"/>
  <c r="B1606" i="3"/>
  <c r="P1605" i="3"/>
  <c r="O1605" i="3"/>
  <c r="L1605" i="3"/>
  <c r="I1605" i="3"/>
  <c r="H1605" i="3"/>
  <c r="F1605" i="3"/>
  <c r="B1605" i="3"/>
  <c r="P1604" i="3"/>
  <c r="O1604" i="3"/>
  <c r="L1604" i="3"/>
  <c r="I1604" i="3"/>
  <c r="K1604" i="3" s="1"/>
  <c r="H1604" i="3"/>
  <c r="F1604" i="3"/>
  <c r="B1604" i="3"/>
  <c r="P1603" i="3"/>
  <c r="O1603" i="3"/>
  <c r="L1603" i="3"/>
  <c r="I1603" i="3"/>
  <c r="K1603" i="3" s="1"/>
  <c r="H1603" i="3"/>
  <c r="F1603" i="3"/>
  <c r="B1603" i="3"/>
  <c r="P1602" i="3"/>
  <c r="Q1602" i="3" s="1"/>
  <c r="O1602" i="3"/>
  <c r="L1602" i="3"/>
  <c r="I1602" i="3"/>
  <c r="K1602" i="3" s="1"/>
  <c r="H1602" i="3"/>
  <c r="F1602" i="3"/>
  <c r="B1602" i="3"/>
  <c r="P1601" i="3"/>
  <c r="O1601" i="3"/>
  <c r="L1601" i="3"/>
  <c r="I1601" i="3"/>
  <c r="K1601" i="3" s="1"/>
  <c r="H1601" i="3"/>
  <c r="F1601" i="3"/>
  <c r="B1601" i="3"/>
  <c r="P1600" i="3"/>
  <c r="O1600" i="3"/>
  <c r="L1600" i="3"/>
  <c r="I1600" i="3"/>
  <c r="K1600" i="3" s="1"/>
  <c r="H1600" i="3"/>
  <c r="F1600" i="3"/>
  <c r="B1600" i="3"/>
  <c r="P1599" i="3"/>
  <c r="O1599" i="3"/>
  <c r="L1599" i="3"/>
  <c r="I1599" i="3"/>
  <c r="H1599" i="3"/>
  <c r="F1599" i="3"/>
  <c r="B1599" i="3"/>
  <c r="P1598" i="3"/>
  <c r="O1598" i="3"/>
  <c r="L1598" i="3"/>
  <c r="I1598" i="3"/>
  <c r="K1598" i="3" s="1"/>
  <c r="H1598" i="3"/>
  <c r="F1598" i="3"/>
  <c r="B1598" i="3"/>
  <c r="P1597" i="3"/>
  <c r="Q1597" i="3" s="1"/>
  <c r="O1597" i="3"/>
  <c r="L1597" i="3"/>
  <c r="I1597" i="3"/>
  <c r="K1597" i="3" s="1"/>
  <c r="H1597" i="3"/>
  <c r="F1597" i="3"/>
  <c r="B1597" i="3"/>
  <c r="P1596" i="3"/>
  <c r="O1596" i="3"/>
  <c r="L1596" i="3"/>
  <c r="I1596" i="3"/>
  <c r="K1596" i="3" s="1"/>
  <c r="H1596" i="3"/>
  <c r="F1596" i="3"/>
  <c r="B1596" i="3"/>
  <c r="P1595" i="3"/>
  <c r="O1595" i="3"/>
  <c r="L1595" i="3"/>
  <c r="I1595" i="3"/>
  <c r="K1595" i="3" s="1"/>
  <c r="H1595" i="3"/>
  <c r="F1595" i="3"/>
  <c r="B1595" i="3"/>
  <c r="P1594" i="3"/>
  <c r="O1594" i="3"/>
  <c r="L1594" i="3"/>
  <c r="I1594" i="3"/>
  <c r="K1594" i="3" s="1"/>
  <c r="H1594" i="3"/>
  <c r="F1594" i="3"/>
  <c r="B1594" i="3"/>
  <c r="P1593" i="3"/>
  <c r="Q1593" i="3" s="1"/>
  <c r="O1593" i="3"/>
  <c r="L1593" i="3"/>
  <c r="I1593" i="3"/>
  <c r="K1593" i="3" s="1"/>
  <c r="H1593" i="3"/>
  <c r="F1593" i="3"/>
  <c r="B1593" i="3"/>
  <c r="P1592" i="3"/>
  <c r="Q1592" i="3" s="1"/>
  <c r="O1592" i="3"/>
  <c r="L1592" i="3"/>
  <c r="I1592" i="3"/>
  <c r="K1592" i="3" s="1"/>
  <c r="H1592" i="3"/>
  <c r="F1592" i="3"/>
  <c r="B1592" i="3"/>
  <c r="P1591" i="3"/>
  <c r="O1591" i="3"/>
  <c r="Q1591" i="3" s="1"/>
  <c r="L1591" i="3"/>
  <c r="I1591" i="3"/>
  <c r="K1591" i="3" s="1"/>
  <c r="H1591" i="3"/>
  <c r="F1591" i="3"/>
  <c r="B1591" i="3"/>
  <c r="P1590" i="3"/>
  <c r="O1590" i="3"/>
  <c r="L1590" i="3"/>
  <c r="K1590" i="3"/>
  <c r="I1590" i="3"/>
  <c r="H1590" i="3"/>
  <c r="F1590" i="3"/>
  <c r="B1590" i="3"/>
  <c r="P1589" i="3"/>
  <c r="Q1589" i="3" s="1"/>
  <c r="O1589" i="3"/>
  <c r="L1589" i="3"/>
  <c r="K1589" i="3"/>
  <c r="I1589" i="3"/>
  <c r="H1589" i="3"/>
  <c r="F1589" i="3"/>
  <c r="B1589" i="3"/>
  <c r="P1588" i="3"/>
  <c r="O1588" i="3"/>
  <c r="L1588" i="3"/>
  <c r="I1588" i="3"/>
  <c r="K1588" i="3" s="1"/>
  <c r="H1588" i="3"/>
  <c r="F1588" i="3"/>
  <c r="B1588" i="3"/>
  <c r="P1587" i="3"/>
  <c r="O1587" i="3"/>
  <c r="L1587" i="3"/>
  <c r="I1587" i="3"/>
  <c r="K1587" i="3" s="1"/>
  <c r="H1587" i="3"/>
  <c r="F1587" i="3"/>
  <c r="B1587" i="3"/>
  <c r="P1586" i="3"/>
  <c r="O1586" i="3"/>
  <c r="L1586" i="3"/>
  <c r="I1586" i="3"/>
  <c r="K1586" i="3" s="1"/>
  <c r="H1586" i="3"/>
  <c r="F1586" i="3"/>
  <c r="B1586" i="3"/>
  <c r="P1585" i="3"/>
  <c r="O1585" i="3"/>
  <c r="L1585" i="3"/>
  <c r="I1585" i="3"/>
  <c r="K1585" i="3" s="1"/>
  <c r="H1585" i="3"/>
  <c r="F1585" i="3"/>
  <c r="B1585" i="3"/>
  <c r="P1584" i="3"/>
  <c r="O1584" i="3"/>
  <c r="L1584" i="3"/>
  <c r="I1584" i="3"/>
  <c r="K1584" i="3" s="1"/>
  <c r="H1584" i="3"/>
  <c r="F1584" i="3"/>
  <c r="B1584" i="3"/>
  <c r="P1583" i="3"/>
  <c r="O1583" i="3"/>
  <c r="L1583" i="3"/>
  <c r="K1583" i="3"/>
  <c r="I1583" i="3"/>
  <c r="H1583" i="3"/>
  <c r="F1583" i="3"/>
  <c r="B1583" i="3"/>
  <c r="P1582" i="3"/>
  <c r="O1582" i="3"/>
  <c r="L1582" i="3"/>
  <c r="I1582" i="3"/>
  <c r="K1582" i="3" s="1"/>
  <c r="H1582" i="3"/>
  <c r="F1582" i="3"/>
  <c r="B1582" i="3"/>
  <c r="P1581" i="3"/>
  <c r="O1581" i="3"/>
  <c r="L1581" i="3"/>
  <c r="I1581" i="3"/>
  <c r="K1581" i="3" s="1"/>
  <c r="H1581" i="3"/>
  <c r="F1581" i="3"/>
  <c r="B1581" i="3"/>
  <c r="P1580" i="3"/>
  <c r="O1580" i="3"/>
  <c r="L1580" i="3"/>
  <c r="I1580" i="3"/>
  <c r="K1580" i="3" s="1"/>
  <c r="H1580" i="3"/>
  <c r="F1580" i="3"/>
  <c r="B1580" i="3"/>
  <c r="P1579" i="3"/>
  <c r="O1579" i="3"/>
  <c r="L1579" i="3"/>
  <c r="I1579" i="3"/>
  <c r="K1579" i="3" s="1"/>
  <c r="H1579" i="3"/>
  <c r="F1579" i="3"/>
  <c r="B1579" i="3"/>
  <c r="P1578" i="3"/>
  <c r="Q1578" i="3" s="1"/>
  <c r="O1578" i="3"/>
  <c r="L1578" i="3"/>
  <c r="I1578" i="3"/>
  <c r="K1578" i="3" s="1"/>
  <c r="H1578" i="3"/>
  <c r="F1578" i="3"/>
  <c r="B1578" i="3"/>
  <c r="P1577" i="3"/>
  <c r="O1577" i="3"/>
  <c r="L1577" i="3"/>
  <c r="I1577" i="3"/>
  <c r="K1577" i="3" s="1"/>
  <c r="H1577" i="3"/>
  <c r="F1577" i="3"/>
  <c r="B1577" i="3"/>
  <c r="P1576" i="3"/>
  <c r="O1576" i="3"/>
  <c r="L1576" i="3"/>
  <c r="I1576" i="3"/>
  <c r="K1576" i="3" s="1"/>
  <c r="H1576" i="3"/>
  <c r="F1576" i="3"/>
  <c r="B1576" i="3"/>
  <c r="P1575" i="3"/>
  <c r="O1575" i="3"/>
  <c r="L1575" i="3"/>
  <c r="I1575" i="3"/>
  <c r="K1575" i="3" s="1"/>
  <c r="H1575" i="3"/>
  <c r="F1575" i="3"/>
  <c r="B1575" i="3"/>
  <c r="P1574" i="3"/>
  <c r="O1574" i="3"/>
  <c r="L1574" i="3"/>
  <c r="K1574" i="3"/>
  <c r="I1574" i="3"/>
  <c r="H1574" i="3"/>
  <c r="F1574" i="3"/>
  <c r="B1574" i="3"/>
  <c r="P1573" i="3"/>
  <c r="O1573" i="3"/>
  <c r="L1573" i="3"/>
  <c r="I1573" i="3"/>
  <c r="K1573" i="3" s="1"/>
  <c r="H1573" i="3"/>
  <c r="F1573" i="3"/>
  <c r="B1573" i="3"/>
  <c r="P1572" i="3"/>
  <c r="O1572" i="3"/>
  <c r="L1572" i="3"/>
  <c r="I1572" i="3"/>
  <c r="K1572" i="3" s="1"/>
  <c r="H1572" i="3"/>
  <c r="F1572" i="3"/>
  <c r="B1572" i="3"/>
  <c r="P1571" i="3"/>
  <c r="O1571" i="3"/>
  <c r="L1571" i="3"/>
  <c r="I1571" i="3"/>
  <c r="K1571" i="3" s="1"/>
  <c r="H1571" i="3"/>
  <c r="F1571" i="3"/>
  <c r="B1571" i="3"/>
  <c r="Q1570" i="3"/>
  <c r="P1570" i="3"/>
  <c r="O1570" i="3"/>
  <c r="L1570" i="3"/>
  <c r="I1570" i="3"/>
  <c r="K1570" i="3" s="1"/>
  <c r="H1570" i="3"/>
  <c r="F1570" i="3"/>
  <c r="B1570" i="3"/>
  <c r="P1569" i="3"/>
  <c r="Q1569" i="3" s="1"/>
  <c r="O1569" i="3"/>
  <c r="L1569" i="3"/>
  <c r="I1569" i="3"/>
  <c r="K1569" i="3" s="1"/>
  <c r="H1569" i="3"/>
  <c r="F1569" i="3"/>
  <c r="B1569" i="3"/>
  <c r="P1568" i="3"/>
  <c r="O1568" i="3"/>
  <c r="L1568" i="3"/>
  <c r="I1568" i="3"/>
  <c r="K1568" i="3" s="1"/>
  <c r="H1568" i="3"/>
  <c r="F1568" i="3"/>
  <c r="B1568" i="3"/>
  <c r="P1567" i="3"/>
  <c r="O1567" i="3"/>
  <c r="L1567" i="3"/>
  <c r="I1567" i="3"/>
  <c r="K1567" i="3" s="1"/>
  <c r="H1567" i="3"/>
  <c r="F1567" i="3"/>
  <c r="B1567" i="3"/>
  <c r="P1566" i="3"/>
  <c r="O1566" i="3"/>
  <c r="L1566" i="3"/>
  <c r="I1566" i="3"/>
  <c r="K1566" i="3" s="1"/>
  <c r="H1566" i="3"/>
  <c r="F1566" i="3"/>
  <c r="B1566" i="3"/>
  <c r="P1565" i="3"/>
  <c r="O1565" i="3"/>
  <c r="L1565" i="3"/>
  <c r="I1565" i="3"/>
  <c r="K1565" i="3" s="1"/>
  <c r="H1565" i="3"/>
  <c r="F1565" i="3"/>
  <c r="B1565" i="3"/>
  <c r="P1564" i="3"/>
  <c r="O1564" i="3"/>
  <c r="L1564" i="3"/>
  <c r="I1564" i="3"/>
  <c r="K1564" i="3" s="1"/>
  <c r="H1564" i="3"/>
  <c r="F1564" i="3"/>
  <c r="B1564" i="3"/>
  <c r="P1563" i="3"/>
  <c r="O1563" i="3"/>
  <c r="L1563" i="3"/>
  <c r="I1563" i="3"/>
  <c r="K1563" i="3" s="1"/>
  <c r="H1563" i="3"/>
  <c r="F1563" i="3"/>
  <c r="B1563" i="3"/>
  <c r="P1562" i="3"/>
  <c r="O1562" i="3"/>
  <c r="Q1562" i="3" s="1"/>
  <c r="L1562" i="3"/>
  <c r="I1562" i="3"/>
  <c r="K1562" i="3" s="1"/>
  <c r="H1562" i="3"/>
  <c r="F1562" i="3"/>
  <c r="B1562" i="3"/>
  <c r="P1561" i="3"/>
  <c r="Q1561" i="3" s="1"/>
  <c r="O1561" i="3"/>
  <c r="L1561" i="3"/>
  <c r="I1561" i="3"/>
  <c r="K1561" i="3" s="1"/>
  <c r="H1561" i="3"/>
  <c r="F1561" i="3"/>
  <c r="B1561" i="3"/>
  <c r="P1560" i="3"/>
  <c r="O1560" i="3"/>
  <c r="L1560" i="3"/>
  <c r="I1560" i="3"/>
  <c r="K1560" i="3" s="1"/>
  <c r="H1560" i="3"/>
  <c r="F1560" i="3"/>
  <c r="B1560" i="3"/>
  <c r="P1559" i="3"/>
  <c r="O1559" i="3"/>
  <c r="L1559" i="3"/>
  <c r="I1559" i="3"/>
  <c r="K1559" i="3" s="1"/>
  <c r="H1559" i="3"/>
  <c r="F1559" i="3"/>
  <c r="B1559" i="3"/>
  <c r="P1558" i="3"/>
  <c r="O1558" i="3"/>
  <c r="L1558" i="3"/>
  <c r="I1558" i="3"/>
  <c r="K1558" i="3" s="1"/>
  <c r="H1558" i="3"/>
  <c r="F1558" i="3"/>
  <c r="B1558" i="3"/>
  <c r="P1557" i="3"/>
  <c r="O1557" i="3"/>
  <c r="L1557" i="3"/>
  <c r="I1557" i="3"/>
  <c r="K1557" i="3" s="1"/>
  <c r="H1557" i="3"/>
  <c r="F1557" i="3"/>
  <c r="B1557" i="3"/>
  <c r="P1556" i="3"/>
  <c r="O1556" i="3"/>
  <c r="L1556" i="3"/>
  <c r="I1556" i="3"/>
  <c r="K1556" i="3" s="1"/>
  <c r="H1556" i="3"/>
  <c r="F1556" i="3"/>
  <c r="B1556" i="3"/>
  <c r="P1555" i="3"/>
  <c r="O1555" i="3"/>
  <c r="L1555" i="3"/>
  <c r="I1555" i="3"/>
  <c r="K1555" i="3" s="1"/>
  <c r="H1555" i="3"/>
  <c r="F1555" i="3"/>
  <c r="B1555" i="3"/>
  <c r="P1554" i="3"/>
  <c r="O1554" i="3"/>
  <c r="L1554" i="3"/>
  <c r="I1554" i="3"/>
  <c r="K1554" i="3" s="1"/>
  <c r="H1554" i="3"/>
  <c r="F1554" i="3"/>
  <c r="B1554" i="3"/>
  <c r="P1553" i="3"/>
  <c r="O1553" i="3"/>
  <c r="L1553" i="3"/>
  <c r="I1553" i="3"/>
  <c r="K1553" i="3" s="1"/>
  <c r="H1553" i="3"/>
  <c r="F1553" i="3"/>
  <c r="B1553" i="3"/>
  <c r="P1552" i="3"/>
  <c r="O1552" i="3"/>
  <c r="L1552" i="3"/>
  <c r="I1552" i="3"/>
  <c r="K1552" i="3" s="1"/>
  <c r="H1552" i="3"/>
  <c r="F1552" i="3"/>
  <c r="B1552" i="3"/>
  <c r="P1551" i="3"/>
  <c r="O1551" i="3"/>
  <c r="L1551" i="3"/>
  <c r="I1551" i="3"/>
  <c r="K1551" i="3" s="1"/>
  <c r="H1551" i="3"/>
  <c r="F1551" i="3"/>
  <c r="B1551" i="3"/>
  <c r="P1550" i="3"/>
  <c r="O1550" i="3"/>
  <c r="L1550" i="3"/>
  <c r="I1550" i="3"/>
  <c r="K1550" i="3" s="1"/>
  <c r="H1550" i="3"/>
  <c r="F1550" i="3"/>
  <c r="B1550" i="3"/>
  <c r="Q1549" i="3"/>
  <c r="P1549" i="3"/>
  <c r="O1549" i="3"/>
  <c r="L1549" i="3"/>
  <c r="I1549" i="3"/>
  <c r="K1549" i="3" s="1"/>
  <c r="H1549" i="3"/>
  <c r="F1549" i="3"/>
  <c r="B1549" i="3"/>
  <c r="P1548" i="3"/>
  <c r="O1548" i="3"/>
  <c r="L1548" i="3"/>
  <c r="K1548" i="3"/>
  <c r="I1548" i="3"/>
  <c r="H1548" i="3"/>
  <c r="F1548" i="3"/>
  <c r="B1548" i="3"/>
  <c r="P1547" i="3"/>
  <c r="O1547" i="3"/>
  <c r="L1547" i="3"/>
  <c r="I1547" i="3"/>
  <c r="K1547" i="3" s="1"/>
  <c r="H1547" i="3"/>
  <c r="F1547" i="3"/>
  <c r="B1547" i="3"/>
  <c r="P1546" i="3"/>
  <c r="O1546" i="3"/>
  <c r="Q1546" i="3" s="1"/>
  <c r="L1546" i="3"/>
  <c r="I1546" i="3"/>
  <c r="K1546" i="3" s="1"/>
  <c r="H1546" i="3"/>
  <c r="F1546" i="3"/>
  <c r="B1546" i="3"/>
  <c r="P1545" i="3"/>
  <c r="O1545" i="3"/>
  <c r="L1545" i="3"/>
  <c r="I1545" i="3"/>
  <c r="K1545" i="3" s="1"/>
  <c r="H1545" i="3"/>
  <c r="F1545" i="3"/>
  <c r="B1545" i="3"/>
  <c r="P1544" i="3"/>
  <c r="O1544" i="3"/>
  <c r="L1544" i="3"/>
  <c r="K1544" i="3"/>
  <c r="I1544" i="3"/>
  <c r="H1544" i="3"/>
  <c r="F1544" i="3"/>
  <c r="B1544" i="3"/>
  <c r="P1543" i="3"/>
  <c r="O1543" i="3"/>
  <c r="L1543" i="3"/>
  <c r="I1543" i="3"/>
  <c r="K1543" i="3" s="1"/>
  <c r="H1543" i="3"/>
  <c r="F1543" i="3"/>
  <c r="B1543" i="3"/>
  <c r="P1542" i="3"/>
  <c r="O1542" i="3"/>
  <c r="L1542" i="3"/>
  <c r="I1542" i="3"/>
  <c r="K1542" i="3" s="1"/>
  <c r="H1542" i="3"/>
  <c r="F1542" i="3"/>
  <c r="B1542" i="3"/>
  <c r="P1541" i="3"/>
  <c r="O1541" i="3"/>
  <c r="L1541" i="3"/>
  <c r="I1541" i="3"/>
  <c r="K1541" i="3" s="1"/>
  <c r="H1541" i="3"/>
  <c r="F1541" i="3"/>
  <c r="B1541" i="3"/>
  <c r="P1540" i="3"/>
  <c r="O1540" i="3"/>
  <c r="L1540" i="3"/>
  <c r="I1540" i="3"/>
  <c r="K1540" i="3" s="1"/>
  <c r="H1540" i="3"/>
  <c r="F1540" i="3"/>
  <c r="B1540" i="3"/>
  <c r="P1539" i="3"/>
  <c r="O1539" i="3"/>
  <c r="L1539" i="3"/>
  <c r="I1539" i="3"/>
  <c r="K1539" i="3" s="1"/>
  <c r="H1539" i="3"/>
  <c r="F1539" i="3"/>
  <c r="B1539" i="3"/>
  <c r="P1538" i="3"/>
  <c r="Q1538" i="3" s="1"/>
  <c r="O1538" i="3"/>
  <c r="L1538" i="3"/>
  <c r="I1538" i="3"/>
  <c r="K1538" i="3" s="1"/>
  <c r="H1538" i="3"/>
  <c r="F1538" i="3"/>
  <c r="B1538" i="3"/>
  <c r="P1537" i="3"/>
  <c r="O1537" i="3"/>
  <c r="L1537" i="3"/>
  <c r="K1537" i="3"/>
  <c r="I1537" i="3"/>
  <c r="H1537" i="3"/>
  <c r="F1537" i="3"/>
  <c r="B1537" i="3"/>
  <c r="P1536" i="3"/>
  <c r="O1536" i="3"/>
  <c r="L1536" i="3"/>
  <c r="K1536" i="3"/>
  <c r="I1536" i="3"/>
  <c r="H1536" i="3"/>
  <c r="F1536" i="3"/>
  <c r="B1536" i="3"/>
  <c r="P1535" i="3"/>
  <c r="O1535" i="3"/>
  <c r="L1535" i="3"/>
  <c r="I1535" i="3"/>
  <c r="K1535" i="3" s="1"/>
  <c r="H1535" i="3"/>
  <c r="F1535" i="3"/>
  <c r="B1535" i="3"/>
  <c r="P1534" i="3"/>
  <c r="O1534" i="3"/>
  <c r="Q1534" i="3" s="1"/>
  <c r="L1534" i="3"/>
  <c r="I1534" i="3"/>
  <c r="K1534" i="3" s="1"/>
  <c r="H1534" i="3"/>
  <c r="F1534" i="3"/>
  <c r="B1534" i="3"/>
  <c r="P1533" i="3"/>
  <c r="O1533" i="3"/>
  <c r="L1533" i="3"/>
  <c r="K1533" i="3"/>
  <c r="I1533" i="3"/>
  <c r="H1533" i="3"/>
  <c r="F1533" i="3"/>
  <c r="B1533" i="3"/>
  <c r="P1532" i="3"/>
  <c r="O1532" i="3"/>
  <c r="L1532" i="3"/>
  <c r="K1532" i="3"/>
  <c r="I1532" i="3"/>
  <c r="H1532" i="3"/>
  <c r="F1532" i="3"/>
  <c r="B1532" i="3"/>
  <c r="P1531" i="3"/>
  <c r="O1531" i="3"/>
  <c r="L1531" i="3"/>
  <c r="I1531" i="3"/>
  <c r="K1531" i="3" s="1"/>
  <c r="H1531" i="3"/>
  <c r="F1531" i="3"/>
  <c r="B1531" i="3"/>
  <c r="P1530" i="3"/>
  <c r="O1530" i="3"/>
  <c r="Q1530" i="3" s="1"/>
  <c r="L1530" i="3"/>
  <c r="I1530" i="3"/>
  <c r="K1530" i="3" s="1"/>
  <c r="H1530" i="3"/>
  <c r="F1530" i="3"/>
  <c r="B1530" i="3"/>
  <c r="P1529" i="3"/>
  <c r="O1529" i="3"/>
  <c r="L1529" i="3"/>
  <c r="I1529" i="3"/>
  <c r="K1529" i="3" s="1"/>
  <c r="H1529" i="3"/>
  <c r="F1529" i="3"/>
  <c r="B1529" i="3"/>
  <c r="P1528" i="3"/>
  <c r="O1528" i="3"/>
  <c r="L1528" i="3"/>
  <c r="I1528" i="3"/>
  <c r="K1528" i="3" s="1"/>
  <c r="H1528" i="3"/>
  <c r="F1528" i="3"/>
  <c r="B1528" i="3"/>
  <c r="P1527" i="3"/>
  <c r="Q1527" i="3" s="1"/>
  <c r="O1527" i="3"/>
  <c r="L1527" i="3"/>
  <c r="I1527" i="3"/>
  <c r="K1527" i="3" s="1"/>
  <c r="H1527" i="3"/>
  <c r="F1527" i="3"/>
  <c r="B1527" i="3"/>
  <c r="P1526" i="3"/>
  <c r="O1526" i="3"/>
  <c r="L1526" i="3"/>
  <c r="I1526" i="3"/>
  <c r="K1526" i="3" s="1"/>
  <c r="H1526" i="3"/>
  <c r="F1526" i="3"/>
  <c r="B1526" i="3"/>
  <c r="P1525" i="3"/>
  <c r="O1525" i="3"/>
  <c r="Q1525" i="3" s="1"/>
  <c r="L1525" i="3"/>
  <c r="I1525" i="3"/>
  <c r="K1525" i="3" s="1"/>
  <c r="H1525" i="3"/>
  <c r="F1525" i="3"/>
  <c r="B1525" i="3"/>
  <c r="P1524" i="3"/>
  <c r="O1524" i="3"/>
  <c r="L1524" i="3"/>
  <c r="I1524" i="3"/>
  <c r="K1524" i="3" s="1"/>
  <c r="H1524" i="3"/>
  <c r="F1524" i="3"/>
  <c r="B1524" i="3"/>
  <c r="P1523" i="3"/>
  <c r="O1523" i="3"/>
  <c r="L1523" i="3"/>
  <c r="I1523" i="3"/>
  <c r="K1523" i="3" s="1"/>
  <c r="H1523" i="3"/>
  <c r="F1523" i="3"/>
  <c r="B1523" i="3"/>
  <c r="P1522" i="3"/>
  <c r="O1522" i="3"/>
  <c r="L1522" i="3"/>
  <c r="I1522" i="3"/>
  <c r="K1522" i="3" s="1"/>
  <c r="H1522" i="3"/>
  <c r="F1522" i="3"/>
  <c r="B1522" i="3"/>
  <c r="P1521" i="3"/>
  <c r="O1521" i="3"/>
  <c r="L1521" i="3"/>
  <c r="I1521" i="3"/>
  <c r="K1521" i="3" s="1"/>
  <c r="H1521" i="3"/>
  <c r="F1521" i="3"/>
  <c r="B1521" i="3"/>
  <c r="P1520" i="3"/>
  <c r="O1520" i="3"/>
  <c r="L1520" i="3"/>
  <c r="I1520" i="3"/>
  <c r="K1520" i="3" s="1"/>
  <c r="H1520" i="3"/>
  <c r="F1520" i="3"/>
  <c r="B1520" i="3"/>
  <c r="P1519" i="3"/>
  <c r="Q1519" i="3" s="1"/>
  <c r="O1519" i="3"/>
  <c r="L1519" i="3"/>
  <c r="I1519" i="3"/>
  <c r="K1519" i="3" s="1"/>
  <c r="H1519" i="3"/>
  <c r="F1519" i="3"/>
  <c r="B1519" i="3"/>
  <c r="P1518" i="3"/>
  <c r="O1518" i="3"/>
  <c r="L1518" i="3"/>
  <c r="I1518" i="3"/>
  <c r="K1518" i="3" s="1"/>
  <c r="H1518" i="3"/>
  <c r="F1518" i="3"/>
  <c r="B1518" i="3"/>
  <c r="P1517" i="3"/>
  <c r="O1517" i="3"/>
  <c r="L1517" i="3"/>
  <c r="K1517" i="3"/>
  <c r="I1517" i="3"/>
  <c r="H1517" i="3"/>
  <c r="F1517" i="3"/>
  <c r="B1517" i="3"/>
  <c r="P1516" i="3"/>
  <c r="O1516" i="3"/>
  <c r="L1516" i="3"/>
  <c r="I1516" i="3"/>
  <c r="K1516" i="3" s="1"/>
  <c r="H1516" i="3"/>
  <c r="F1516" i="3"/>
  <c r="B1516" i="3"/>
  <c r="P1515" i="3"/>
  <c r="O1515" i="3"/>
  <c r="L1515" i="3"/>
  <c r="I1515" i="3"/>
  <c r="K1515" i="3" s="1"/>
  <c r="H1515" i="3"/>
  <c r="F1515" i="3"/>
  <c r="B1515" i="3"/>
  <c r="P1514" i="3"/>
  <c r="O1514" i="3"/>
  <c r="L1514" i="3"/>
  <c r="I1514" i="3"/>
  <c r="K1514" i="3" s="1"/>
  <c r="H1514" i="3"/>
  <c r="F1514" i="3"/>
  <c r="B1514" i="3"/>
  <c r="P1513" i="3"/>
  <c r="O1513" i="3"/>
  <c r="L1513" i="3"/>
  <c r="I1513" i="3"/>
  <c r="K1513" i="3" s="1"/>
  <c r="H1513" i="3"/>
  <c r="F1513" i="3"/>
  <c r="B1513" i="3"/>
  <c r="P1512" i="3"/>
  <c r="O1512" i="3"/>
  <c r="L1512" i="3"/>
  <c r="I1512" i="3"/>
  <c r="K1512" i="3" s="1"/>
  <c r="H1512" i="3"/>
  <c r="F1512" i="3"/>
  <c r="B1512" i="3"/>
  <c r="P1511" i="3"/>
  <c r="Q1511" i="3" s="1"/>
  <c r="O1511" i="3"/>
  <c r="L1511" i="3"/>
  <c r="I1511" i="3"/>
  <c r="K1511" i="3" s="1"/>
  <c r="H1511" i="3"/>
  <c r="F1511" i="3"/>
  <c r="B1511" i="3"/>
  <c r="P1510" i="3"/>
  <c r="O1510" i="3"/>
  <c r="Q1510" i="3" s="1"/>
  <c r="L1510" i="3"/>
  <c r="I1510" i="3"/>
  <c r="K1510" i="3" s="1"/>
  <c r="H1510" i="3"/>
  <c r="F1510" i="3"/>
  <c r="B1510" i="3"/>
  <c r="P1509" i="3"/>
  <c r="O1509" i="3"/>
  <c r="L1509" i="3"/>
  <c r="I1509" i="3"/>
  <c r="K1509" i="3" s="1"/>
  <c r="H1509" i="3"/>
  <c r="F1509" i="3"/>
  <c r="B1509" i="3"/>
  <c r="P1508" i="3"/>
  <c r="O1508" i="3"/>
  <c r="L1508" i="3"/>
  <c r="I1508" i="3"/>
  <c r="K1508" i="3" s="1"/>
  <c r="H1508" i="3"/>
  <c r="F1508" i="3"/>
  <c r="B1508" i="3"/>
  <c r="P1507" i="3"/>
  <c r="O1507" i="3"/>
  <c r="L1507" i="3"/>
  <c r="I1507" i="3"/>
  <c r="K1507" i="3" s="1"/>
  <c r="H1507" i="3"/>
  <c r="F1507" i="3"/>
  <c r="B1507" i="3"/>
  <c r="P1506" i="3"/>
  <c r="O1506" i="3"/>
  <c r="L1506" i="3"/>
  <c r="I1506" i="3"/>
  <c r="K1506" i="3" s="1"/>
  <c r="H1506" i="3"/>
  <c r="F1506" i="3"/>
  <c r="B1506" i="3"/>
  <c r="P1505" i="3"/>
  <c r="O1505" i="3"/>
  <c r="Q1505" i="3" s="1"/>
  <c r="L1505" i="3"/>
  <c r="I1505" i="3"/>
  <c r="K1505" i="3" s="1"/>
  <c r="H1505" i="3"/>
  <c r="F1505" i="3"/>
  <c r="B1505" i="3"/>
  <c r="P1504" i="3"/>
  <c r="O1504" i="3"/>
  <c r="L1504" i="3"/>
  <c r="I1504" i="3"/>
  <c r="K1504" i="3" s="1"/>
  <c r="H1504" i="3"/>
  <c r="F1504" i="3"/>
  <c r="B1504" i="3"/>
  <c r="Q1503" i="3"/>
  <c r="P1503" i="3"/>
  <c r="O1503" i="3"/>
  <c r="L1503" i="3"/>
  <c r="I1503" i="3"/>
  <c r="K1503" i="3" s="1"/>
  <c r="H1503" i="3"/>
  <c r="F1503" i="3"/>
  <c r="B1503" i="3"/>
  <c r="P1502" i="3"/>
  <c r="O1502" i="3"/>
  <c r="L1502" i="3"/>
  <c r="I1502" i="3"/>
  <c r="K1502" i="3" s="1"/>
  <c r="H1502" i="3"/>
  <c r="F1502" i="3"/>
  <c r="B1502" i="3"/>
  <c r="P1501" i="3"/>
  <c r="O1501" i="3"/>
  <c r="L1501" i="3"/>
  <c r="I1501" i="3"/>
  <c r="K1501" i="3" s="1"/>
  <c r="H1501" i="3"/>
  <c r="F1501" i="3"/>
  <c r="B1501" i="3"/>
  <c r="P1500" i="3"/>
  <c r="O1500" i="3"/>
  <c r="L1500" i="3"/>
  <c r="I1500" i="3"/>
  <c r="K1500" i="3" s="1"/>
  <c r="H1500" i="3"/>
  <c r="F1500" i="3"/>
  <c r="B1500" i="3"/>
  <c r="P1499" i="3"/>
  <c r="Q1499" i="3" s="1"/>
  <c r="O1499" i="3"/>
  <c r="L1499" i="3"/>
  <c r="I1499" i="3"/>
  <c r="K1499" i="3" s="1"/>
  <c r="H1499" i="3"/>
  <c r="F1499" i="3"/>
  <c r="B1499" i="3"/>
  <c r="P1498" i="3"/>
  <c r="Q1498" i="3" s="1"/>
  <c r="O1498" i="3"/>
  <c r="L1498" i="3"/>
  <c r="I1498" i="3"/>
  <c r="K1498" i="3" s="1"/>
  <c r="H1498" i="3"/>
  <c r="F1498" i="3"/>
  <c r="B1498" i="3"/>
  <c r="P1497" i="3"/>
  <c r="O1497" i="3"/>
  <c r="L1497" i="3"/>
  <c r="I1497" i="3"/>
  <c r="K1497" i="3" s="1"/>
  <c r="H1497" i="3"/>
  <c r="F1497" i="3"/>
  <c r="B1497" i="3"/>
  <c r="P1496" i="3"/>
  <c r="O1496" i="3"/>
  <c r="L1496" i="3"/>
  <c r="I1496" i="3"/>
  <c r="K1496" i="3" s="1"/>
  <c r="H1496" i="3"/>
  <c r="F1496" i="3"/>
  <c r="B1496" i="3"/>
  <c r="P1495" i="3"/>
  <c r="O1495" i="3"/>
  <c r="Q1495" i="3" s="1"/>
  <c r="L1495" i="3"/>
  <c r="I1495" i="3"/>
  <c r="K1495" i="3" s="1"/>
  <c r="H1495" i="3"/>
  <c r="F1495" i="3"/>
  <c r="B1495" i="3"/>
  <c r="P1494" i="3"/>
  <c r="O1494" i="3"/>
  <c r="L1494" i="3"/>
  <c r="I1494" i="3"/>
  <c r="K1494" i="3" s="1"/>
  <c r="H1494" i="3"/>
  <c r="F1494" i="3"/>
  <c r="B1494" i="3"/>
  <c r="P1493" i="3"/>
  <c r="O1493" i="3"/>
  <c r="L1493" i="3"/>
  <c r="I1493" i="3"/>
  <c r="K1493" i="3" s="1"/>
  <c r="H1493" i="3"/>
  <c r="F1493" i="3"/>
  <c r="B1493" i="3"/>
  <c r="P1492" i="3"/>
  <c r="O1492" i="3"/>
  <c r="L1492" i="3"/>
  <c r="I1492" i="3"/>
  <c r="K1492" i="3" s="1"/>
  <c r="H1492" i="3"/>
  <c r="F1492" i="3"/>
  <c r="B1492" i="3"/>
  <c r="P1491" i="3"/>
  <c r="Q1491" i="3" s="1"/>
  <c r="O1491" i="3"/>
  <c r="L1491" i="3"/>
  <c r="I1491" i="3"/>
  <c r="K1491" i="3" s="1"/>
  <c r="H1491" i="3"/>
  <c r="F1491" i="3"/>
  <c r="B1491" i="3"/>
  <c r="P1490" i="3"/>
  <c r="O1490" i="3"/>
  <c r="L1490" i="3"/>
  <c r="I1490" i="3"/>
  <c r="K1490" i="3" s="1"/>
  <c r="H1490" i="3"/>
  <c r="F1490" i="3"/>
  <c r="B1490" i="3"/>
  <c r="P1489" i="3"/>
  <c r="O1489" i="3"/>
  <c r="L1489" i="3"/>
  <c r="I1489" i="3"/>
  <c r="K1489" i="3" s="1"/>
  <c r="H1489" i="3"/>
  <c r="F1489" i="3"/>
  <c r="B1489" i="3"/>
  <c r="P1488" i="3"/>
  <c r="O1488" i="3"/>
  <c r="L1488" i="3"/>
  <c r="I1488" i="3"/>
  <c r="K1488" i="3" s="1"/>
  <c r="H1488" i="3"/>
  <c r="F1488" i="3"/>
  <c r="B1488" i="3"/>
  <c r="P1487" i="3"/>
  <c r="O1487" i="3"/>
  <c r="Q1487" i="3" s="1"/>
  <c r="L1487" i="3"/>
  <c r="I1487" i="3"/>
  <c r="K1487" i="3" s="1"/>
  <c r="H1487" i="3"/>
  <c r="F1487" i="3"/>
  <c r="B1487" i="3"/>
  <c r="P1486" i="3"/>
  <c r="O1486" i="3"/>
  <c r="L1486" i="3"/>
  <c r="I1486" i="3"/>
  <c r="K1486" i="3" s="1"/>
  <c r="H1486" i="3"/>
  <c r="F1486" i="3"/>
  <c r="B1486" i="3"/>
  <c r="P1485" i="3"/>
  <c r="O1485" i="3"/>
  <c r="L1485" i="3"/>
  <c r="I1485" i="3"/>
  <c r="K1485" i="3" s="1"/>
  <c r="H1485" i="3"/>
  <c r="F1485" i="3"/>
  <c r="B1485" i="3"/>
  <c r="P1484" i="3"/>
  <c r="Q1484" i="3" s="1"/>
  <c r="O1484" i="3"/>
  <c r="L1484" i="3"/>
  <c r="I1484" i="3"/>
  <c r="K1484" i="3" s="1"/>
  <c r="H1484" i="3"/>
  <c r="F1484" i="3"/>
  <c r="B1484" i="3"/>
  <c r="P1483" i="3"/>
  <c r="Q1483" i="3" s="1"/>
  <c r="O1483" i="3"/>
  <c r="L1483" i="3"/>
  <c r="I1483" i="3"/>
  <c r="K1483" i="3" s="1"/>
  <c r="H1483" i="3"/>
  <c r="F1483" i="3"/>
  <c r="B1483" i="3"/>
  <c r="P1482" i="3"/>
  <c r="O1482" i="3"/>
  <c r="L1482" i="3"/>
  <c r="I1482" i="3"/>
  <c r="K1482" i="3" s="1"/>
  <c r="H1482" i="3"/>
  <c r="F1482" i="3"/>
  <c r="B1482" i="3"/>
  <c r="P1481" i="3"/>
  <c r="O1481" i="3"/>
  <c r="Q1481" i="3" s="1"/>
  <c r="L1481" i="3"/>
  <c r="I1481" i="3"/>
  <c r="K1481" i="3" s="1"/>
  <c r="H1481" i="3"/>
  <c r="F1481" i="3"/>
  <c r="B1481" i="3"/>
  <c r="P1480" i="3"/>
  <c r="O1480" i="3"/>
  <c r="L1480" i="3"/>
  <c r="I1480" i="3"/>
  <c r="K1480" i="3" s="1"/>
  <c r="H1480" i="3"/>
  <c r="F1480" i="3"/>
  <c r="B1480" i="3"/>
  <c r="P1479" i="3"/>
  <c r="O1479" i="3"/>
  <c r="Q1479" i="3" s="1"/>
  <c r="L1479" i="3"/>
  <c r="I1479" i="3"/>
  <c r="K1479" i="3" s="1"/>
  <c r="H1479" i="3"/>
  <c r="F1479" i="3"/>
  <c r="B1479" i="3"/>
  <c r="P1478" i="3"/>
  <c r="O1478" i="3"/>
  <c r="L1478" i="3"/>
  <c r="I1478" i="3"/>
  <c r="K1478" i="3" s="1"/>
  <c r="H1478" i="3"/>
  <c r="F1478" i="3"/>
  <c r="B1478" i="3"/>
  <c r="P1477" i="3"/>
  <c r="Q1477" i="3" s="1"/>
  <c r="O1477" i="3"/>
  <c r="L1477" i="3"/>
  <c r="I1477" i="3"/>
  <c r="K1477" i="3" s="1"/>
  <c r="H1477" i="3"/>
  <c r="F1477" i="3"/>
  <c r="B1477" i="3"/>
  <c r="P1476" i="3"/>
  <c r="O1476" i="3"/>
  <c r="L1476" i="3"/>
  <c r="I1476" i="3"/>
  <c r="K1476" i="3" s="1"/>
  <c r="H1476" i="3"/>
  <c r="F1476" i="3"/>
  <c r="B1476" i="3"/>
  <c r="P1475" i="3"/>
  <c r="Q1475" i="3" s="1"/>
  <c r="O1475" i="3"/>
  <c r="L1475" i="3"/>
  <c r="I1475" i="3"/>
  <c r="K1475" i="3" s="1"/>
  <c r="H1475" i="3"/>
  <c r="F1475" i="3"/>
  <c r="B1475" i="3"/>
  <c r="P1474" i="3"/>
  <c r="O1474" i="3"/>
  <c r="L1474" i="3"/>
  <c r="K1474" i="3"/>
  <c r="I1474" i="3"/>
  <c r="H1474" i="3"/>
  <c r="F1474" i="3"/>
  <c r="B1474" i="3"/>
  <c r="P1473" i="3"/>
  <c r="O1473" i="3"/>
  <c r="L1473" i="3"/>
  <c r="I1473" i="3"/>
  <c r="K1473" i="3" s="1"/>
  <c r="H1473" i="3"/>
  <c r="F1473" i="3"/>
  <c r="B1473" i="3"/>
  <c r="P1472" i="3"/>
  <c r="O1472" i="3"/>
  <c r="L1472" i="3"/>
  <c r="I1472" i="3"/>
  <c r="K1472" i="3" s="1"/>
  <c r="H1472" i="3"/>
  <c r="F1472" i="3"/>
  <c r="B1472" i="3"/>
  <c r="P1471" i="3"/>
  <c r="O1471" i="3"/>
  <c r="L1471" i="3"/>
  <c r="I1471" i="3"/>
  <c r="K1471" i="3" s="1"/>
  <c r="H1471" i="3"/>
  <c r="F1471" i="3"/>
  <c r="B1471" i="3"/>
  <c r="P1470" i="3"/>
  <c r="O1470" i="3"/>
  <c r="L1470" i="3"/>
  <c r="I1470" i="3"/>
  <c r="K1470" i="3" s="1"/>
  <c r="H1470" i="3"/>
  <c r="F1470" i="3"/>
  <c r="B1470" i="3"/>
  <c r="P1469" i="3"/>
  <c r="O1469" i="3"/>
  <c r="L1469" i="3"/>
  <c r="I1469" i="3"/>
  <c r="K1469" i="3" s="1"/>
  <c r="H1469" i="3"/>
  <c r="F1469" i="3"/>
  <c r="B1469" i="3"/>
  <c r="P1468" i="3"/>
  <c r="O1468" i="3"/>
  <c r="L1468" i="3"/>
  <c r="I1468" i="3"/>
  <c r="K1468" i="3" s="1"/>
  <c r="H1468" i="3"/>
  <c r="F1468" i="3"/>
  <c r="B1468" i="3"/>
  <c r="P1467" i="3"/>
  <c r="O1467" i="3"/>
  <c r="L1467" i="3"/>
  <c r="I1467" i="3"/>
  <c r="K1467" i="3" s="1"/>
  <c r="H1467" i="3"/>
  <c r="F1467" i="3"/>
  <c r="B1467" i="3"/>
  <c r="P1466" i="3"/>
  <c r="Q1466" i="3" s="1"/>
  <c r="O1466" i="3"/>
  <c r="L1466" i="3"/>
  <c r="I1466" i="3"/>
  <c r="K1466" i="3" s="1"/>
  <c r="H1466" i="3"/>
  <c r="F1466" i="3"/>
  <c r="B1466" i="3"/>
  <c r="P1465" i="3"/>
  <c r="O1465" i="3"/>
  <c r="L1465" i="3"/>
  <c r="I1465" i="3"/>
  <c r="K1465" i="3" s="1"/>
  <c r="H1465" i="3"/>
  <c r="F1465" i="3"/>
  <c r="B1465" i="3"/>
  <c r="P1464" i="3"/>
  <c r="O1464" i="3"/>
  <c r="L1464" i="3"/>
  <c r="I1464" i="3"/>
  <c r="K1464" i="3" s="1"/>
  <c r="H1464" i="3"/>
  <c r="F1464" i="3"/>
  <c r="B1464" i="3"/>
  <c r="P1463" i="3"/>
  <c r="O1463" i="3"/>
  <c r="L1463" i="3"/>
  <c r="I1463" i="3"/>
  <c r="K1463" i="3" s="1"/>
  <c r="H1463" i="3"/>
  <c r="F1463" i="3"/>
  <c r="B1463" i="3"/>
  <c r="P1462" i="3"/>
  <c r="O1462" i="3"/>
  <c r="L1462" i="3"/>
  <c r="I1462" i="3"/>
  <c r="K1462" i="3" s="1"/>
  <c r="H1462" i="3"/>
  <c r="F1462" i="3"/>
  <c r="B1462" i="3"/>
  <c r="P1461" i="3"/>
  <c r="Q1461" i="3" s="1"/>
  <c r="O1461" i="3"/>
  <c r="L1461" i="3"/>
  <c r="I1461" i="3"/>
  <c r="K1461" i="3" s="1"/>
  <c r="H1461" i="3"/>
  <c r="F1461" i="3"/>
  <c r="B1461" i="3"/>
  <c r="P1460" i="3"/>
  <c r="O1460" i="3"/>
  <c r="L1460" i="3"/>
  <c r="I1460" i="3"/>
  <c r="K1460" i="3" s="1"/>
  <c r="H1460" i="3"/>
  <c r="F1460" i="3"/>
  <c r="B1460" i="3"/>
  <c r="P1459" i="3"/>
  <c r="O1459" i="3"/>
  <c r="L1459" i="3"/>
  <c r="I1459" i="3"/>
  <c r="K1459" i="3" s="1"/>
  <c r="H1459" i="3"/>
  <c r="F1459" i="3"/>
  <c r="B1459" i="3"/>
  <c r="P1458" i="3"/>
  <c r="O1458" i="3"/>
  <c r="L1458" i="3"/>
  <c r="I1458" i="3"/>
  <c r="K1458" i="3" s="1"/>
  <c r="H1458" i="3"/>
  <c r="F1458" i="3"/>
  <c r="B1458" i="3"/>
  <c r="P1457" i="3"/>
  <c r="O1457" i="3"/>
  <c r="L1457" i="3"/>
  <c r="I1457" i="3"/>
  <c r="K1457" i="3" s="1"/>
  <c r="H1457" i="3"/>
  <c r="F1457" i="3"/>
  <c r="B1457" i="3"/>
  <c r="P1456" i="3"/>
  <c r="O1456" i="3"/>
  <c r="L1456" i="3"/>
  <c r="I1456" i="3"/>
  <c r="K1456" i="3" s="1"/>
  <c r="H1456" i="3"/>
  <c r="F1456" i="3"/>
  <c r="B1456" i="3"/>
  <c r="P1455" i="3"/>
  <c r="O1455" i="3"/>
  <c r="L1455" i="3"/>
  <c r="I1455" i="3"/>
  <c r="K1455" i="3" s="1"/>
  <c r="H1455" i="3"/>
  <c r="F1455" i="3"/>
  <c r="B1455" i="3"/>
  <c r="P1454" i="3"/>
  <c r="O1454" i="3"/>
  <c r="L1454" i="3"/>
  <c r="I1454" i="3"/>
  <c r="K1454" i="3" s="1"/>
  <c r="H1454" i="3"/>
  <c r="F1454" i="3"/>
  <c r="B1454" i="3"/>
  <c r="P1453" i="3"/>
  <c r="Q1453" i="3" s="1"/>
  <c r="O1453" i="3"/>
  <c r="L1453" i="3"/>
  <c r="I1453" i="3"/>
  <c r="K1453" i="3" s="1"/>
  <c r="H1453" i="3"/>
  <c r="F1453" i="3"/>
  <c r="B1453" i="3"/>
  <c r="P1452" i="3"/>
  <c r="Q1452" i="3" s="1"/>
  <c r="O1452" i="3"/>
  <c r="L1452" i="3"/>
  <c r="I1452" i="3"/>
  <c r="K1452" i="3" s="1"/>
  <c r="H1452" i="3"/>
  <c r="F1452" i="3"/>
  <c r="B1452" i="3"/>
  <c r="P1451" i="3"/>
  <c r="O1451" i="3"/>
  <c r="L1451" i="3"/>
  <c r="I1451" i="3"/>
  <c r="K1451" i="3" s="1"/>
  <c r="H1451" i="3"/>
  <c r="F1451" i="3"/>
  <c r="B1451" i="3"/>
  <c r="P1450" i="3"/>
  <c r="O1450" i="3"/>
  <c r="L1450" i="3"/>
  <c r="I1450" i="3"/>
  <c r="K1450" i="3" s="1"/>
  <c r="H1450" i="3"/>
  <c r="F1450" i="3"/>
  <c r="B1450" i="3"/>
  <c r="P1449" i="3"/>
  <c r="O1449" i="3"/>
  <c r="L1449" i="3"/>
  <c r="I1449" i="3"/>
  <c r="K1449" i="3" s="1"/>
  <c r="H1449" i="3"/>
  <c r="F1449" i="3"/>
  <c r="B1449" i="3"/>
  <c r="P1448" i="3"/>
  <c r="Q1448" i="3" s="1"/>
  <c r="O1448" i="3"/>
  <c r="L1448" i="3"/>
  <c r="I1448" i="3"/>
  <c r="K1448" i="3" s="1"/>
  <c r="H1448" i="3"/>
  <c r="F1448" i="3"/>
  <c r="B1448" i="3"/>
  <c r="P1447" i="3"/>
  <c r="O1447" i="3"/>
  <c r="L1447" i="3"/>
  <c r="I1447" i="3"/>
  <c r="K1447" i="3" s="1"/>
  <c r="H1447" i="3"/>
  <c r="F1447" i="3"/>
  <c r="B1447" i="3"/>
  <c r="P1446" i="3"/>
  <c r="O1446" i="3"/>
  <c r="L1446" i="3"/>
  <c r="I1446" i="3"/>
  <c r="K1446" i="3" s="1"/>
  <c r="H1446" i="3"/>
  <c r="F1446" i="3"/>
  <c r="B1446" i="3"/>
  <c r="P1445" i="3"/>
  <c r="O1445" i="3"/>
  <c r="L1445" i="3"/>
  <c r="I1445" i="3"/>
  <c r="K1445" i="3" s="1"/>
  <c r="H1445" i="3"/>
  <c r="F1445" i="3"/>
  <c r="B1445" i="3"/>
  <c r="P1444" i="3"/>
  <c r="O1444" i="3"/>
  <c r="L1444" i="3"/>
  <c r="I1444" i="3"/>
  <c r="K1444" i="3" s="1"/>
  <c r="H1444" i="3"/>
  <c r="F1444" i="3"/>
  <c r="B1444" i="3"/>
  <c r="P1443" i="3"/>
  <c r="Q1443" i="3" s="1"/>
  <c r="O1443" i="3"/>
  <c r="L1443" i="3"/>
  <c r="K1443" i="3"/>
  <c r="I1443" i="3"/>
  <c r="H1443" i="3"/>
  <c r="F1443" i="3"/>
  <c r="B1443" i="3"/>
  <c r="P1442" i="3"/>
  <c r="Q1442" i="3" s="1"/>
  <c r="O1442" i="3"/>
  <c r="L1442" i="3"/>
  <c r="K1442" i="3"/>
  <c r="I1442" i="3"/>
  <c r="H1442" i="3"/>
  <c r="F1442" i="3"/>
  <c r="B1442" i="3"/>
  <c r="P1441" i="3"/>
  <c r="O1441" i="3"/>
  <c r="L1441" i="3"/>
  <c r="I1441" i="3"/>
  <c r="K1441" i="3" s="1"/>
  <c r="H1441" i="3"/>
  <c r="F1441" i="3"/>
  <c r="B1441" i="3"/>
  <c r="P1440" i="3"/>
  <c r="O1440" i="3"/>
  <c r="L1440" i="3"/>
  <c r="I1440" i="3"/>
  <c r="K1440" i="3" s="1"/>
  <c r="H1440" i="3"/>
  <c r="F1440" i="3"/>
  <c r="B1440" i="3"/>
  <c r="P1439" i="3"/>
  <c r="O1439" i="3"/>
  <c r="L1439" i="3"/>
  <c r="I1439" i="3"/>
  <c r="K1439" i="3" s="1"/>
  <c r="H1439" i="3"/>
  <c r="F1439" i="3"/>
  <c r="B1439" i="3"/>
  <c r="P1438" i="3"/>
  <c r="O1438" i="3"/>
  <c r="L1438" i="3"/>
  <c r="I1438" i="3"/>
  <c r="K1438" i="3" s="1"/>
  <c r="H1438" i="3"/>
  <c r="F1438" i="3"/>
  <c r="B1438" i="3"/>
  <c r="P1437" i="3"/>
  <c r="O1437" i="3"/>
  <c r="Q1437" i="3" s="1"/>
  <c r="L1437" i="3"/>
  <c r="I1437" i="3"/>
  <c r="K1437" i="3" s="1"/>
  <c r="H1437" i="3"/>
  <c r="F1437" i="3"/>
  <c r="B1437" i="3"/>
  <c r="P1436" i="3"/>
  <c r="O1436" i="3"/>
  <c r="L1436" i="3"/>
  <c r="K1436" i="3"/>
  <c r="I1436" i="3"/>
  <c r="H1436" i="3"/>
  <c r="F1436" i="3"/>
  <c r="B1436" i="3"/>
  <c r="P1435" i="3"/>
  <c r="Q1435" i="3" s="1"/>
  <c r="O1435" i="3"/>
  <c r="L1435" i="3"/>
  <c r="I1435" i="3"/>
  <c r="K1435" i="3" s="1"/>
  <c r="H1435" i="3"/>
  <c r="F1435" i="3"/>
  <c r="B1435" i="3"/>
  <c r="P1434" i="3"/>
  <c r="O1434" i="3"/>
  <c r="L1434" i="3"/>
  <c r="I1434" i="3"/>
  <c r="K1434" i="3" s="1"/>
  <c r="H1434" i="3"/>
  <c r="F1434" i="3"/>
  <c r="B1434" i="3"/>
  <c r="P1433" i="3"/>
  <c r="O1433" i="3"/>
  <c r="Q1433" i="3" s="1"/>
  <c r="L1433" i="3"/>
  <c r="I1433" i="3"/>
  <c r="K1433" i="3" s="1"/>
  <c r="H1433" i="3"/>
  <c r="F1433" i="3"/>
  <c r="B1433" i="3"/>
  <c r="P1432" i="3"/>
  <c r="O1432" i="3"/>
  <c r="Q1432" i="3" s="1"/>
  <c r="L1432" i="3"/>
  <c r="I1432" i="3"/>
  <c r="K1432" i="3" s="1"/>
  <c r="H1432" i="3"/>
  <c r="F1432" i="3"/>
  <c r="B1432" i="3"/>
  <c r="P1431" i="3"/>
  <c r="O1431" i="3"/>
  <c r="L1431" i="3"/>
  <c r="K1431" i="3"/>
  <c r="I1431" i="3"/>
  <c r="H1431" i="3"/>
  <c r="F1431" i="3"/>
  <c r="B1431" i="3"/>
  <c r="P1430" i="3"/>
  <c r="O1430" i="3"/>
  <c r="L1430" i="3"/>
  <c r="I1430" i="3"/>
  <c r="K1430" i="3" s="1"/>
  <c r="H1430" i="3"/>
  <c r="F1430" i="3"/>
  <c r="B1430" i="3"/>
  <c r="P1429" i="3"/>
  <c r="O1429" i="3"/>
  <c r="Q1429" i="3" s="1"/>
  <c r="L1429" i="3"/>
  <c r="I1429" i="3"/>
  <c r="K1429" i="3" s="1"/>
  <c r="H1429" i="3"/>
  <c r="F1429" i="3"/>
  <c r="B1429" i="3"/>
  <c r="P1428" i="3"/>
  <c r="O1428" i="3"/>
  <c r="L1428" i="3"/>
  <c r="I1428" i="3"/>
  <c r="K1428" i="3" s="1"/>
  <c r="H1428" i="3"/>
  <c r="F1428" i="3"/>
  <c r="B1428" i="3"/>
  <c r="P1427" i="3"/>
  <c r="Q1427" i="3" s="1"/>
  <c r="O1427" i="3"/>
  <c r="L1427" i="3"/>
  <c r="I1427" i="3"/>
  <c r="K1427" i="3" s="1"/>
  <c r="H1427" i="3"/>
  <c r="F1427" i="3"/>
  <c r="B1427" i="3"/>
  <c r="P1426" i="3"/>
  <c r="O1426" i="3"/>
  <c r="L1426" i="3"/>
  <c r="I1426" i="3"/>
  <c r="K1426" i="3" s="1"/>
  <c r="H1426" i="3"/>
  <c r="F1426" i="3"/>
  <c r="B1426" i="3"/>
  <c r="P1425" i="3"/>
  <c r="O1425" i="3"/>
  <c r="Q1425" i="3" s="1"/>
  <c r="L1425" i="3"/>
  <c r="I1425" i="3"/>
  <c r="K1425" i="3" s="1"/>
  <c r="H1425" i="3"/>
  <c r="F1425" i="3"/>
  <c r="B1425" i="3"/>
  <c r="P1424" i="3"/>
  <c r="O1424" i="3"/>
  <c r="Q1424" i="3" s="1"/>
  <c r="L1424" i="3"/>
  <c r="I1424" i="3"/>
  <c r="K1424" i="3" s="1"/>
  <c r="H1424" i="3"/>
  <c r="F1424" i="3"/>
  <c r="B1424" i="3"/>
  <c r="P1423" i="3"/>
  <c r="O1423" i="3"/>
  <c r="L1423" i="3"/>
  <c r="I1423" i="3"/>
  <c r="K1423" i="3" s="1"/>
  <c r="H1423" i="3"/>
  <c r="F1423" i="3"/>
  <c r="B1423" i="3"/>
  <c r="P1422" i="3"/>
  <c r="O1422" i="3"/>
  <c r="L1422" i="3"/>
  <c r="I1422" i="3"/>
  <c r="K1422" i="3" s="1"/>
  <c r="H1422" i="3"/>
  <c r="F1422" i="3"/>
  <c r="B1422" i="3"/>
  <c r="P1421" i="3"/>
  <c r="O1421" i="3"/>
  <c r="Q1421" i="3" s="1"/>
  <c r="L1421" i="3"/>
  <c r="I1421" i="3"/>
  <c r="K1421" i="3" s="1"/>
  <c r="H1421" i="3"/>
  <c r="F1421" i="3"/>
  <c r="B1421" i="3"/>
  <c r="P1420" i="3"/>
  <c r="O1420" i="3"/>
  <c r="L1420" i="3"/>
  <c r="I1420" i="3"/>
  <c r="K1420" i="3" s="1"/>
  <c r="H1420" i="3"/>
  <c r="F1420" i="3"/>
  <c r="B1420" i="3"/>
  <c r="P1419" i="3"/>
  <c r="Q1419" i="3" s="1"/>
  <c r="O1419" i="3"/>
  <c r="L1419" i="3"/>
  <c r="I1419" i="3"/>
  <c r="K1419" i="3" s="1"/>
  <c r="H1419" i="3"/>
  <c r="F1419" i="3"/>
  <c r="B1419" i="3"/>
  <c r="P1418" i="3"/>
  <c r="O1418" i="3"/>
  <c r="L1418" i="3"/>
  <c r="I1418" i="3"/>
  <c r="K1418" i="3" s="1"/>
  <c r="H1418" i="3"/>
  <c r="F1418" i="3"/>
  <c r="B1418" i="3"/>
  <c r="P1417" i="3"/>
  <c r="O1417" i="3"/>
  <c r="Q1417" i="3" s="1"/>
  <c r="L1417" i="3"/>
  <c r="I1417" i="3"/>
  <c r="K1417" i="3" s="1"/>
  <c r="H1417" i="3"/>
  <c r="F1417" i="3"/>
  <c r="B1417" i="3"/>
  <c r="P1416" i="3"/>
  <c r="Q1416" i="3" s="1"/>
  <c r="O1416" i="3"/>
  <c r="L1416" i="3"/>
  <c r="K1416" i="3"/>
  <c r="I1416" i="3"/>
  <c r="H1416" i="3"/>
  <c r="F1416" i="3"/>
  <c r="B1416" i="3"/>
  <c r="P1415" i="3"/>
  <c r="Q1415" i="3" s="1"/>
  <c r="O1415" i="3"/>
  <c r="L1415" i="3"/>
  <c r="K1415" i="3"/>
  <c r="I1415" i="3"/>
  <c r="H1415" i="3"/>
  <c r="F1415" i="3"/>
  <c r="B1415" i="3"/>
  <c r="P1414" i="3"/>
  <c r="O1414" i="3"/>
  <c r="L1414" i="3"/>
  <c r="I1414" i="3"/>
  <c r="K1414" i="3" s="1"/>
  <c r="H1414" i="3"/>
  <c r="F1414" i="3"/>
  <c r="B1414" i="3"/>
  <c r="P1413" i="3"/>
  <c r="O1413" i="3"/>
  <c r="L1413" i="3"/>
  <c r="I1413" i="3"/>
  <c r="K1413" i="3" s="1"/>
  <c r="H1413" i="3"/>
  <c r="F1413" i="3"/>
  <c r="B1413" i="3"/>
  <c r="P1412" i="3"/>
  <c r="Q1412" i="3" s="1"/>
  <c r="O1412" i="3"/>
  <c r="L1412" i="3"/>
  <c r="I1412" i="3"/>
  <c r="K1412" i="3" s="1"/>
  <c r="H1412" i="3"/>
  <c r="F1412" i="3"/>
  <c r="B1412" i="3"/>
  <c r="P1411" i="3"/>
  <c r="O1411" i="3"/>
  <c r="L1411" i="3"/>
  <c r="I1411" i="3"/>
  <c r="K1411" i="3" s="1"/>
  <c r="H1411" i="3"/>
  <c r="F1411" i="3"/>
  <c r="B1411" i="3"/>
  <c r="P1410" i="3"/>
  <c r="O1410" i="3"/>
  <c r="L1410" i="3"/>
  <c r="I1410" i="3"/>
  <c r="K1410" i="3" s="1"/>
  <c r="H1410" i="3"/>
  <c r="F1410" i="3"/>
  <c r="B1410" i="3"/>
  <c r="P1409" i="3"/>
  <c r="O1409" i="3"/>
  <c r="L1409" i="3"/>
  <c r="I1409" i="3"/>
  <c r="K1409" i="3" s="1"/>
  <c r="H1409" i="3"/>
  <c r="F1409" i="3"/>
  <c r="B1409" i="3"/>
  <c r="P1408" i="3"/>
  <c r="O1408" i="3"/>
  <c r="L1408" i="3"/>
  <c r="I1408" i="3"/>
  <c r="K1408" i="3" s="1"/>
  <c r="H1408" i="3"/>
  <c r="F1408" i="3"/>
  <c r="B1408" i="3"/>
  <c r="P1407" i="3"/>
  <c r="Q1407" i="3" s="1"/>
  <c r="O1407" i="3"/>
  <c r="L1407" i="3"/>
  <c r="I1407" i="3"/>
  <c r="K1407" i="3" s="1"/>
  <c r="H1407" i="3"/>
  <c r="F1407" i="3"/>
  <c r="B1407" i="3"/>
  <c r="P1406" i="3"/>
  <c r="O1406" i="3"/>
  <c r="L1406" i="3"/>
  <c r="I1406" i="3"/>
  <c r="K1406" i="3" s="1"/>
  <c r="H1406" i="3"/>
  <c r="F1406" i="3"/>
  <c r="B1406" i="3"/>
  <c r="P1405" i="3"/>
  <c r="O1405" i="3"/>
  <c r="L1405" i="3"/>
  <c r="I1405" i="3"/>
  <c r="K1405" i="3" s="1"/>
  <c r="H1405" i="3"/>
  <c r="F1405" i="3"/>
  <c r="B1405" i="3"/>
  <c r="P1404" i="3"/>
  <c r="Q1404" i="3" s="1"/>
  <c r="O1404" i="3"/>
  <c r="L1404" i="3"/>
  <c r="I1404" i="3"/>
  <c r="K1404" i="3" s="1"/>
  <c r="H1404" i="3"/>
  <c r="F1404" i="3"/>
  <c r="B1404" i="3"/>
  <c r="P1403" i="3"/>
  <c r="O1403" i="3"/>
  <c r="L1403" i="3"/>
  <c r="I1403" i="3"/>
  <c r="K1403" i="3" s="1"/>
  <c r="H1403" i="3"/>
  <c r="F1403" i="3"/>
  <c r="B1403" i="3"/>
  <c r="P1402" i="3"/>
  <c r="Q1402" i="3" s="1"/>
  <c r="O1402" i="3"/>
  <c r="L1402" i="3"/>
  <c r="I1402" i="3"/>
  <c r="K1402" i="3" s="1"/>
  <c r="H1402" i="3"/>
  <c r="F1402" i="3"/>
  <c r="B1402" i="3"/>
  <c r="P1401" i="3"/>
  <c r="O1401" i="3"/>
  <c r="L1401" i="3"/>
  <c r="I1401" i="3"/>
  <c r="K1401" i="3" s="1"/>
  <c r="H1401" i="3"/>
  <c r="F1401" i="3"/>
  <c r="B1401" i="3"/>
  <c r="P1400" i="3"/>
  <c r="O1400" i="3"/>
  <c r="L1400" i="3"/>
  <c r="I1400" i="3"/>
  <c r="K1400" i="3" s="1"/>
  <c r="H1400" i="3"/>
  <c r="F1400" i="3"/>
  <c r="B1400" i="3"/>
  <c r="P1399" i="3"/>
  <c r="Q1399" i="3" s="1"/>
  <c r="O1399" i="3"/>
  <c r="L1399" i="3"/>
  <c r="I1399" i="3"/>
  <c r="K1399" i="3" s="1"/>
  <c r="H1399" i="3"/>
  <c r="F1399" i="3"/>
  <c r="B1399" i="3"/>
  <c r="P1398" i="3"/>
  <c r="O1398" i="3"/>
  <c r="L1398" i="3"/>
  <c r="I1398" i="3"/>
  <c r="K1398" i="3" s="1"/>
  <c r="H1398" i="3"/>
  <c r="F1398" i="3"/>
  <c r="B1398" i="3"/>
  <c r="P1397" i="3"/>
  <c r="O1397" i="3"/>
  <c r="L1397" i="3"/>
  <c r="I1397" i="3"/>
  <c r="K1397" i="3" s="1"/>
  <c r="H1397" i="3"/>
  <c r="F1397" i="3"/>
  <c r="B1397" i="3"/>
  <c r="P1396" i="3"/>
  <c r="Q1396" i="3" s="1"/>
  <c r="O1396" i="3"/>
  <c r="L1396" i="3"/>
  <c r="I1396" i="3"/>
  <c r="K1396" i="3" s="1"/>
  <c r="H1396" i="3"/>
  <c r="F1396" i="3"/>
  <c r="B1396" i="3"/>
  <c r="P1395" i="3"/>
  <c r="O1395" i="3"/>
  <c r="L1395" i="3"/>
  <c r="I1395" i="3"/>
  <c r="K1395" i="3" s="1"/>
  <c r="H1395" i="3"/>
  <c r="F1395" i="3"/>
  <c r="B1395" i="3"/>
  <c r="P1394" i="3"/>
  <c r="O1394" i="3"/>
  <c r="L1394" i="3"/>
  <c r="I1394" i="3"/>
  <c r="K1394" i="3" s="1"/>
  <c r="H1394" i="3"/>
  <c r="F1394" i="3"/>
  <c r="B1394" i="3"/>
  <c r="P1393" i="3"/>
  <c r="O1393" i="3"/>
  <c r="L1393" i="3"/>
  <c r="I1393" i="3"/>
  <c r="K1393" i="3" s="1"/>
  <c r="H1393" i="3"/>
  <c r="F1393" i="3"/>
  <c r="B1393" i="3"/>
  <c r="P1392" i="3"/>
  <c r="O1392" i="3"/>
  <c r="L1392" i="3"/>
  <c r="I1392" i="3"/>
  <c r="K1392" i="3" s="1"/>
  <c r="H1392" i="3"/>
  <c r="F1392" i="3"/>
  <c r="B1392" i="3"/>
  <c r="P1391" i="3"/>
  <c r="O1391" i="3"/>
  <c r="L1391" i="3"/>
  <c r="I1391" i="3"/>
  <c r="K1391" i="3" s="1"/>
  <c r="H1391" i="3"/>
  <c r="F1391" i="3"/>
  <c r="B1391" i="3"/>
  <c r="P1390" i="3"/>
  <c r="O1390" i="3"/>
  <c r="Q1390" i="3" s="1"/>
  <c r="L1390" i="3"/>
  <c r="I1390" i="3"/>
  <c r="K1390" i="3" s="1"/>
  <c r="H1390" i="3"/>
  <c r="F1390" i="3"/>
  <c r="B1390" i="3"/>
  <c r="P1389" i="3"/>
  <c r="O1389" i="3"/>
  <c r="L1389" i="3"/>
  <c r="I1389" i="3"/>
  <c r="K1389" i="3" s="1"/>
  <c r="H1389" i="3"/>
  <c r="F1389" i="3"/>
  <c r="B1389" i="3"/>
  <c r="P1388" i="3"/>
  <c r="Q1388" i="3" s="1"/>
  <c r="O1388" i="3"/>
  <c r="L1388" i="3"/>
  <c r="K1388" i="3"/>
  <c r="I1388" i="3"/>
  <c r="H1388" i="3"/>
  <c r="F1388" i="3"/>
  <c r="B1388" i="3"/>
  <c r="P1387" i="3"/>
  <c r="O1387" i="3"/>
  <c r="L1387" i="3"/>
  <c r="I1387" i="3"/>
  <c r="K1387" i="3" s="1"/>
  <c r="H1387" i="3"/>
  <c r="F1387" i="3"/>
  <c r="B1387" i="3"/>
  <c r="P1386" i="3"/>
  <c r="O1386" i="3"/>
  <c r="Q1386" i="3" s="1"/>
  <c r="L1386" i="3"/>
  <c r="I1386" i="3"/>
  <c r="K1386" i="3" s="1"/>
  <c r="H1386" i="3"/>
  <c r="F1386" i="3"/>
  <c r="B1386" i="3"/>
  <c r="P1385" i="3"/>
  <c r="O1385" i="3"/>
  <c r="L1385" i="3"/>
  <c r="K1385" i="3"/>
  <c r="I1385" i="3"/>
  <c r="H1385" i="3"/>
  <c r="F1385" i="3"/>
  <c r="B1385" i="3"/>
  <c r="P1384" i="3"/>
  <c r="Q1384" i="3" s="1"/>
  <c r="O1384" i="3"/>
  <c r="L1384" i="3"/>
  <c r="K1384" i="3"/>
  <c r="I1384" i="3"/>
  <c r="H1384" i="3"/>
  <c r="F1384" i="3"/>
  <c r="B1384" i="3"/>
  <c r="P1383" i="3"/>
  <c r="Q1383" i="3" s="1"/>
  <c r="O1383" i="3"/>
  <c r="L1383" i="3"/>
  <c r="I1383" i="3"/>
  <c r="K1383" i="3" s="1"/>
  <c r="H1383" i="3"/>
  <c r="F1383" i="3"/>
  <c r="B1383" i="3"/>
  <c r="P1382" i="3"/>
  <c r="O1382" i="3"/>
  <c r="Q1382" i="3" s="1"/>
  <c r="L1382" i="3"/>
  <c r="I1382" i="3"/>
  <c r="K1382" i="3" s="1"/>
  <c r="H1382" i="3"/>
  <c r="F1382" i="3"/>
  <c r="B1382" i="3"/>
  <c r="P1381" i="3"/>
  <c r="O1381" i="3"/>
  <c r="L1381" i="3"/>
  <c r="I1381" i="3"/>
  <c r="K1381" i="3" s="1"/>
  <c r="H1381" i="3"/>
  <c r="F1381" i="3"/>
  <c r="B1381" i="3"/>
  <c r="P1380" i="3"/>
  <c r="O1380" i="3"/>
  <c r="L1380" i="3"/>
  <c r="I1380" i="3"/>
  <c r="K1380" i="3" s="1"/>
  <c r="H1380" i="3"/>
  <c r="F1380" i="3"/>
  <c r="B1380" i="3"/>
  <c r="P1379" i="3"/>
  <c r="O1379" i="3"/>
  <c r="L1379" i="3"/>
  <c r="I1379" i="3"/>
  <c r="K1379" i="3" s="1"/>
  <c r="H1379" i="3"/>
  <c r="F1379" i="3"/>
  <c r="B1379" i="3"/>
  <c r="P1378" i="3"/>
  <c r="O1378" i="3"/>
  <c r="L1378" i="3"/>
  <c r="I1378" i="3"/>
  <c r="K1378" i="3" s="1"/>
  <c r="H1378" i="3"/>
  <c r="F1378" i="3"/>
  <c r="B1378" i="3"/>
  <c r="P1377" i="3"/>
  <c r="O1377" i="3"/>
  <c r="L1377" i="3"/>
  <c r="K1377" i="3"/>
  <c r="I1377" i="3"/>
  <c r="H1377" i="3"/>
  <c r="F1377" i="3"/>
  <c r="B1377" i="3"/>
  <c r="P1376" i="3"/>
  <c r="O1376" i="3"/>
  <c r="L1376" i="3"/>
  <c r="K1376" i="3"/>
  <c r="I1376" i="3"/>
  <c r="H1376" i="3"/>
  <c r="F1376" i="3"/>
  <c r="B1376" i="3"/>
  <c r="P1375" i="3"/>
  <c r="O1375" i="3"/>
  <c r="L1375" i="3"/>
  <c r="I1375" i="3"/>
  <c r="K1375" i="3" s="1"/>
  <c r="H1375" i="3"/>
  <c r="F1375" i="3"/>
  <c r="B1375" i="3"/>
  <c r="P1374" i="3"/>
  <c r="O1374" i="3"/>
  <c r="L1374" i="3"/>
  <c r="I1374" i="3"/>
  <c r="K1374" i="3" s="1"/>
  <c r="H1374" i="3"/>
  <c r="F1374" i="3"/>
  <c r="B1374" i="3"/>
  <c r="P1373" i="3"/>
  <c r="O1373" i="3"/>
  <c r="L1373" i="3"/>
  <c r="I1373" i="3"/>
  <c r="K1373" i="3" s="1"/>
  <c r="H1373" i="3"/>
  <c r="F1373" i="3"/>
  <c r="B1373" i="3"/>
  <c r="P1372" i="3"/>
  <c r="O1372" i="3"/>
  <c r="L1372" i="3"/>
  <c r="I1372" i="3"/>
  <c r="K1372" i="3" s="1"/>
  <c r="H1372" i="3"/>
  <c r="F1372" i="3"/>
  <c r="B1372" i="3"/>
  <c r="P1371" i="3"/>
  <c r="O1371" i="3"/>
  <c r="L1371" i="3"/>
  <c r="I1371" i="3"/>
  <c r="K1371" i="3" s="1"/>
  <c r="H1371" i="3"/>
  <c r="F1371" i="3"/>
  <c r="B1371" i="3"/>
  <c r="P1370" i="3"/>
  <c r="O1370" i="3"/>
  <c r="L1370" i="3"/>
  <c r="I1370" i="3"/>
  <c r="K1370" i="3" s="1"/>
  <c r="H1370" i="3"/>
  <c r="F1370" i="3"/>
  <c r="B1370" i="3"/>
  <c r="P1369" i="3"/>
  <c r="O1369" i="3"/>
  <c r="L1369" i="3"/>
  <c r="I1369" i="3"/>
  <c r="K1369" i="3" s="1"/>
  <c r="H1369" i="3"/>
  <c r="F1369" i="3"/>
  <c r="B1369" i="3"/>
  <c r="P1368" i="3"/>
  <c r="O1368" i="3"/>
  <c r="L1368" i="3"/>
  <c r="I1368" i="3"/>
  <c r="K1368" i="3" s="1"/>
  <c r="H1368" i="3"/>
  <c r="F1368" i="3"/>
  <c r="B1368" i="3"/>
  <c r="P1367" i="3"/>
  <c r="O1367" i="3"/>
  <c r="L1367" i="3"/>
  <c r="I1367" i="3"/>
  <c r="K1367" i="3" s="1"/>
  <c r="H1367" i="3"/>
  <c r="F1367" i="3"/>
  <c r="B1367" i="3"/>
  <c r="P1366" i="3"/>
  <c r="O1366" i="3"/>
  <c r="Q1366" i="3" s="1"/>
  <c r="L1366" i="3"/>
  <c r="K1366" i="3"/>
  <c r="I1366" i="3"/>
  <c r="H1366" i="3"/>
  <c r="F1366" i="3"/>
  <c r="B1366" i="3"/>
  <c r="P1365" i="3"/>
  <c r="O1365" i="3"/>
  <c r="L1365" i="3"/>
  <c r="I1365" i="3"/>
  <c r="K1365" i="3" s="1"/>
  <c r="H1365" i="3"/>
  <c r="F1365" i="3"/>
  <c r="B1365" i="3"/>
  <c r="P1364" i="3"/>
  <c r="O1364" i="3"/>
  <c r="L1364" i="3"/>
  <c r="I1364" i="3"/>
  <c r="K1364" i="3" s="1"/>
  <c r="H1364" i="3"/>
  <c r="F1364" i="3"/>
  <c r="B1364" i="3"/>
  <c r="P1363" i="3"/>
  <c r="O1363" i="3"/>
  <c r="L1363" i="3"/>
  <c r="I1363" i="3"/>
  <c r="K1363" i="3" s="1"/>
  <c r="H1363" i="3"/>
  <c r="F1363" i="3"/>
  <c r="B1363" i="3"/>
  <c r="P1362" i="3"/>
  <c r="O1362" i="3"/>
  <c r="Q1362" i="3" s="1"/>
  <c r="L1362" i="3"/>
  <c r="I1362" i="3"/>
  <c r="K1362" i="3" s="1"/>
  <c r="H1362" i="3"/>
  <c r="F1362" i="3"/>
  <c r="B1362" i="3"/>
  <c r="P1361" i="3"/>
  <c r="O1361" i="3"/>
  <c r="L1361" i="3"/>
  <c r="I1361" i="3"/>
  <c r="K1361" i="3" s="1"/>
  <c r="H1361" i="3"/>
  <c r="F1361" i="3"/>
  <c r="B1361" i="3"/>
  <c r="P1360" i="3"/>
  <c r="Q1360" i="3" s="1"/>
  <c r="O1360" i="3"/>
  <c r="L1360" i="3"/>
  <c r="I1360" i="3"/>
  <c r="K1360" i="3" s="1"/>
  <c r="H1360" i="3"/>
  <c r="F1360" i="3"/>
  <c r="B1360" i="3"/>
  <c r="P1359" i="3"/>
  <c r="O1359" i="3"/>
  <c r="L1359" i="3"/>
  <c r="I1359" i="3"/>
  <c r="K1359" i="3" s="1"/>
  <c r="H1359" i="3"/>
  <c r="F1359" i="3"/>
  <c r="B1359" i="3"/>
  <c r="P1358" i="3"/>
  <c r="O1358" i="3"/>
  <c r="Q1358" i="3" s="1"/>
  <c r="L1358" i="3"/>
  <c r="I1358" i="3"/>
  <c r="K1358" i="3" s="1"/>
  <c r="H1358" i="3"/>
  <c r="F1358" i="3"/>
  <c r="B1358" i="3"/>
  <c r="P1357" i="3"/>
  <c r="O1357" i="3"/>
  <c r="L1357" i="3"/>
  <c r="I1357" i="3"/>
  <c r="K1357" i="3" s="1"/>
  <c r="H1357" i="3"/>
  <c r="F1357" i="3"/>
  <c r="B1357" i="3"/>
  <c r="P1356" i="3"/>
  <c r="O1356" i="3"/>
  <c r="L1356" i="3"/>
  <c r="I1356" i="3"/>
  <c r="K1356" i="3" s="1"/>
  <c r="H1356" i="3"/>
  <c r="F1356" i="3"/>
  <c r="B1356" i="3"/>
  <c r="P1355" i="3"/>
  <c r="Q1355" i="3" s="1"/>
  <c r="O1355" i="3"/>
  <c r="L1355" i="3"/>
  <c r="I1355" i="3"/>
  <c r="K1355" i="3" s="1"/>
  <c r="H1355" i="3"/>
  <c r="F1355" i="3"/>
  <c r="B1355" i="3"/>
  <c r="P1354" i="3"/>
  <c r="Q1354" i="3" s="1"/>
  <c r="O1354" i="3"/>
  <c r="L1354" i="3"/>
  <c r="K1354" i="3"/>
  <c r="I1354" i="3"/>
  <c r="H1354" i="3"/>
  <c r="F1354" i="3"/>
  <c r="B1354" i="3"/>
  <c r="P1353" i="3"/>
  <c r="O1353" i="3"/>
  <c r="L1353" i="3"/>
  <c r="K1353" i="3"/>
  <c r="I1353" i="3"/>
  <c r="H1353" i="3"/>
  <c r="F1353" i="3"/>
  <c r="B1353" i="3"/>
  <c r="P1352" i="3"/>
  <c r="O1352" i="3"/>
  <c r="L1352" i="3"/>
  <c r="I1352" i="3"/>
  <c r="K1352" i="3" s="1"/>
  <c r="H1352" i="3"/>
  <c r="F1352" i="3"/>
  <c r="B1352" i="3"/>
  <c r="P1351" i="3"/>
  <c r="O1351" i="3"/>
  <c r="L1351" i="3"/>
  <c r="I1351" i="3"/>
  <c r="K1351" i="3" s="1"/>
  <c r="H1351" i="3"/>
  <c r="F1351" i="3"/>
  <c r="B1351" i="3"/>
  <c r="P1350" i="3"/>
  <c r="O1350" i="3"/>
  <c r="L1350" i="3"/>
  <c r="I1350" i="3"/>
  <c r="K1350" i="3" s="1"/>
  <c r="H1350" i="3"/>
  <c r="F1350" i="3"/>
  <c r="B1350" i="3"/>
  <c r="P1349" i="3"/>
  <c r="O1349" i="3"/>
  <c r="L1349" i="3"/>
  <c r="I1349" i="3"/>
  <c r="K1349" i="3" s="1"/>
  <c r="H1349" i="3"/>
  <c r="F1349" i="3"/>
  <c r="B1349" i="3"/>
  <c r="P1348" i="3"/>
  <c r="Q1348" i="3" s="1"/>
  <c r="O1348" i="3"/>
  <c r="L1348" i="3"/>
  <c r="I1348" i="3"/>
  <c r="K1348" i="3" s="1"/>
  <c r="H1348" i="3"/>
  <c r="F1348" i="3"/>
  <c r="B1348" i="3"/>
  <c r="P1347" i="3"/>
  <c r="O1347" i="3"/>
  <c r="Q1347" i="3" s="1"/>
  <c r="L1347" i="3"/>
  <c r="I1347" i="3"/>
  <c r="K1347" i="3" s="1"/>
  <c r="H1347" i="3"/>
  <c r="F1347" i="3"/>
  <c r="B1347" i="3"/>
  <c r="P1346" i="3"/>
  <c r="O1346" i="3"/>
  <c r="L1346" i="3"/>
  <c r="I1346" i="3"/>
  <c r="K1346" i="3" s="1"/>
  <c r="H1346" i="3"/>
  <c r="F1346" i="3"/>
  <c r="B1346" i="3"/>
  <c r="P1345" i="3"/>
  <c r="O1345" i="3"/>
  <c r="L1345" i="3"/>
  <c r="I1345" i="3"/>
  <c r="K1345" i="3" s="1"/>
  <c r="H1345" i="3"/>
  <c r="F1345" i="3"/>
  <c r="B1345" i="3"/>
  <c r="P1344" i="3"/>
  <c r="O1344" i="3"/>
  <c r="L1344" i="3"/>
  <c r="I1344" i="3"/>
  <c r="K1344" i="3" s="1"/>
  <c r="H1344" i="3"/>
  <c r="F1344" i="3"/>
  <c r="B1344" i="3"/>
  <c r="P1343" i="3"/>
  <c r="O1343" i="3"/>
  <c r="L1343" i="3"/>
  <c r="I1343" i="3"/>
  <c r="K1343" i="3" s="1"/>
  <c r="H1343" i="3"/>
  <c r="F1343" i="3"/>
  <c r="B1343" i="3"/>
  <c r="P1342" i="3"/>
  <c r="O1342" i="3"/>
  <c r="L1342" i="3"/>
  <c r="I1342" i="3"/>
  <c r="K1342" i="3" s="1"/>
  <c r="H1342" i="3"/>
  <c r="F1342" i="3"/>
  <c r="B1342" i="3"/>
  <c r="P1341" i="3"/>
  <c r="Q1341" i="3" s="1"/>
  <c r="O1341" i="3"/>
  <c r="L1341" i="3"/>
  <c r="I1341" i="3"/>
  <c r="K1341" i="3" s="1"/>
  <c r="H1341" i="3"/>
  <c r="F1341" i="3"/>
  <c r="B1341" i="3"/>
  <c r="P1340" i="3"/>
  <c r="O1340" i="3"/>
  <c r="L1340" i="3"/>
  <c r="I1340" i="3"/>
  <c r="K1340" i="3" s="1"/>
  <c r="H1340" i="3"/>
  <c r="F1340" i="3"/>
  <c r="B1340" i="3"/>
  <c r="P1339" i="3"/>
  <c r="Q1339" i="3" s="1"/>
  <c r="O1339" i="3"/>
  <c r="L1339" i="3"/>
  <c r="I1339" i="3"/>
  <c r="K1339" i="3" s="1"/>
  <c r="H1339" i="3"/>
  <c r="F1339" i="3"/>
  <c r="B1339" i="3"/>
  <c r="P1338" i="3"/>
  <c r="Q1338" i="3" s="1"/>
  <c r="O1338" i="3"/>
  <c r="L1338" i="3"/>
  <c r="I1338" i="3"/>
  <c r="K1338" i="3" s="1"/>
  <c r="H1338" i="3"/>
  <c r="F1338" i="3"/>
  <c r="B1338" i="3"/>
  <c r="P1337" i="3"/>
  <c r="O1337" i="3"/>
  <c r="L1337" i="3"/>
  <c r="I1337" i="3"/>
  <c r="K1337" i="3" s="1"/>
  <c r="H1337" i="3"/>
  <c r="F1337" i="3"/>
  <c r="B1337" i="3"/>
  <c r="P1336" i="3"/>
  <c r="O1336" i="3"/>
  <c r="Q1336" i="3" s="1"/>
  <c r="L1336" i="3"/>
  <c r="I1336" i="3"/>
  <c r="K1336" i="3" s="1"/>
  <c r="H1336" i="3"/>
  <c r="F1336" i="3"/>
  <c r="B1336" i="3"/>
  <c r="P1335" i="3"/>
  <c r="Q1335" i="3" s="1"/>
  <c r="O1335" i="3"/>
  <c r="L1335" i="3"/>
  <c r="I1335" i="3"/>
  <c r="K1335" i="3" s="1"/>
  <c r="H1335" i="3"/>
  <c r="F1335" i="3"/>
  <c r="B1335" i="3"/>
  <c r="Q1334" i="3"/>
  <c r="P1334" i="3"/>
  <c r="O1334" i="3"/>
  <c r="L1334" i="3"/>
  <c r="I1334" i="3"/>
  <c r="K1334" i="3" s="1"/>
  <c r="H1334" i="3"/>
  <c r="F1334" i="3"/>
  <c r="B1334" i="3"/>
  <c r="P1333" i="3"/>
  <c r="O1333" i="3"/>
  <c r="L1333" i="3"/>
  <c r="I1333" i="3"/>
  <c r="K1333" i="3" s="1"/>
  <c r="H1333" i="3"/>
  <c r="F1333" i="3"/>
  <c r="B1333" i="3"/>
  <c r="P1332" i="3"/>
  <c r="O1332" i="3"/>
  <c r="L1332" i="3"/>
  <c r="I1332" i="3"/>
  <c r="K1332" i="3" s="1"/>
  <c r="H1332" i="3"/>
  <c r="F1332" i="3"/>
  <c r="B1332" i="3"/>
  <c r="P1331" i="3"/>
  <c r="O1331" i="3"/>
  <c r="Q1331" i="3" s="1"/>
  <c r="L1331" i="3"/>
  <c r="I1331" i="3"/>
  <c r="K1331" i="3" s="1"/>
  <c r="H1331" i="3"/>
  <c r="F1331" i="3"/>
  <c r="B1331" i="3"/>
  <c r="P1330" i="3"/>
  <c r="Q1330" i="3" s="1"/>
  <c r="O1330" i="3"/>
  <c r="L1330" i="3"/>
  <c r="I1330" i="3"/>
  <c r="K1330" i="3" s="1"/>
  <c r="H1330" i="3"/>
  <c r="F1330" i="3"/>
  <c r="B1330" i="3"/>
  <c r="P1329" i="3"/>
  <c r="O1329" i="3"/>
  <c r="L1329" i="3"/>
  <c r="K1329" i="3"/>
  <c r="I1329" i="3"/>
  <c r="H1329" i="3"/>
  <c r="F1329" i="3"/>
  <c r="B1329" i="3"/>
  <c r="P1328" i="3"/>
  <c r="Q1328" i="3" s="1"/>
  <c r="O1328" i="3"/>
  <c r="L1328" i="3"/>
  <c r="I1328" i="3"/>
  <c r="K1328" i="3" s="1"/>
  <c r="H1328" i="3"/>
  <c r="F1328" i="3"/>
  <c r="B1328" i="3"/>
  <c r="P1327" i="3"/>
  <c r="O1327" i="3"/>
  <c r="L1327" i="3"/>
  <c r="I1327" i="3"/>
  <c r="K1327" i="3" s="1"/>
  <c r="H1327" i="3"/>
  <c r="F1327" i="3"/>
  <c r="B1327" i="3"/>
  <c r="P1326" i="3"/>
  <c r="O1326" i="3"/>
  <c r="L1326" i="3"/>
  <c r="K1326" i="3"/>
  <c r="I1326" i="3"/>
  <c r="H1326" i="3"/>
  <c r="F1326" i="3"/>
  <c r="B1326" i="3"/>
  <c r="P1325" i="3"/>
  <c r="O1325" i="3"/>
  <c r="L1325" i="3"/>
  <c r="K1325" i="3"/>
  <c r="I1325" i="3"/>
  <c r="H1325" i="3"/>
  <c r="F1325" i="3"/>
  <c r="B1325" i="3"/>
  <c r="P1324" i="3"/>
  <c r="O1324" i="3"/>
  <c r="L1324" i="3"/>
  <c r="I1324" i="3"/>
  <c r="K1324" i="3" s="1"/>
  <c r="H1324" i="3"/>
  <c r="F1324" i="3"/>
  <c r="B1324" i="3"/>
  <c r="P1323" i="3"/>
  <c r="O1323" i="3"/>
  <c r="Q1323" i="3" s="1"/>
  <c r="L1323" i="3"/>
  <c r="I1323" i="3"/>
  <c r="K1323" i="3" s="1"/>
  <c r="H1323" i="3"/>
  <c r="F1323" i="3"/>
  <c r="B1323" i="3"/>
  <c r="P1322" i="3"/>
  <c r="O1322" i="3"/>
  <c r="L1322" i="3"/>
  <c r="I1322" i="3"/>
  <c r="K1322" i="3" s="1"/>
  <c r="H1322" i="3"/>
  <c r="F1322" i="3"/>
  <c r="B1322" i="3"/>
  <c r="P1321" i="3"/>
  <c r="Q1321" i="3" s="1"/>
  <c r="O1321" i="3"/>
  <c r="L1321" i="3"/>
  <c r="I1321" i="3"/>
  <c r="K1321" i="3" s="1"/>
  <c r="H1321" i="3"/>
  <c r="F1321" i="3"/>
  <c r="B1321" i="3"/>
  <c r="P1320" i="3"/>
  <c r="Q1320" i="3" s="1"/>
  <c r="O1320" i="3"/>
  <c r="L1320" i="3"/>
  <c r="I1320" i="3"/>
  <c r="K1320" i="3" s="1"/>
  <c r="H1320" i="3"/>
  <c r="F1320" i="3"/>
  <c r="B1320" i="3"/>
  <c r="P1319" i="3"/>
  <c r="O1319" i="3"/>
  <c r="L1319" i="3"/>
  <c r="I1319" i="3"/>
  <c r="K1319" i="3" s="1"/>
  <c r="H1319" i="3"/>
  <c r="F1319" i="3"/>
  <c r="B1319" i="3"/>
  <c r="P1318" i="3"/>
  <c r="O1318" i="3"/>
  <c r="Q1318" i="3" s="1"/>
  <c r="L1318" i="3"/>
  <c r="I1318" i="3"/>
  <c r="K1318" i="3" s="1"/>
  <c r="H1318" i="3"/>
  <c r="F1318" i="3"/>
  <c r="B1318" i="3"/>
  <c r="P1317" i="3"/>
  <c r="O1317" i="3"/>
  <c r="L1317" i="3"/>
  <c r="I1317" i="3"/>
  <c r="K1317" i="3" s="1"/>
  <c r="H1317" i="3"/>
  <c r="F1317" i="3"/>
  <c r="B1317" i="3"/>
  <c r="P1316" i="3"/>
  <c r="O1316" i="3"/>
  <c r="L1316" i="3"/>
  <c r="I1316" i="3"/>
  <c r="K1316" i="3" s="1"/>
  <c r="H1316" i="3"/>
  <c r="F1316" i="3"/>
  <c r="B1316" i="3"/>
  <c r="P1315" i="3"/>
  <c r="O1315" i="3"/>
  <c r="L1315" i="3"/>
  <c r="I1315" i="3"/>
  <c r="K1315" i="3" s="1"/>
  <c r="H1315" i="3"/>
  <c r="F1315" i="3"/>
  <c r="B1315" i="3"/>
  <c r="P1314" i="3"/>
  <c r="O1314" i="3"/>
  <c r="L1314" i="3"/>
  <c r="I1314" i="3"/>
  <c r="K1314" i="3" s="1"/>
  <c r="H1314" i="3"/>
  <c r="F1314" i="3"/>
  <c r="B1314" i="3"/>
  <c r="P1313" i="3"/>
  <c r="O1313" i="3"/>
  <c r="L1313" i="3"/>
  <c r="I1313" i="3"/>
  <c r="K1313" i="3" s="1"/>
  <c r="H1313" i="3"/>
  <c r="F1313" i="3"/>
  <c r="B1313" i="3"/>
  <c r="P1312" i="3"/>
  <c r="Q1312" i="3" s="1"/>
  <c r="O1312" i="3"/>
  <c r="L1312" i="3"/>
  <c r="I1312" i="3"/>
  <c r="K1312" i="3" s="1"/>
  <c r="H1312" i="3"/>
  <c r="F1312" i="3"/>
  <c r="B1312" i="3"/>
  <c r="P1311" i="3"/>
  <c r="O1311" i="3"/>
  <c r="L1311" i="3"/>
  <c r="I1311" i="3"/>
  <c r="K1311" i="3" s="1"/>
  <c r="H1311" i="3"/>
  <c r="F1311" i="3"/>
  <c r="B1311" i="3"/>
  <c r="P1310" i="3"/>
  <c r="O1310" i="3"/>
  <c r="L1310" i="3"/>
  <c r="I1310" i="3"/>
  <c r="K1310" i="3" s="1"/>
  <c r="H1310" i="3"/>
  <c r="F1310" i="3"/>
  <c r="B1310" i="3"/>
  <c r="P1309" i="3"/>
  <c r="O1309" i="3"/>
  <c r="L1309" i="3"/>
  <c r="K1309" i="3"/>
  <c r="I1309" i="3"/>
  <c r="H1309" i="3"/>
  <c r="F1309" i="3"/>
  <c r="B1309" i="3"/>
  <c r="P1308" i="3"/>
  <c r="Q1308" i="3" s="1"/>
  <c r="O1308" i="3"/>
  <c r="L1308" i="3"/>
  <c r="I1308" i="3"/>
  <c r="K1308" i="3" s="1"/>
  <c r="H1308" i="3"/>
  <c r="F1308" i="3"/>
  <c r="B1308" i="3"/>
  <c r="P1307" i="3"/>
  <c r="O1307" i="3"/>
  <c r="Q1307" i="3" s="1"/>
  <c r="L1307" i="3"/>
  <c r="I1307" i="3"/>
  <c r="K1307" i="3" s="1"/>
  <c r="H1307" i="3"/>
  <c r="F1307" i="3"/>
  <c r="B1307" i="3"/>
  <c r="P1306" i="3"/>
  <c r="O1306" i="3"/>
  <c r="L1306" i="3"/>
  <c r="I1306" i="3"/>
  <c r="K1306" i="3" s="1"/>
  <c r="H1306" i="3"/>
  <c r="F1306" i="3"/>
  <c r="B1306" i="3"/>
  <c r="P1305" i="3"/>
  <c r="Q1305" i="3" s="1"/>
  <c r="O1305" i="3"/>
  <c r="L1305" i="3"/>
  <c r="K1305" i="3"/>
  <c r="I1305" i="3"/>
  <c r="H1305" i="3"/>
  <c r="F1305" i="3"/>
  <c r="B1305" i="3"/>
  <c r="Q1304" i="3"/>
  <c r="P1304" i="3"/>
  <c r="O1304" i="3"/>
  <c r="L1304" i="3"/>
  <c r="I1304" i="3"/>
  <c r="K1304" i="3" s="1"/>
  <c r="H1304" i="3"/>
  <c r="F1304" i="3"/>
  <c r="B1304" i="3"/>
  <c r="P1303" i="3"/>
  <c r="Q1303" i="3" s="1"/>
  <c r="O1303" i="3"/>
  <c r="L1303" i="3"/>
  <c r="I1303" i="3"/>
  <c r="K1303" i="3" s="1"/>
  <c r="H1303" i="3"/>
  <c r="F1303" i="3"/>
  <c r="B1303" i="3"/>
  <c r="P1302" i="3"/>
  <c r="O1302" i="3"/>
  <c r="L1302" i="3"/>
  <c r="I1302" i="3"/>
  <c r="K1302" i="3" s="1"/>
  <c r="H1302" i="3"/>
  <c r="F1302" i="3"/>
  <c r="B1302" i="3"/>
  <c r="P1301" i="3"/>
  <c r="O1301" i="3"/>
  <c r="L1301" i="3"/>
  <c r="I1301" i="3"/>
  <c r="K1301" i="3" s="1"/>
  <c r="H1301" i="3"/>
  <c r="F1301" i="3"/>
  <c r="B1301" i="3"/>
  <c r="P1300" i="3"/>
  <c r="O1300" i="3"/>
  <c r="L1300" i="3"/>
  <c r="I1300" i="3"/>
  <c r="K1300" i="3" s="1"/>
  <c r="H1300" i="3"/>
  <c r="F1300" i="3"/>
  <c r="B1300" i="3"/>
  <c r="P1299" i="3"/>
  <c r="O1299" i="3"/>
  <c r="L1299" i="3"/>
  <c r="I1299" i="3"/>
  <c r="K1299" i="3" s="1"/>
  <c r="H1299" i="3"/>
  <c r="F1299" i="3"/>
  <c r="B1299" i="3"/>
  <c r="P1298" i="3"/>
  <c r="O1298" i="3"/>
  <c r="L1298" i="3"/>
  <c r="K1298" i="3"/>
  <c r="I1298" i="3"/>
  <c r="H1298" i="3"/>
  <c r="F1298" i="3"/>
  <c r="B1298" i="3"/>
  <c r="P1297" i="3"/>
  <c r="O1297" i="3"/>
  <c r="L1297" i="3"/>
  <c r="K1297" i="3"/>
  <c r="I1297" i="3"/>
  <c r="H1297" i="3"/>
  <c r="F1297" i="3"/>
  <c r="B1297" i="3"/>
  <c r="P1296" i="3"/>
  <c r="O1296" i="3"/>
  <c r="Q1296" i="3" s="1"/>
  <c r="L1296" i="3"/>
  <c r="I1296" i="3"/>
  <c r="K1296" i="3" s="1"/>
  <c r="H1296" i="3"/>
  <c r="F1296" i="3"/>
  <c r="B1296" i="3"/>
  <c r="P1295" i="3"/>
  <c r="Q1295" i="3" s="1"/>
  <c r="O1295" i="3"/>
  <c r="L1295" i="3"/>
  <c r="I1295" i="3"/>
  <c r="K1295" i="3" s="1"/>
  <c r="H1295" i="3"/>
  <c r="F1295" i="3"/>
  <c r="B1295" i="3"/>
  <c r="P1294" i="3"/>
  <c r="O1294" i="3"/>
  <c r="L1294" i="3"/>
  <c r="K1294" i="3"/>
  <c r="I1294" i="3"/>
  <c r="H1294" i="3"/>
  <c r="F1294" i="3"/>
  <c r="B1294" i="3"/>
  <c r="P1293" i="3"/>
  <c r="O1293" i="3"/>
  <c r="L1293" i="3"/>
  <c r="I1293" i="3"/>
  <c r="K1293" i="3" s="1"/>
  <c r="H1293" i="3"/>
  <c r="F1293" i="3"/>
  <c r="B1293" i="3"/>
  <c r="P1292" i="3"/>
  <c r="O1292" i="3"/>
  <c r="L1292" i="3"/>
  <c r="I1292" i="3"/>
  <c r="K1292" i="3" s="1"/>
  <c r="H1292" i="3"/>
  <c r="F1292" i="3"/>
  <c r="B1292" i="3"/>
  <c r="P1291" i="3"/>
  <c r="O1291" i="3"/>
  <c r="L1291" i="3"/>
  <c r="I1291" i="3"/>
  <c r="K1291" i="3" s="1"/>
  <c r="H1291" i="3"/>
  <c r="F1291" i="3"/>
  <c r="B1291" i="3"/>
  <c r="P1290" i="3"/>
  <c r="O1290" i="3"/>
  <c r="L1290" i="3"/>
  <c r="I1290" i="3"/>
  <c r="K1290" i="3" s="1"/>
  <c r="H1290" i="3"/>
  <c r="F1290" i="3"/>
  <c r="B1290" i="3"/>
  <c r="P1289" i="3"/>
  <c r="O1289" i="3"/>
  <c r="L1289" i="3"/>
  <c r="I1289" i="3"/>
  <c r="K1289" i="3" s="1"/>
  <c r="H1289" i="3"/>
  <c r="F1289" i="3"/>
  <c r="B1289" i="3"/>
  <c r="P1288" i="3"/>
  <c r="O1288" i="3"/>
  <c r="Q1288" i="3" s="1"/>
  <c r="L1288" i="3"/>
  <c r="I1288" i="3"/>
  <c r="K1288" i="3" s="1"/>
  <c r="H1288" i="3"/>
  <c r="F1288" i="3"/>
  <c r="B1288" i="3"/>
  <c r="P1287" i="3"/>
  <c r="Q1287" i="3" s="1"/>
  <c r="O1287" i="3"/>
  <c r="L1287" i="3"/>
  <c r="I1287" i="3"/>
  <c r="K1287" i="3" s="1"/>
  <c r="H1287" i="3"/>
  <c r="F1287" i="3"/>
  <c r="B1287" i="3"/>
  <c r="P1286" i="3"/>
  <c r="O1286" i="3"/>
  <c r="L1286" i="3"/>
  <c r="I1286" i="3"/>
  <c r="K1286" i="3" s="1"/>
  <c r="H1286" i="3"/>
  <c r="F1286" i="3"/>
  <c r="B1286" i="3"/>
  <c r="P1285" i="3"/>
  <c r="Q1285" i="3" s="1"/>
  <c r="O1285" i="3"/>
  <c r="L1285" i="3"/>
  <c r="I1285" i="3"/>
  <c r="K1285" i="3" s="1"/>
  <c r="H1285" i="3"/>
  <c r="F1285" i="3"/>
  <c r="B1285" i="3"/>
  <c r="P1284" i="3"/>
  <c r="O1284" i="3"/>
  <c r="L1284" i="3"/>
  <c r="I1284" i="3"/>
  <c r="K1284" i="3" s="1"/>
  <c r="H1284" i="3"/>
  <c r="F1284" i="3"/>
  <c r="B1284" i="3"/>
  <c r="P1283" i="3"/>
  <c r="O1283" i="3"/>
  <c r="L1283" i="3"/>
  <c r="I1283" i="3"/>
  <c r="K1283" i="3" s="1"/>
  <c r="H1283" i="3"/>
  <c r="F1283" i="3"/>
  <c r="B1283" i="3"/>
  <c r="P1282" i="3"/>
  <c r="Q1282" i="3" s="1"/>
  <c r="O1282" i="3"/>
  <c r="L1282" i="3"/>
  <c r="I1282" i="3"/>
  <c r="K1282" i="3" s="1"/>
  <c r="H1282" i="3"/>
  <c r="F1282" i="3"/>
  <c r="B1282" i="3"/>
  <c r="P1281" i="3"/>
  <c r="Q1281" i="3" s="1"/>
  <c r="O1281" i="3"/>
  <c r="L1281" i="3"/>
  <c r="I1281" i="3"/>
  <c r="K1281" i="3" s="1"/>
  <c r="H1281" i="3"/>
  <c r="F1281" i="3"/>
  <c r="B1281" i="3"/>
  <c r="P1280" i="3"/>
  <c r="Q1280" i="3" s="1"/>
  <c r="O1280" i="3"/>
  <c r="L1280" i="3"/>
  <c r="I1280" i="3"/>
  <c r="K1280" i="3" s="1"/>
  <c r="H1280" i="3"/>
  <c r="F1280" i="3"/>
  <c r="B1280" i="3"/>
  <c r="P1279" i="3"/>
  <c r="O1279" i="3"/>
  <c r="L1279" i="3"/>
  <c r="I1279" i="3"/>
  <c r="K1279" i="3" s="1"/>
  <c r="H1279" i="3"/>
  <c r="F1279" i="3"/>
  <c r="B1279" i="3"/>
  <c r="P1278" i="3"/>
  <c r="O1278" i="3"/>
  <c r="L1278" i="3"/>
  <c r="I1278" i="3"/>
  <c r="K1278" i="3" s="1"/>
  <c r="H1278" i="3"/>
  <c r="F1278" i="3"/>
  <c r="B1278" i="3"/>
  <c r="P1277" i="3"/>
  <c r="O1277" i="3"/>
  <c r="L1277" i="3"/>
  <c r="K1277" i="3"/>
  <c r="I1277" i="3"/>
  <c r="H1277" i="3"/>
  <c r="F1277" i="3"/>
  <c r="B1277" i="3"/>
  <c r="P1276" i="3"/>
  <c r="O1276" i="3"/>
  <c r="L1276" i="3"/>
  <c r="I1276" i="3"/>
  <c r="K1276" i="3" s="1"/>
  <c r="H1276" i="3"/>
  <c r="F1276" i="3"/>
  <c r="B1276" i="3"/>
  <c r="P1275" i="3"/>
  <c r="O1275" i="3"/>
  <c r="L1275" i="3"/>
  <c r="I1275" i="3"/>
  <c r="K1275" i="3" s="1"/>
  <c r="H1275" i="3"/>
  <c r="F1275" i="3"/>
  <c r="B1275" i="3"/>
  <c r="P1274" i="3"/>
  <c r="Q1274" i="3" s="1"/>
  <c r="O1274" i="3"/>
  <c r="L1274" i="3"/>
  <c r="I1274" i="3"/>
  <c r="K1274" i="3" s="1"/>
  <c r="H1274" i="3"/>
  <c r="F1274" i="3"/>
  <c r="B1274" i="3"/>
  <c r="P1273" i="3"/>
  <c r="O1273" i="3"/>
  <c r="L1273" i="3"/>
  <c r="I1273" i="3"/>
  <c r="K1273" i="3" s="1"/>
  <c r="H1273" i="3"/>
  <c r="F1273" i="3"/>
  <c r="B1273" i="3"/>
  <c r="P1272" i="3"/>
  <c r="O1272" i="3"/>
  <c r="L1272" i="3"/>
  <c r="I1272" i="3"/>
  <c r="K1272" i="3" s="1"/>
  <c r="H1272" i="3"/>
  <c r="F1272" i="3"/>
  <c r="B1272" i="3"/>
  <c r="P1271" i="3"/>
  <c r="O1271" i="3"/>
  <c r="L1271" i="3"/>
  <c r="I1271" i="3"/>
  <c r="K1271" i="3" s="1"/>
  <c r="H1271" i="3"/>
  <c r="F1271" i="3"/>
  <c r="B1271" i="3"/>
  <c r="P1270" i="3"/>
  <c r="O1270" i="3"/>
  <c r="L1270" i="3"/>
  <c r="K1270" i="3"/>
  <c r="I1270" i="3"/>
  <c r="H1270" i="3"/>
  <c r="F1270" i="3"/>
  <c r="B1270" i="3"/>
  <c r="P1269" i="3"/>
  <c r="O1269" i="3"/>
  <c r="L1269" i="3"/>
  <c r="K1269" i="3"/>
  <c r="I1269" i="3"/>
  <c r="H1269" i="3"/>
  <c r="F1269" i="3"/>
  <c r="B1269" i="3"/>
  <c r="P1268" i="3"/>
  <c r="O1268" i="3"/>
  <c r="L1268" i="3"/>
  <c r="I1268" i="3"/>
  <c r="K1268" i="3" s="1"/>
  <c r="H1268" i="3"/>
  <c r="F1268" i="3"/>
  <c r="B1268" i="3"/>
  <c r="P1267" i="3"/>
  <c r="O1267" i="3"/>
  <c r="Q1267" i="3" s="1"/>
  <c r="L1267" i="3"/>
  <c r="I1267" i="3"/>
  <c r="K1267" i="3" s="1"/>
  <c r="H1267" i="3"/>
  <c r="F1267" i="3"/>
  <c r="B1267" i="3"/>
  <c r="P1266" i="3"/>
  <c r="O1266" i="3"/>
  <c r="L1266" i="3"/>
  <c r="K1266" i="3"/>
  <c r="I1266" i="3"/>
  <c r="H1266" i="3"/>
  <c r="F1266" i="3"/>
  <c r="B1266" i="3"/>
  <c r="P1265" i="3"/>
  <c r="O1265" i="3"/>
  <c r="L1265" i="3"/>
  <c r="K1265" i="3"/>
  <c r="I1265" i="3"/>
  <c r="H1265" i="3"/>
  <c r="F1265" i="3"/>
  <c r="B1265" i="3"/>
  <c r="P1264" i="3"/>
  <c r="Q1264" i="3" s="1"/>
  <c r="O1264" i="3"/>
  <c r="L1264" i="3"/>
  <c r="I1264" i="3"/>
  <c r="K1264" i="3" s="1"/>
  <c r="H1264" i="3"/>
  <c r="F1264" i="3"/>
  <c r="B1264" i="3"/>
  <c r="P1263" i="3"/>
  <c r="O1263" i="3"/>
  <c r="L1263" i="3"/>
  <c r="I1263" i="3"/>
  <c r="K1263" i="3" s="1"/>
  <c r="H1263" i="3"/>
  <c r="F1263" i="3"/>
  <c r="B1263" i="3"/>
  <c r="P1262" i="3"/>
  <c r="O1262" i="3"/>
  <c r="L1262" i="3"/>
  <c r="I1262" i="3"/>
  <c r="K1262" i="3" s="1"/>
  <c r="H1262" i="3"/>
  <c r="F1262" i="3"/>
  <c r="B1262" i="3"/>
  <c r="P1261" i="3"/>
  <c r="O1261" i="3"/>
  <c r="L1261" i="3"/>
  <c r="I1261" i="3"/>
  <c r="K1261" i="3" s="1"/>
  <c r="H1261" i="3"/>
  <c r="F1261" i="3"/>
  <c r="B1261" i="3"/>
  <c r="P1260" i="3"/>
  <c r="O1260" i="3"/>
  <c r="L1260" i="3"/>
  <c r="I1260" i="3"/>
  <c r="K1260" i="3" s="1"/>
  <c r="H1260" i="3"/>
  <c r="F1260" i="3"/>
  <c r="B1260" i="3"/>
  <c r="P1259" i="3"/>
  <c r="O1259" i="3"/>
  <c r="Q1259" i="3" s="1"/>
  <c r="L1259" i="3"/>
  <c r="I1259" i="3"/>
  <c r="K1259" i="3" s="1"/>
  <c r="H1259" i="3"/>
  <c r="F1259" i="3"/>
  <c r="B1259" i="3"/>
  <c r="P1258" i="3"/>
  <c r="O1258" i="3"/>
  <c r="L1258" i="3"/>
  <c r="K1258" i="3"/>
  <c r="I1258" i="3"/>
  <c r="H1258" i="3"/>
  <c r="F1258" i="3"/>
  <c r="B1258" i="3"/>
  <c r="P1257" i="3"/>
  <c r="O1257" i="3"/>
  <c r="L1257" i="3"/>
  <c r="I1257" i="3"/>
  <c r="K1257" i="3" s="1"/>
  <c r="H1257" i="3"/>
  <c r="F1257" i="3"/>
  <c r="B1257" i="3"/>
  <c r="P1256" i="3"/>
  <c r="Q1256" i="3" s="1"/>
  <c r="O1256" i="3"/>
  <c r="L1256" i="3"/>
  <c r="I1256" i="3"/>
  <c r="K1256" i="3" s="1"/>
  <c r="H1256" i="3"/>
  <c r="F1256" i="3"/>
  <c r="B1256" i="3"/>
  <c r="P1255" i="3"/>
  <c r="O1255" i="3"/>
  <c r="L1255" i="3"/>
  <c r="I1255" i="3"/>
  <c r="K1255" i="3" s="1"/>
  <c r="H1255" i="3"/>
  <c r="F1255" i="3"/>
  <c r="B1255" i="3"/>
  <c r="P1254" i="3"/>
  <c r="O1254" i="3"/>
  <c r="Q1254" i="3" s="1"/>
  <c r="L1254" i="3"/>
  <c r="I1254" i="3"/>
  <c r="K1254" i="3" s="1"/>
  <c r="H1254" i="3"/>
  <c r="F1254" i="3"/>
  <c r="B1254" i="3"/>
  <c r="P1253" i="3"/>
  <c r="O1253" i="3"/>
  <c r="L1253" i="3"/>
  <c r="I1253" i="3"/>
  <c r="K1253" i="3" s="1"/>
  <c r="H1253" i="3"/>
  <c r="F1253" i="3"/>
  <c r="B1253" i="3"/>
  <c r="P1252" i="3"/>
  <c r="O1252" i="3"/>
  <c r="L1252" i="3"/>
  <c r="I1252" i="3"/>
  <c r="K1252" i="3" s="1"/>
  <c r="H1252" i="3"/>
  <c r="F1252" i="3"/>
  <c r="B1252" i="3"/>
  <c r="P1251" i="3"/>
  <c r="O1251" i="3"/>
  <c r="Q1251" i="3" s="1"/>
  <c r="L1251" i="3"/>
  <c r="I1251" i="3"/>
  <c r="K1251" i="3" s="1"/>
  <c r="H1251" i="3"/>
  <c r="F1251" i="3"/>
  <c r="B1251" i="3"/>
  <c r="P1250" i="3"/>
  <c r="O1250" i="3"/>
  <c r="Q1250" i="3" s="1"/>
  <c r="L1250" i="3"/>
  <c r="I1250" i="3"/>
  <c r="K1250" i="3" s="1"/>
  <c r="H1250" i="3"/>
  <c r="F1250" i="3"/>
  <c r="B1250" i="3"/>
  <c r="P1249" i="3"/>
  <c r="O1249" i="3"/>
  <c r="L1249" i="3"/>
  <c r="I1249" i="3"/>
  <c r="K1249" i="3" s="1"/>
  <c r="H1249" i="3"/>
  <c r="F1249" i="3"/>
  <c r="B1249" i="3"/>
  <c r="P1248" i="3"/>
  <c r="O1248" i="3"/>
  <c r="L1248" i="3"/>
  <c r="I1248" i="3"/>
  <c r="K1248" i="3" s="1"/>
  <c r="H1248" i="3"/>
  <c r="F1248" i="3"/>
  <c r="B1248" i="3"/>
  <c r="P1247" i="3"/>
  <c r="O1247" i="3"/>
  <c r="L1247" i="3"/>
  <c r="I1247" i="3"/>
  <c r="K1247" i="3" s="1"/>
  <c r="H1247" i="3"/>
  <c r="F1247" i="3"/>
  <c r="B1247" i="3"/>
  <c r="P1246" i="3"/>
  <c r="O1246" i="3"/>
  <c r="Q1246" i="3" s="1"/>
  <c r="L1246" i="3"/>
  <c r="I1246" i="3"/>
  <c r="K1246" i="3" s="1"/>
  <c r="H1246" i="3"/>
  <c r="F1246" i="3"/>
  <c r="B1246" i="3"/>
  <c r="P1245" i="3"/>
  <c r="O1245" i="3"/>
  <c r="L1245" i="3"/>
  <c r="I1245" i="3"/>
  <c r="K1245" i="3" s="1"/>
  <c r="H1245" i="3"/>
  <c r="F1245" i="3"/>
  <c r="B1245" i="3"/>
  <c r="P1244" i="3"/>
  <c r="O1244" i="3"/>
  <c r="L1244" i="3"/>
  <c r="I1244" i="3"/>
  <c r="K1244" i="3" s="1"/>
  <c r="H1244" i="3"/>
  <c r="F1244" i="3"/>
  <c r="B1244" i="3"/>
  <c r="P1243" i="3"/>
  <c r="O1243" i="3"/>
  <c r="L1243" i="3"/>
  <c r="I1243" i="3"/>
  <c r="K1243" i="3" s="1"/>
  <c r="H1243" i="3"/>
  <c r="F1243" i="3"/>
  <c r="B1243" i="3"/>
  <c r="P1242" i="3"/>
  <c r="O1242" i="3"/>
  <c r="L1242" i="3"/>
  <c r="I1242" i="3"/>
  <c r="K1242" i="3" s="1"/>
  <c r="H1242" i="3"/>
  <c r="F1242" i="3"/>
  <c r="B1242" i="3"/>
  <c r="P1241" i="3"/>
  <c r="O1241" i="3"/>
  <c r="L1241" i="3"/>
  <c r="I1241" i="3"/>
  <c r="K1241" i="3" s="1"/>
  <c r="H1241" i="3"/>
  <c r="F1241" i="3"/>
  <c r="B1241" i="3"/>
  <c r="P1240" i="3"/>
  <c r="Q1240" i="3" s="1"/>
  <c r="O1240" i="3"/>
  <c r="L1240" i="3"/>
  <c r="I1240" i="3"/>
  <c r="K1240" i="3" s="1"/>
  <c r="H1240" i="3"/>
  <c r="F1240" i="3"/>
  <c r="B1240" i="3"/>
  <c r="P1239" i="3"/>
  <c r="O1239" i="3"/>
  <c r="L1239" i="3"/>
  <c r="I1239" i="3"/>
  <c r="K1239" i="3" s="1"/>
  <c r="H1239" i="3"/>
  <c r="F1239" i="3"/>
  <c r="B1239" i="3"/>
  <c r="P1238" i="3"/>
  <c r="O1238" i="3"/>
  <c r="L1238" i="3"/>
  <c r="I1238" i="3"/>
  <c r="K1238" i="3" s="1"/>
  <c r="H1238" i="3"/>
  <c r="F1238" i="3"/>
  <c r="B1238" i="3"/>
  <c r="P1237" i="3"/>
  <c r="O1237" i="3"/>
  <c r="L1237" i="3"/>
  <c r="I1237" i="3"/>
  <c r="K1237" i="3" s="1"/>
  <c r="H1237" i="3"/>
  <c r="F1237" i="3"/>
  <c r="B1237" i="3"/>
  <c r="P1236" i="3"/>
  <c r="O1236" i="3"/>
  <c r="L1236" i="3"/>
  <c r="I1236" i="3"/>
  <c r="K1236" i="3" s="1"/>
  <c r="H1236" i="3"/>
  <c r="F1236" i="3"/>
  <c r="B1236" i="3"/>
  <c r="P1235" i="3"/>
  <c r="O1235" i="3"/>
  <c r="Q1235" i="3" s="1"/>
  <c r="L1235" i="3"/>
  <c r="I1235" i="3"/>
  <c r="K1235" i="3" s="1"/>
  <c r="H1235" i="3"/>
  <c r="F1235" i="3"/>
  <c r="B1235" i="3"/>
  <c r="P1234" i="3"/>
  <c r="O1234" i="3"/>
  <c r="L1234" i="3"/>
  <c r="I1234" i="3"/>
  <c r="K1234" i="3" s="1"/>
  <c r="H1234" i="3"/>
  <c r="F1234" i="3"/>
  <c r="B1234" i="3"/>
  <c r="P1233" i="3"/>
  <c r="Q1233" i="3" s="1"/>
  <c r="O1233" i="3"/>
  <c r="L1233" i="3"/>
  <c r="I1233" i="3"/>
  <c r="K1233" i="3" s="1"/>
  <c r="H1233" i="3"/>
  <c r="F1233" i="3"/>
  <c r="B1233" i="3"/>
  <c r="P1232" i="3"/>
  <c r="Q1232" i="3" s="1"/>
  <c r="O1232" i="3"/>
  <c r="L1232" i="3"/>
  <c r="I1232" i="3"/>
  <c r="K1232" i="3" s="1"/>
  <c r="H1232" i="3"/>
  <c r="F1232" i="3"/>
  <c r="B1232" i="3"/>
  <c r="P1231" i="3"/>
  <c r="O1231" i="3"/>
  <c r="L1231" i="3"/>
  <c r="I1231" i="3"/>
  <c r="K1231" i="3" s="1"/>
  <c r="H1231" i="3"/>
  <c r="F1231" i="3"/>
  <c r="B1231" i="3"/>
  <c r="P1230" i="3"/>
  <c r="O1230" i="3"/>
  <c r="L1230" i="3"/>
  <c r="I1230" i="3"/>
  <c r="K1230" i="3" s="1"/>
  <c r="H1230" i="3"/>
  <c r="F1230" i="3"/>
  <c r="B1230" i="3"/>
  <c r="P1229" i="3"/>
  <c r="O1229" i="3"/>
  <c r="L1229" i="3"/>
  <c r="I1229" i="3"/>
  <c r="K1229" i="3" s="1"/>
  <c r="H1229" i="3"/>
  <c r="F1229" i="3"/>
  <c r="B1229" i="3"/>
  <c r="P1228" i="3"/>
  <c r="O1228" i="3"/>
  <c r="L1228" i="3"/>
  <c r="I1228" i="3"/>
  <c r="K1228" i="3" s="1"/>
  <c r="H1228" i="3"/>
  <c r="F1228" i="3"/>
  <c r="B1228" i="3"/>
  <c r="P1227" i="3"/>
  <c r="O1227" i="3"/>
  <c r="L1227" i="3"/>
  <c r="I1227" i="3"/>
  <c r="K1227" i="3" s="1"/>
  <c r="H1227" i="3"/>
  <c r="F1227" i="3"/>
  <c r="B1227" i="3"/>
  <c r="P1226" i="3"/>
  <c r="O1226" i="3"/>
  <c r="L1226" i="3"/>
  <c r="I1226" i="3"/>
  <c r="H1226" i="3"/>
  <c r="F1226" i="3"/>
  <c r="B1226" i="3"/>
  <c r="P1225" i="3"/>
  <c r="Q1225" i="3" s="1"/>
  <c r="O1225" i="3"/>
  <c r="L1225" i="3"/>
  <c r="I1225" i="3"/>
  <c r="K1225" i="3" s="1"/>
  <c r="H1225" i="3"/>
  <c r="F1225" i="3"/>
  <c r="B1225" i="3"/>
  <c r="Q1224" i="3"/>
  <c r="P1224" i="3"/>
  <c r="O1224" i="3"/>
  <c r="L1224" i="3"/>
  <c r="I1224" i="3"/>
  <c r="K1224" i="3" s="1"/>
  <c r="H1224" i="3"/>
  <c r="F1224" i="3"/>
  <c r="B1224" i="3"/>
  <c r="P1223" i="3"/>
  <c r="O1223" i="3"/>
  <c r="L1223" i="3"/>
  <c r="I1223" i="3"/>
  <c r="K1223" i="3" s="1"/>
  <c r="H1223" i="3"/>
  <c r="F1223" i="3"/>
  <c r="B1223" i="3"/>
  <c r="P1222" i="3"/>
  <c r="O1222" i="3"/>
  <c r="L1222" i="3"/>
  <c r="I1222" i="3"/>
  <c r="K1222" i="3" s="1"/>
  <c r="H1222" i="3"/>
  <c r="F1222" i="3"/>
  <c r="B1222" i="3"/>
  <c r="P1221" i="3"/>
  <c r="O1221" i="3"/>
  <c r="L1221" i="3"/>
  <c r="I1221" i="3"/>
  <c r="K1221" i="3" s="1"/>
  <c r="H1221" i="3"/>
  <c r="F1221" i="3"/>
  <c r="B1221" i="3"/>
  <c r="P1220" i="3"/>
  <c r="Q1220" i="3" s="1"/>
  <c r="O1220" i="3"/>
  <c r="L1220" i="3"/>
  <c r="I1220" i="3"/>
  <c r="K1220" i="3" s="1"/>
  <c r="H1220" i="3"/>
  <c r="F1220" i="3"/>
  <c r="B1220" i="3"/>
  <c r="P1219" i="3"/>
  <c r="O1219" i="3"/>
  <c r="Q1219" i="3" s="1"/>
  <c r="L1219" i="3"/>
  <c r="K1219" i="3"/>
  <c r="I1219" i="3"/>
  <c r="H1219" i="3"/>
  <c r="F1219" i="3"/>
  <c r="B1219" i="3"/>
  <c r="P1218" i="3"/>
  <c r="O1218" i="3"/>
  <c r="L1218" i="3"/>
  <c r="K1218" i="3"/>
  <c r="I1218" i="3"/>
  <c r="H1218" i="3"/>
  <c r="F1218" i="3"/>
  <c r="B1218" i="3"/>
  <c r="P1217" i="3"/>
  <c r="O1217" i="3"/>
  <c r="Q1217" i="3" s="1"/>
  <c r="L1217" i="3"/>
  <c r="I1217" i="3"/>
  <c r="K1217" i="3" s="1"/>
  <c r="H1217" i="3"/>
  <c r="F1217" i="3"/>
  <c r="B1217" i="3"/>
  <c r="P1216" i="3"/>
  <c r="O1216" i="3"/>
  <c r="L1216" i="3"/>
  <c r="I1216" i="3"/>
  <c r="K1216" i="3" s="1"/>
  <c r="H1216" i="3"/>
  <c r="F1216" i="3"/>
  <c r="B1216" i="3"/>
  <c r="P1215" i="3"/>
  <c r="O1215" i="3"/>
  <c r="L1215" i="3"/>
  <c r="I1215" i="3"/>
  <c r="K1215" i="3" s="1"/>
  <c r="H1215" i="3"/>
  <c r="F1215" i="3"/>
  <c r="B1215" i="3"/>
  <c r="P1214" i="3"/>
  <c r="O1214" i="3"/>
  <c r="L1214" i="3"/>
  <c r="I1214" i="3"/>
  <c r="K1214" i="3" s="1"/>
  <c r="H1214" i="3"/>
  <c r="F1214" i="3"/>
  <c r="B1214" i="3"/>
  <c r="P1213" i="3"/>
  <c r="O1213" i="3"/>
  <c r="Q1213" i="3" s="1"/>
  <c r="L1213" i="3"/>
  <c r="I1213" i="3"/>
  <c r="K1213" i="3" s="1"/>
  <c r="H1213" i="3"/>
  <c r="F1213" i="3"/>
  <c r="B1213" i="3"/>
  <c r="P1212" i="3"/>
  <c r="O1212" i="3"/>
  <c r="L1212" i="3"/>
  <c r="I1212" i="3"/>
  <c r="K1212" i="3" s="1"/>
  <c r="H1212" i="3"/>
  <c r="F1212" i="3"/>
  <c r="B1212" i="3"/>
  <c r="P1211" i="3"/>
  <c r="O1211" i="3"/>
  <c r="L1211" i="3"/>
  <c r="I1211" i="3"/>
  <c r="K1211" i="3" s="1"/>
  <c r="H1211" i="3"/>
  <c r="F1211" i="3"/>
  <c r="B1211" i="3"/>
  <c r="P1210" i="3"/>
  <c r="O1210" i="3"/>
  <c r="L1210" i="3"/>
  <c r="I1210" i="3"/>
  <c r="K1210" i="3" s="1"/>
  <c r="H1210" i="3"/>
  <c r="F1210" i="3"/>
  <c r="B1210" i="3"/>
  <c r="P1209" i="3"/>
  <c r="O1209" i="3"/>
  <c r="L1209" i="3"/>
  <c r="I1209" i="3"/>
  <c r="K1209" i="3" s="1"/>
  <c r="H1209" i="3"/>
  <c r="F1209" i="3"/>
  <c r="B1209" i="3"/>
  <c r="P1208" i="3"/>
  <c r="O1208" i="3"/>
  <c r="L1208" i="3"/>
  <c r="I1208" i="3"/>
  <c r="K1208" i="3" s="1"/>
  <c r="H1208" i="3"/>
  <c r="F1208" i="3"/>
  <c r="B1208" i="3"/>
  <c r="P1207" i="3"/>
  <c r="O1207" i="3"/>
  <c r="L1207" i="3"/>
  <c r="I1207" i="3"/>
  <c r="K1207" i="3" s="1"/>
  <c r="H1207" i="3"/>
  <c r="F1207" i="3"/>
  <c r="B1207" i="3"/>
  <c r="P1206" i="3"/>
  <c r="Q1206" i="3" s="1"/>
  <c r="O1206" i="3"/>
  <c r="L1206" i="3"/>
  <c r="I1206" i="3"/>
  <c r="K1206" i="3" s="1"/>
  <c r="H1206" i="3"/>
  <c r="F1206" i="3"/>
  <c r="B1206" i="3"/>
  <c r="P1205" i="3"/>
  <c r="O1205" i="3"/>
  <c r="L1205" i="3"/>
  <c r="I1205" i="3"/>
  <c r="K1205" i="3" s="1"/>
  <c r="H1205" i="3"/>
  <c r="F1205" i="3"/>
  <c r="B1205" i="3"/>
  <c r="P1204" i="3"/>
  <c r="O1204" i="3"/>
  <c r="L1204" i="3"/>
  <c r="I1204" i="3"/>
  <c r="K1204" i="3" s="1"/>
  <c r="H1204" i="3"/>
  <c r="F1204" i="3"/>
  <c r="B1204" i="3"/>
  <c r="P1203" i="3"/>
  <c r="O1203" i="3"/>
  <c r="L1203" i="3"/>
  <c r="K1203" i="3"/>
  <c r="I1203" i="3"/>
  <c r="H1203" i="3"/>
  <c r="F1203" i="3"/>
  <c r="B1203" i="3"/>
  <c r="P1202" i="3"/>
  <c r="O1202" i="3"/>
  <c r="L1202" i="3"/>
  <c r="K1202" i="3"/>
  <c r="I1202" i="3"/>
  <c r="H1202" i="3"/>
  <c r="F1202" i="3"/>
  <c r="B1202" i="3"/>
  <c r="P1201" i="3"/>
  <c r="O1201" i="3"/>
  <c r="L1201" i="3"/>
  <c r="I1201" i="3"/>
  <c r="K1201" i="3" s="1"/>
  <c r="H1201" i="3"/>
  <c r="F1201" i="3"/>
  <c r="B1201" i="3"/>
  <c r="P1200" i="3"/>
  <c r="O1200" i="3"/>
  <c r="L1200" i="3"/>
  <c r="I1200" i="3"/>
  <c r="K1200" i="3" s="1"/>
  <c r="H1200" i="3"/>
  <c r="F1200" i="3"/>
  <c r="B1200" i="3"/>
  <c r="P1199" i="3"/>
  <c r="O1199" i="3"/>
  <c r="L1199" i="3"/>
  <c r="I1199" i="3"/>
  <c r="K1199" i="3" s="1"/>
  <c r="H1199" i="3"/>
  <c r="F1199" i="3"/>
  <c r="B1199" i="3"/>
  <c r="P1198" i="3"/>
  <c r="O1198" i="3"/>
  <c r="L1198" i="3"/>
  <c r="I1198" i="3"/>
  <c r="K1198" i="3" s="1"/>
  <c r="H1198" i="3"/>
  <c r="F1198" i="3"/>
  <c r="B1198" i="3"/>
  <c r="P1197" i="3"/>
  <c r="Q1197" i="3" s="1"/>
  <c r="O1197" i="3"/>
  <c r="L1197" i="3"/>
  <c r="I1197" i="3"/>
  <c r="K1197" i="3" s="1"/>
  <c r="H1197" i="3"/>
  <c r="F1197" i="3"/>
  <c r="B1197" i="3"/>
  <c r="P1196" i="3"/>
  <c r="O1196" i="3"/>
  <c r="L1196" i="3"/>
  <c r="I1196" i="3"/>
  <c r="K1196" i="3" s="1"/>
  <c r="H1196" i="3"/>
  <c r="F1196" i="3"/>
  <c r="B1196" i="3"/>
  <c r="P1195" i="3"/>
  <c r="O1195" i="3"/>
  <c r="Q1195" i="3" s="1"/>
  <c r="L1195" i="3"/>
  <c r="I1195" i="3"/>
  <c r="K1195" i="3" s="1"/>
  <c r="H1195" i="3"/>
  <c r="F1195" i="3"/>
  <c r="B1195" i="3"/>
  <c r="P1194" i="3"/>
  <c r="O1194" i="3"/>
  <c r="L1194" i="3"/>
  <c r="I1194" i="3"/>
  <c r="K1194" i="3" s="1"/>
  <c r="H1194" i="3"/>
  <c r="F1194" i="3"/>
  <c r="B1194" i="3"/>
  <c r="P1193" i="3"/>
  <c r="O1193" i="3"/>
  <c r="L1193" i="3"/>
  <c r="I1193" i="3"/>
  <c r="K1193" i="3" s="1"/>
  <c r="H1193" i="3"/>
  <c r="F1193" i="3"/>
  <c r="B1193" i="3"/>
  <c r="P1192" i="3"/>
  <c r="O1192" i="3"/>
  <c r="L1192" i="3"/>
  <c r="I1192" i="3"/>
  <c r="K1192" i="3" s="1"/>
  <c r="H1192" i="3"/>
  <c r="F1192" i="3"/>
  <c r="B1192" i="3"/>
  <c r="P1191" i="3"/>
  <c r="O1191" i="3"/>
  <c r="L1191" i="3"/>
  <c r="K1191" i="3"/>
  <c r="I1191" i="3"/>
  <c r="H1191" i="3"/>
  <c r="F1191" i="3"/>
  <c r="B1191" i="3"/>
  <c r="P1190" i="3"/>
  <c r="O1190" i="3"/>
  <c r="L1190" i="3"/>
  <c r="I1190" i="3"/>
  <c r="K1190" i="3" s="1"/>
  <c r="H1190" i="3"/>
  <c r="F1190" i="3"/>
  <c r="B1190" i="3"/>
  <c r="P1189" i="3"/>
  <c r="O1189" i="3"/>
  <c r="L1189" i="3"/>
  <c r="I1189" i="3"/>
  <c r="K1189" i="3" s="1"/>
  <c r="H1189" i="3"/>
  <c r="F1189" i="3"/>
  <c r="B1189" i="3"/>
  <c r="P1188" i="3"/>
  <c r="O1188" i="3"/>
  <c r="L1188" i="3"/>
  <c r="I1188" i="3"/>
  <c r="K1188" i="3" s="1"/>
  <c r="H1188" i="3"/>
  <c r="F1188" i="3"/>
  <c r="B1188" i="3"/>
  <c r="P1187" i="3"/>
  <c r="O1187" i="3"/>
  <c r="L1187" i="3"/>
  <c r="K1187" i="3"/>
  <c r="I1187" i="3"/>
  <c r="H1187" i="3"/>
  <c r="F1187" i="3"/>
  <c r="B1187" i="3"/>
  <c r="P1186" i="3"/>
  <c r="O1186" i="3"/>
  <c r="L1186" i="3"/>
  <c r="K1186" i="3"/>
  <c r="I1186" i="3"/>
  <c r="H1186" i="3"/>
  <c r="F1186" i="3"/>
  <c r="B1186" i="3"/>
  <c r="P1185" i="3"/>
  <c r="Q1185" i="3" s="1"/>
  <c r="O1185" i="3"/>
  <c r="L1185" i="3"/>
  <c r="I1185" i="3"/>
  <c r="K1185" i="3" s="1"/>
  <c r="H1185" i="3"/>
  <c r="F1185" i="3"/>
  <c r="B1185" i="3"/>
  <c r="P1184" i="3"/>
  <c r="O1184" i="3"/>
  <c r="L1184" i="3"/>
  <c r="I1184" i="3"/>
  <c r="K1184" i="3" s="1"/>
  <c r="H1184" i="3"/>
  <c r="F1184" i="3"/>
  <c r="B1184" i="3"/>
  <c r="P1183" i="3"/>
  <c r="O1183" i="3"/>
  <c r="L1183" i="3"/>
  <c r="I1183" i="3"/>
  <c r="K1183" i="3" s="1"/>
  <c r="H1183" i="3"/>
  <c r="F1183" i="3"/>
  <c r="B1183" i="3"/>
  <c r="P1182" i="3"/>
  <c r="O1182" i="3"/>
  <c r="L1182" i="3"/>
  <c r="I1182" i="3"/>
  <c r="K1182" i="3" s="1"/>
  <c r="H1182" i="3"/>
  <c r="F1182" i="3"/>
  <c r="B1182" i="3"/>
  <c r="P1181" i="3"/>
  <c r="Q1181" i="3" s="1"/>
  <c r="O1181" i="3"/>
  <c r="L1181" i="3"/>
  <c r="I1181" i="3"/>
  <c r="K1181" i="3" s="1"/>
  <c r="H1181" i="3"/>
  <c r="F1181" i="3"/>
  <c r="B1181" i="3"/>
  <c r="P1180" i="3"/>
  <c r="O1180" i="3"/>
  <c r="Q1180" i="3" s="1"/>
  <c r="L1180" i="3"/>
  <c r="I1180" i="3"/>
  <c r="K1180" i="3" s="1"/>
  <c r="H1180" i="3"/>
  <c r="F1180" i="3"/>
  <c r="B1180" i="3"/>
  <c r="P1179" i="3"/>
  <c r="O1179" i="3"/>
  <c r="L1179" i="3"/>
  <c r="I1179" i="3"/>
  <c r="K1179" i="3" s="1"/>
  <c r="H1179" i="3"/>
  <c r="F1179" i="3"/>
  <c r="B1179" i="3"/>
  <c r="P1178" i="3"/>
  <c r="O1178" i="3"/>
  <c r="L1178" i="3"/>
  <c r="I1178" i="3"/>
  <c r="K1178" i="3" s="1"/>
  <c r="H1178" i="3"/>
  <c r="F1178" i="3"/>
  <c r="B1178" i="3"/>
  <c r="P1177" i="3"/>
  <c r="Q1177" i="3" s="1"/>
  <c r="O1177" i="3"/>
  <c r="L1177" i="3"/>
  <c r="I1177" i="3"/>
  <c r="K1177" i="3" s="1"/>
  <c r="H1177" i="3"/>
  <c r="F1177" i="3"/>
  <c r="B1177" i="3"/>
  <c r="P1176" i="3"/>
  <c r="O1176" i="3"/>
  <c r="L1176" i="3"/>
  <c r="I1176" i="3"/>
  <c r="K1176" i="3" s="1"/>
  <c r="H1176" i="3"/>
  <c r="F1176" i="3"/>
  <c r="B1176" i="3"/>
  <c r="P1175" i="3"/>
  <c r="O1175" i="3"/>
  <c r="Q1175" i="3" s="1"/>
  <c r="L1175" i="3"/>
  <c r="I1175" i="3"/>
  <c r="K1175" i="3" s="1"/>
  <c r="H1175" i="3"/>
  <c r="F1175" i="3"/>
  <c r="B1175" i="3"/>
  <c r="P1174" i="3"/>
  <c r="O1174" i="3"/>
  <c r="L1174" i="3"/>
  <c r="I1174" i="3"/>
  <c r="K1174" i="3" s="1"/>
  <c r="H1174" i="3"/>
  <c r="F1174" i="3"/>
  <c r="B1174" i="3"/>
  <c r="P1173" i="3"/>
  <c r="O1173" i="3"/>
  <c r="L1173" i="3"/>
  <c r="I1173" i="3"/>
  <c r="K1173" i="3" s="1"/>
  <c r="H1173" i="3"/>
  <c r="F1173" i="3"/>
  <c r="B1173" i="3"/>
  <c r="P1172" i="3"/>
  <c r="O1172" i="3"/>
  <c r="Q1172" i="3" s="1"/>
  <c r="L1172" i="3"/>
  <c r="I1172" i="3"/>
  <c r="K1172" i="3" s="1"/>
  <c r="H1172" i="3"/>
  <c r="F1172" i="3"/>
  <c r="B1172" i="3"/>
  <c r="P1171" i="3"/>
  <c r="O1171" i="3"/>
  <c r="L1171" i="3"/>
  <c r="I1171" i="3"/>
  <c r="K1171" i="3" s="1"/>
  <c r="H1171" i="3"/>
  <c r="F1171" i="3"/>
  <c r="B1171" i="3"/>
  <c r="P1170" i="3"/>
  <c r="O1170" i="3"/>
  <c r="L1170" i="3"/>
  <c r="I1170" i="3"/>
  <c r="K1170" i="3" s="1"/>
  <c r="H1170" i="3"/>
  <c r="F1170" i="3"/>
  <c r="B1170" i="3"/>
  <c r="P1169" i="3"/>
  <c r="Q1169" i="3" s="1"/>
  <c r="O1169" i="3"/>
  <c r="L1169" i="3"/>
  <c r="I1169" i="3"/>
  <c r="K1169" i="3" s="1"/>
  <c r="H1169" i="3"/>
  <c r="F1169" i="3"/>
  <c r="B1169" i="3"/>
  <c r="P1168" i="3"/>
  <c r="O1168" i="3"/>
  <c r="L1168" i="3"/>
  <c r="I1168" i="3"/>
  <c r="K1168" i="3" s="1"/>
  <c r="H1168" i="3"/>
  <c r="F1168" i="3"/>
  <c r="B1168" i="3"/>
  <c r="P1167" i="3"/>
  <c r="O1167" i="3"/>
  <c r="Q1167" i="3" s="1"/>
  <c r="L1167" i="3"/>
  <c r="I1167" i="3"/>
  <c r="K1167" i="3" s="1"/>
  <c r="H1167" i="3"/>
  <c r="F1167" i="3"/>
  <c r="B1167" i="3"/>
  <c r="P1166" i="3"/>
  <c r="Q1166" i="3" s="1"/>
  <c r="O1166" i="3"/>
  <c r="L1166" i="3"/>
  <c r="I1166" i="3"/>
  <c r="K1166" i="3" s="1"/>
  <c r="H1166" i="3"/>
  <c r="F1166" i="3"/>
  <c r="B1166" i="3"/>
  <c r="P1165" i="3"/>
  <c r="Q1165" i="3" s="1"/>
  <c r="O1165" i="3"/>
  <c r="L1165" i="3"/>
  <c r="I1165" i="3"/>
  <c r="K1165" i="3" s="1"/>
  <c r="H1165" i="3"/>
  <c r="F1165" i="3"/>
  <c r="B1165" i="3"/>
  <c r="P1164" i="3"/>
  <c r="O1164" i="3"/>
  <c r="Q1164" i="3" s="1"/>
  <c r="L1164" i="3"/>
  <c r="I1164" i="3"/>
  <c r="K1164" i="3" s="1"/>
  <c r="H1164" i="3"/>
  <c r="F1164" i="3"/>
  <c r="B1164" i="3"/>
  <c r="P1163" i="3"/>
  <c r="O1163" i="3"/>
  <c r="L1163" i="3"/>
  <c r="I1163" i="3"/>
  <c r="K1163" i="3" s="1"/>
  <c r="H1163" i="3"/>
  <c r="F1163" i="3"/>
  <c r="B1163" i="3"/>
  <c r="P1162" i="3"/>
  <c r="O1162" i="3"/>
  <c r="L1162" i="3"/>
  <c r="I1162" i="3"/>
  <c r="K1162" i="3" s="1"/>
  <c r="H1162" i="3"/>
  <c r="F1162" i="3"/>
  <c r="B1162" i="3"/>
  <c r="P1161" i="3"/>
  <c r="Q1161" i="3" s="1"/>
  <c r="O1161" i="3"/>
  <c r="L1161" i="3"/>
  <c r="I1161" i="3"/>
  <c r="K1161" i="3" s="1"/>
  <c r="H1161" i="3"/>
  <c r="F1161" i="3"/>
  <c r="B1161" i="3"/>
  <c r="P1160" i="3"/>
  <c r="O1160" i="3"/>
  <c r="L1160" i="3"/>
  <c r="I1160" i="3"/>
  <c r="K1160" i="3" s="1"/>
  <c r="H1160" i="3"/>
  <c r="F1160" i="3"/>
  <c r="B1160" i="3"/>
  <c r="P1159" i="3"/>
  <c r="O1159" i="3"/>
  <c r="Q1159" i="3" s="1"/>
  <c r="L1159" i="3"/>
  <c r="I1159" i="3"/>
  <c r="K1159" i="3" s="1"/>
  <c r="H1159" i="3"/>
  <c r="F1159" i="3"/>
  <c r="B1159" i="3"/>
  <c r="P1158" i="3"/>
  <c r="Q1158" i="3" s="1"/>
  <c r="O1158" i="3"/>
  <c r="L1158" i="3"/>
  <c r="I1158" i="3"/>
  <c r="K1158" i="3" s="1"/>
  <c r="H1158" i="3"/>
  <c r="F1158" i="3"/>
  <c r="B1158" i="3"/>
  <c r="P1157" i="3"/>
  <c r="Q1157" i="3" s="1"/>
  <c r="O1157" i="3"/>
  <c r="L1157" i="3"/>
  <c r="I1157" i="3"/>
  <c r="K1157" i="3" s="1"/>
  <c r="H1157" i="3"/>
  <c r="F1157" i="3"/>
  <c r="B1157" i="3"/>
  <c r="P1156" i="3"/>
  <c r="O1156" i="3"/>
  <c r="Q1156" i="3" s="1"/>
  <c r="L1156" i="3"/>
  <c r="I1156" i="3"/>
  <c r="K1156" i="3" s="1"/>
  <c r="H1156" i="3"/>
  <c r="F1156" i="3"/>
  <c r="B1156" i="3"/>
  <c r="P1155" i="3"/>
  <c r="O1155" i="3"/>
  <c r="L1155" i="3"/>
  <c r="I1155" i="3"/>
  <c r="K1155" i="3" s="1"/>
  <c r="H1155" i="3"/>
  <c r="F1155" i="3"/>
  <c r="B1155" i="3"/>
  <c r="P1154" i="3"/>
  <c r="O1154" i="3"/>
  <c r="L1154" i="3"/>
  <c r="I1154" i="3"/>
  <c r="K1154" i="3" s="1"/>
  <c r="H1154" i="3"/>
  <c r="F1154" i="3"/>
  <c r="B1154" i="3"/>
  <c r="P1153" i="3"/>
  <c r="Q1153" i="3" s="1"/>
  <c r="O1153" i="3"/>
  <c r="L1153" i="3"/>
  <c r="I1153" i="3"/>
  <c r="K1153" i="3" s="1"/>
  <c r="H1153" i="3"/>
  <c r="F1153" i="3"/>
  <c r="B1153" i="3"/>
  <c r="P1152" i="3"/>
  <c r="O1152" i="3"/>
  <c r="L1152" i="3"/>
  <c r="I1152" i="3"/>
  <c r="K1152" i="3" s="1"/>
  <c r="H1152" i="3"/>
  <c r="F1152" i="3"/>
  <c r="B1152" i="3"/>
  <c r="P1151" i="3"/>
  <c r="O1151" i="3"/>
  <c r="Q1151" i="3" s="1"/>
  <c r="L1151" i="3"/>
  <c r="I1151" i="3"/>
  <c r="K1151" i="3" s="1"/>
  <c r="H1151" i="3"/>
  <c r="F1151" i="3"/>
  <c r="B1151" i="3"/>
  <c r="P1150" i="3"/>
  <c r="Q1150" i="3" s="1"/>
  <c r="O1150" i="3"/>
  <c r="L1150" i="3"/>
  <c r="I1150" i="3"/>
  <c r="K1150" i="3" s="1"/>
  <c r="H1150" i="3"/>
  <c r="F1150" i="3"/>
  <c r="B1150" i="3"/>
  <c r="P1149" i="3"/>
  <c r="Q1149" i="3" s="1"/>
  <c r="O1149" i="3"/>
  <c r="L1149" i="3"/>
  <c r="I1149" i="3"/>
  <c r="K1149" i="3" s="1"/>
  <c r="H1149" i="3"/>
  <c r="F1149" i="3"/>
  <c r="B1149" i="3"/>
  <c r="P1148" i="3"/>
  <c r="O1148" i="3"/>
  <c r="Q1148" i="3" s="1"/>
  <c r="L1148" i="3"/>
  <c r="I1148" i="3"/>
  <c r="K1148" i="3" s="1"/>
  <c r="H1148" i="3"/>
  <c r="F1148" i="3"/>
  <c r="B1148" i="3"/>
  <c r="P1147" i="3"/>
  <c r="O1147" i="3"/>
  <c r="L1147" i="3"/>
  <c r="I1147" i="3"/>
  <c r="K1147" i="3" s="1"/>
  <c r="H1147" i="3"/>
  <c r="F1147" i="3"/>
  <c r="B1147" i="3"/>
  <c r="P1146" i="3"/>
  <c r="O1146" i="3"/>
  <c r="L1146" i="3"/>
  <c r="I1146" i="3"/>
  <c r="K1146" i="3" s="1"/>
  <c r="H1146" i="3"/>
  <c r="F1146" i="3"/>
  <c r="B1146" i="3"/>
  <c r="P1145" i="3"/>
  <c r="O1145" i="3"/>
  <c r="L1145" i="3"/>
  <c r="I1145" i="3"/>
  <c r="K1145" i="3" s="1"/>
  <c r="H1145" i="3"/>
  <c r="F1145" i="3"/>
  <c r="B1145" i="3"/>
  <c r="P1144" i="3"/>
  <c r="O1144" i="3"/>
  <c r="L1144" i="3"/>
  <c r="I1144" i="3"/>
  <c r="K1144" i="3" s="1"/>
  <c r="H1144" i="3"/>
  <c r="F1144" i="3"/>
  <c r="B1144" i="3"/>
  <c r="P1143" i="3"/>
  <c r="O1143" i="3"/>
  <c r="L1143" i="3"/>
  <c r="I1143" i="3"/>
  <c r="K1143" i="3" s="1"/>
  <c r="H1143" i="3"/>
  <c r="F1143" i="3"/>
  <c r="B1143" i="3"/>
  <c r="P1142" i="3"/>
  <c r="O1142" i="3"/>
  <c r="Q1142" i="3" s="1"/>
  <c r="L1142" i="3"/>
  <c r="I1142" i="3"/>
  <c r="K1142" i="3" s="1"/>
  <c r="H1142" i="3"/>
  <c r="F1142" i="3"/>
  <c r="B1142" i="3"/>
  <c r="P1141" i="3"/>
  <c r="Q1141" i="3" s="1"/>
  <c r="O1141" i="3"/>
  <c r="L1141" i="3"/>
  <c r="I1141" i="3"/>
  <c r="K1141" i="3" s="1"/>
  <c r="H1141" i="3"/>
  <c r="F1141" i="3"/>
  <c r="B1141" i="3"/>
  <c r="P1140" i="3"/>
  <c r="Q1140" i="3" s="1"/>
  <c r="O1140" i="3"/>
  <c r="L1140" i="3"/>
  <c r="I1140" i="3"/>
  <c r="K1140" i="3" s="1"/>
  <c r="H1140" i="3"/>
  <c r="F1140" i="3"/>
  <c r="B1140" i="3"/>
  <c r="P1139" i="3"/>
  <c r="O1139" i="3"/>
  <c r="L1139" i="3"/>
  <c r="I1139" i="3"/>
  <c r="K1139" i="3" s="1"/>
  <c r="H1139" i="3"/>
  <c r="F1139" i="3"/>
  <c r="B1139" i="3"/>
  <c r="P1138" i="3"/>
  <c r="O1138" i="3"/>
  <c r="L1138" i="3"/>
  <c r="I1138" i="3"/>
  <c r="K1138" i="3" s="1"/>
  <c r="H1138" i="3"/>
  <c r="F1138" i="3"/>
  <c r="B1138" i="3"/>
  <c r="P1137" i="3"/>
  <c r="O1137" i="3"/>
  <c r="L1137" i="3"/>
  <c r="I1137" i="3"/>
  <c r="K1137" i="3" s="1"/>
  <c r="H1137" i="3"/>
  <c r="F1137" i="3"/>
  <c r="B1137" i="3"/>
  <c r="P1136" i="3"/>
  <c r="O1136" i="3"/>
  <c r="L1136" i="3"/>
  <c r="I1136" i="3"/>
  <c r="K1136" i="3" s="1"/>
  <c r="H1136" i="3"/>
  <c r="F1136" i="3"/>
  <c r="B1136" i="3"/>
  <c r="P1135" i="3"/>
  <c r="O1135" i="3"/>
  <c r="L1135" i="3"/>
  <c r="I1135" i="3"/>
  <c r="K1135" i="3" s="1"/>
  <c r="H1135" i="3"/>
  <c r="F1135" i="3"/>
  <c r="B1135" i="3"/>
  <c r="P1134" i="3"/>
  <c r="O1134" i="3"/>
  <c r="Q1134" i="3" s="1"/>
  <c r="L1134" i="3"/>
  <c r="I1134" i="3"/>
  <c r="K1134" i="3" s="1"/>
  <c r="H1134" i="3"/>
  <c r="F1134" i="3"/>
  <c r="B1134" i="3"/>
  <c r="P1133" i="3"/>
  <c r="O1133" i="3"/>
  <c r="L1133" i="3"/>
  <c r="I1133" i="3"/>
  <c r="K1133" i="3" s="1"/>
  <c r="H1133" i="3"/>
  <c r="F1133" i="3"/>
  <c r="B1133" i="3"/>
  <c r="P1132" i="3"/>
  <c r="Q1132" i="3" s="1"/>
  <c r="O1132" i="3"/>
  <c r="L1132" i="3"/>
  <c r="I1132" i="3"/>
  <c r="K1132" i="3" s="1"/>
  <c r="H1132" i="3"/>
  <c r="F1132" i="3"/>
  <c r="B1132" i="3"/>
  <c r="P1131" i="3"/>
  <c r="O1131" i="3"/>
  <c r="L1131" i="3"/>
  <c r="I1131" i="3"/>
  <c r="K1131" i="3" s="1"/>
  <c r="H1131" i="3"/>
  <c r="F1131" i="3"/>
  <c r="B1131" i="3"/>
  <c r="P1130" i="3"/>
  <c r="O1130" i="3"/>
  <c r="L1130" i="3"/>
  <c r="I1130" i="3"/>
  <c r="K1130" i="3" s="1"/>
  <c r="H1130" i="3"/>
  <c r="F1130" i="3"/>
  <c r="B1130" i="3"/>
  <c r="P1129" i="3"/>
  <c r="O1129" i="3"/>
  <c r="L1129" i="3"/>
  <c r="I1129" i="3"/>
  <c r="K1129" i="3" s="1"/>
  <c r="H1129" i="3"/>
  <c r="F1129" i="3"/>
  <c r="B1129" i="3"/>
  <c r="P1128" i="3"/>
  <c r="O1128" i="3"/>
  <c r="Q1128" i="3" s="1"/>
  <c r="L1128" i="3"/>
  <c r="I1128" i="3"/>
  <c r="K1128" i="3" s="1"/>
  <c r="H1128" i="3"/>
  <c r="F1128" i="3"/>
  <c r="B1128" i="3"/>
  <c r="P1127" i="3"/>
  <c r="O1127" i="3"/>
  <c r="L1127" i="3"/>
  <c r="I1127" i="3"/>
  <c r="K1127" i="3" s="1"/>
  <c r="H1127" i="3"/>
  <c r="F1127" i="3"/>
  <c r="B1127" i="3"/>
  <c r="P1126" i="3"/>
  <c r="O1126" i="3"/>
  <c r="Q1126" i="3" s="1"/>
  <c r="L1126" i="3"/>
  <c r="I1126" i="3"/>
  <c r="K1126" i="3" s="1"/>
  <c r="H1126" i="3"/>
  <c r="F1126" i="3"/>
  <c r="B1126" i="3"/>
  <c r="P1125" i="3"/>
  <c r="O1125" i="3"/>
  <c r="L1125" i="3"/>
  <c r="I1125" i="3"/>
  <c r="K1125" i="3" s="1"/>
  <c r="H1125" i="3"/>
  <c r="F1125" i="3"/>
  <c r="B1125" i="3"/>
  <c r="P1124" i="3"/>
  <c r="O1124" i="3"/>
  <c r="L1124" i="3"/>
  <c r="K1124" i="3"/>
  <c r="I1124" i="3"/>
  <c r="H1124" i="3"/>
  <c r="F1124" i="3"/>
  <c r="B1124" i="3"/>
  <c r="P1123" i="3"/>
  <c r="O1123" i="3"/>
  <c r="L1123" i="3"/>
  <c r="I1123" i="3"/>
  <c r="K1123" i="3" s="1"/>
  <c r="H1123" i="3"/>
  <c r="F1123" i="3"/>
  <c r="B1123" i="3"/>
  <c r="P1122" i="3"/>
  <c r="O1122" i="3"/>
  <c r="L1122" i="3"/>
  <c r="I1122" i="3"/>
  <c r="K1122" i="3" s="1"/>
  <c r="H1122" i="3"/>
  <c r="F1122" i="3"/>
  <c r="B1122" i="3"/>
  <c r="P1121" i="3"/>
  <c r="O1121" i="3"/>
  <c r="L1121" i="3"/>
  <c r="I1121" i="3"/>
  <c r="K1121" i="3" s="1"/>
  <c r="H1121" i="3"/>
  <c r="F1121" i="3"/>
  <c r="B1121" i="3"/>
  <c r="P1120" i="3"/>
  <c r="O1120" i="3"/>
  <c r="Q1120" i="3" s="1"/>
  <c r="L1120" i="3"/>
  <c r="I1120" i="3"/>
  <c r="K1120" i="3" s="1"/>
  <c r="H1120" i="3"/>
  <c r="F1120" i="3"/>
  <c r="B1120" i="3"/>
  <c r="P1119" i="3"/>
  <c r="O1119" i="3"/>
  <c r="L1119" i="3"/>
  <c r="I1119" i="3"/>
  <c r="K1119" i="3" s="1"/>
  <c r="H1119" i="3"/>
  <c r="F1119" i="3"/>
  <c r="B1119" i="3"/>
  <c r="P1118" i="3"/>
  <c r="O1118" i="3"/>
  <c r="Q1118" i="3" s="1"/>
  <c r="L1118" i="3"/>
  <c r="I1118" i="3"/>
  <c r="K1118" i="3" s="1"/>
  <c r="H1118" i="3"/>
  <c r="F1118" i="3"/>
  <c r="B1118" i="3"/>
  <c r="P1117" i="3"/>
  <c r="Q1117" i="3" s="1"/>
  <c r="O1117" i="3"/>
  <c r="L1117" i="3"/>
  <c r="I1117" i="3"/>
  <c r="K1117" i="3" s="1"/>
  <c r="H1117" i="3"/>
  <c r="F1117" i="3"/>
  <c r="B1117" i="3"/>
  <c r="P1116" i="3"/>
  <c r="O1116" i="3"/>
  <c r="L1116" i="3"/>
  <c r="I1116" i="3"/>
  <c r="K1116" i="3" s="1"/>
  <c r="H1116" i="3"/>
  <c r="F1116" i="3"/>
  <c r="B1116" i="3"/>
  <c r="P1115" i="3"/>
  <c r="O1115" i="3"/>
  <c r="L1115" i="3"/>
  <c r="I1115" i="3"/>
  <c r="K1115" i="3" s="1"/>
  <c r="H1115" i="3"/>
  <c r="F1115" i="3"/>
  <c r="B1115" i="3"/>
  <c r="P1114" i="3"/>
  <c r="Q1114" i="3" s="1"/>
  <c r="O1114" i="3"/>
  <c r="L1114" i="3"/>
  <c r="I1114" i="3"/>
  <c r="K1114" i="3" s="1"/>
  <c r="H1114" i="3"/>
  <c r="F1114" i="3"/>
  <c r="B1114" i="3"/>
  <c r="P1113" i="3"/>
  <c r="O1113" i="3"/>
  <c r="L1113" i="3"/>
  <c r="I1113" i="3"/>
  <c r="K1113" i="3" s="1"/>
  <c r="H1113" i="3"/>
  <c r="F1113" i="3"/>
  <c r="B1113" i="3"/>
  <c r="P1112" i="3"/>
  <c r="O1112" i="3"/>
  <c r="L1112" i="3"/>
  <c r="I1112" i="3"/>
  <c r="K1112" i="3" s="1"/>
  <c r="H1112" i="3"/>
  <c r="F1112" i="3"/>
  <c r="B1112" i="3"/>
  <c r="P1111" i="3"/>
  <c r="O1111" i="3"/>
  <c r="L1111" i="3"/>
  <c r="I1111" i="3"/>
  <c r="K1111" i="3" s="1"/>
  <c r="H1111" i="3"/>
  <c r="F1111" i="3"/>
  <c r="B1111" i="3"/>
  <c r="P1110" i="3"/>
  <c r="O1110" i="3"/>
  <c r="Q1110" i="3" s="1"/>
  <c r="L1110" i="3"/>
  <c r="I1110" i="3"/>
  <c r="K1110" i="3" s="1"/>
  <c r="H1110" i="3"/>
  <c r="F1110" i="3"/>
  <c r="B1110" i="3"/>
  <c r="P1109" i="3"/>
  <c r="O1109" i="3"/>
  <c r="L1109" i="3"/>
  <c r="I1109" i="3"/>
  <c r="K1109" i="3" s="1"/>
  <c r="H1109" i="3"/>
  <c r="F1109" i="3"/>
  <c r="B1109" i="3"/>
  <c r="P1108" i="3"/>
  <c r="O1108" i="3"/>
  <c r="L1108" i="3"/>
  <c r="I1108" i="3"/>
  <c r="K1108" i="3" s="1"/>
  <c r="H1108" i="3"/>
  <c r="F1108" i="3"/>
  <c r="B1108" i="3"/>
  <c r="P1107" i="3"/>
  <c r="O1107" i="3"/>
  <c r="L1107" i="3"/>
  <c r="I1107" i="3"/>
  <c r="K1107" i="3" s="1"/>
  <c r="H1107" i="3"/>
  <c r="F1107" i="3"/>
  <c r="B1107" i="3"/>
  <c r="P1106" i="3"/>
  <c r="O1106" i="3"/>
  <c r="L1106" i="3"/>
  <c r="I1106" i="3"/>
  <c r="K1106" i="3" s="1"/>
  <c r="H1106" i="3"/>
  <c r="F1106" i="3"/>
  <c r="B1106" i="3"/>
  <c r="P1105" i="3"/>
  <c r="O1105" i="3"/>
  <c r="L1105" i="3"/>
  <c r="I1105" i="3"/>
  <c r="K1105" i="3" s="1"/>
  <c r="H1105" i="3"/>
  <c r="F1105" i="3"/>
  <c r="B1105" i="3"/>
  <c r="P1104" i="3"/>
  <c r="O1104" i="3"/>
  <c r="L1104" i="3"/>
  <c r="I1104" i="3"/>
  <c r="K1104" i="3" s="1"/>
  <c r="H1104" i="3"/>
  <c r="F1104" i="3"/>
  <c r="B1104" i="3"/>
  <c r="P1103" i="3"/>
  <c r="O1103" i="3"/>
  <c r="L1103" i="3"/>
  <c r="I1103" i="3"/>
  <c r="K1103" i="3" s="1"/>
  <c r="H1103" i="3"/>
  <c r="F1103" i="3"/>
  <c r="B1103" i="3"/>
  <c r="P1102" i="3"/>
  <c r="O1102" i="3"/>
  <c r="L1102" i="3"/>
  <c r="I1102" i="3"/>
  <c r="K1102" i="3" s="1"/>
  <c r="H1102" i="3"/>
  <c r="F1102" i="3"/>
  <c r="B1102" i="3"/>
  <c r="P1101" i="3"/>
  <c r="O1101" i="3"/>
  <c r="L1101" i="3"/>
  <c r="I1101" i="3"/>
  <c r="K1101" i="3" s="1"/>
  <c r="H1101" i="3"/>
  <c r="F1101" i="3"/>
  <c r="B1101" i="3"/>
  <c r="P1100" i="3"/>
  <c r="O1100" i="3"/>
  <c r="L1100" i="3"/>
  <c r="I1100" i="3"/>
  <c r="K1100" i="3" s="1"/>
  <c r="H1100" i="3"/>
  <c r="F1100" i="3"/>
  <c r="B1100" i="3"/>
  <c r="P1099" i="3"/>
  <c r="O1099" i="3"/>
  <c r="Q1099" i="3" s="1"/>
  <c r="L1099" i="3"/>
  <c r="I1099" i="3"/>
  <c r="K1099" i="3" s="1"/>
  <c r="H1099" i="3"/>
  <c r="F1099" i="3"/>
  <c r="B1099" i="3"/>
  <c r="P1098" i="3"/>
  <c r="O1098" i="3"/>
  <c r="L1098" i="3"/>
  <c r="I1098" i="3"/>
  <c r="K1098" i="3" s="1"/>
  <c r="H1098" i="3"/>
  <c r="F1098" i="3"/>
  <c r="B1098" i="3"/>
  <c r="P1097" i="3"/>
  <c r="O1097" i="3"/>
  <c r="L1097" i="3"/>
  <c r="I1097" i="3"/>
  <c r="K1097" i="3" s="1"/>
  <c r="H1097" i="3"/>
  <c r="F1097" i="3"/>
  <c r="B1097" i="3"/>
  <c r="P1096" i="3"/>
  <c r="O1096" i="3"/>
  <c r="L1096" i="3"/>
  <c r="I1096" i="3"/>
  <c r="K1096" i="3" s="1"/>
  <c r="H1096" i="3"/>
  <c r="F1096" i="3"/>
  <c r="B1096" i="3"/>
  <c r="P1095" i="3"/>
  <c r="O1095" i="3"/>
  <c r="L1095" i="3"/>
  <c r="I1095" i="3"/>
  <c r="K1095" i="3" s="1"/>
  <c r="H1095" i="3"/>
  <c r="F1095" i="3"/>
  <c r="B1095" i="3"/>
  <c r="P1094" i="3"/>
  <c r="O1094" i="3"/>
  <c r="Q1094" i="3" s="1"/>
  <c r="L1094" i="3"/>
  <c r="I1094" i="3"/>
  <c r="K1094" i="3" s="1"/>
  <c r="H1094" i="3"/>
  <c r="F1094" i="3"/>
  <c r="B1094" i="3"/>
  <c r="P1093" i="3"/>
  <c r="Q1093" i="3" s="1"/>
  <c r="O1093" i="3"/>
  <c r="L1093" i="3"/>
  <c r="I1093" i="3"/>
  <c r="K1093" i="3" s="1"/>
  <c r="H1093" i="3"/>
  <c r="F1093" i="3"/>
  <c r="B1093" i="3"/>
  <c r="P1092" i="3"/>
  <c r="O1092" i="3"/>
  <c r="L1092" i="3"/>
  <c r="K1092" i="3"/>
  <c r="I1092" i="3"/>
  <c r="H1092" i="3"/>
  <c r="F1092" i="3"/>
  <c r="B1092" i="3"/>
  <c r="P1091" i="3"/>
  <c r="O1091" i="3"/>
  <c r="Q1091" i="3" s="1"/>
  <c r="L1091" i="3"/>
  <c r="I1091" i="3"/>
  <c r="K1091" i="3" s="1"/>
  <c r="H1091" i="3"/>
  <c r="F1091" i="3"/>
  <c r="B1091" i="3"/>
  <c r="P1090" i="3"/>
  <c r="O1090" i="3"/>
  <c r="L1090" i="3"/>
  <c r="I1090" i="3"/>
  <c r="K1090" i="3" s="1"/>
  <c r="H1090" i="3"/>
  <c r="F1090" i="3"/>
  <c r="B1090" i="3"/>
  <c r="P1089" i="3"/>
  <c r="O1089" i="3"/>
  <c r="L1089" i="3"/>
  <c r="I1089" i="3"/>
  <c r="K1089" i="3" s="1"/>
  <c r="H1089" i="3"/>
  <c r="F1089" i="3"/>
  <c r="B1089" i="3"/>
  <c r="P1088" i="3"/>
  <c r="O1088" i="3"/>
  <c r="L1088" i="3"/>
  <c r="I1088" i="3"/>
  <c r="K1088" i="3" s="1"/>
  <c r="H1088" i="3"/>
  <c r="F1088" i="3"/>
  <c r="B1088" i="3"/>
  <c r="P1087" i="3"/>
  <c r="O1087" i="3"/>
  <c r="L1087" i="3"/>
  <c r="I1087" i="3"/>
  <c r="K1087" i="3" s="1"/>
  <c r="H1087" i="3"/>
  <c r="F1087" i="3"/>
  <c r="B1087" i="3"/>
  <c r="P1086" i="3"/>
  <c r="O1086" i="3"/>
  <c r="L1086" i="3"/>
  <c r="I1086" i="3"/>
  <c r="K1086" i="3" s="1"/>
  <c r="H1086" i="3"/>
  <c r="F1086" i="3"/>
  <c r="B1086" i="3"/>
  <c r="P1085" i="3"/>
  <c r="O1085" i="3"/>
  <c r="L1085" i="3"/>
  <c r="I1085" i="3"/>
  <c r="K1085" i="3" s="1"/>
  <c r="H1085" i="3"/>
  <c r="F1085" i="3"/>
  <c r="B1085" i="3"/>
  <c r="P1084" i="3"/>
  <c r="O1084" i="3"/>
  <c r="L1084" i="3"/>
  <c r="K1084" i="3"/>
  <c r="I1084" i="3"/>
  <c r="H1084" i="3"/>
  <c r="F1084" i="3"/>
  <c r="B1084" i="3"/>
  <c r="P1083" i="3"/>
  <c r="O1083" i="3"/>
  <c r="L1083" i="3"/>
  <c r="I1083" i="3"/>
  <c r="K1083" i="3" s="1"/>
  <c r="H1083" i="3"/>
  <c r="F1083" i="3"/>
  <c r="B1083" i="3"/>
  <c r="P1082" i="3"/>
  <c r="O1082" i="3"/>
  <c r="L1082" i="3"/>
  <c r="K1082" i="3"/>
  <c r="I1082" i="3"/>
  <c r="H1082" i="3"/>
  <c r="F1082" i="3"/>
  <c r="B1082" i="3"/>
  <c r="P1081" i="3"/>
  <c r="O1081" i="3"/>
  <c r="Q1081" i="3" s="1"/>
  <c r="L1081" i="3"/>
  <c r="I1081" i="3"/>
  <c r="K1081" i="3" s="1"/>
  <c r="H1081" i="3"/>
  <c r="F1081" i="3"/>
  <c r="B1081" i="3"/>
  <c r="P1080" i="3"/>
  <c r="Q1080" i="3" s="1"/>
  <c r="O1080" i="3"/>
  <c r="L1080" i="3"/>
  <c r="I1080" i="3"/>
  <c r="K1080" i="3" s="1"/>
  <c r="H1080" i="3"/>
  <c r="F1080" i="3"/>
  <c r="B1080" i="3"/>
  <c r="P1079" i="3"/>
  <c r="O1079" i="3"/>
  <c r="L1079" i="3"/>
  <c r="I1079" i="3"/>
  <c r="K1079" i="3" s="1"/>
  <c r="H1079" i="3"/>
  <c r="F1079" i="3"/>
  <c r="B1079" i="3"/>
  <c r="P1078" i="3"/>
  <c r="O1078" i="3"/>
  <c r="L1078" i="3"/>
  <c r="I1078" i="3"/>
  <c r="K1078" i="3" s="1"/>
  <c r="H1078" i="3"/>
  <c r="F1078" i="3"/>
  <c r="B1078" i="3"/>
  <c r="P1077" i="3"/>
  <c r="O1077" i="3"/>
  <c r="L1077" i="3"/>
  <c r="I1077" i="3"/>
  <c r="K1077" i="3" s="1"/>
  <c r="H1077" i="3"/>
  <c r="F1077" i="3"/>
  <c r="B1077" i="3"/>
  <c r="P1076" i="3"/>
  <c r="O1076" i="3"/>
  <c r="L1076" i="3"/>
  <c r="I1076" i="3"/>
  <c r="K1076" i="3" s="1"/>
  <c r="H1076" i="3"/>
  <c r="F1076" i="3"/>
  <c r="B1076" i="3"/>
  <c r="P1075" i="3"/>
  <c r="O1075" i="3"/>
  <c r="Q1075" i="3" s="1"/>
  <c r="L1075" i="3"/>
  <c r="I1075" i="3"/>
  <c r="K1075" i="3" s="1"/>
  <c r="H1075" i="3"/>
  <c r="F1075" i="3"/>
  <c r="B1075" i="3"/>
  <c r="P1074" i="3"/>
  <c r="O1074" i="3"/>
  <c r="L1074" i="3"/>
  <c r="I1074" i="3"/>
  <c r="K1074" i="3" s="1"/>
  <c r="H1074" i="3"/>
  <c r="F1074" i="3"/>
  <c r="B1074" i="3"/>
  <c r="P1073" i="3"/>
  <c r="O1073" i="3"/>
  <c r="Q1073" i="3" s="1"/>
  <c r="L1073" i="3"/>
  <c r="I1073" i="3"/>
  <c r="K1073" i="3" s="1"/>
  <c r="H1073" i="3"/>
  <c r="F1073" i="3"/>
  <c r="B1073" i="3"/>
  <c r="P1072" i="3"/>
  <c r="O1072" i="3"/>
  <c r="L1072" i="3"/>
  <c r="I1072" i="3"/>
  <c r="K1072" i="3" s="1"/>
  <c r="H1072" i="3"/>
  <c r="F1072" i="3"/>
  <c r="B1072" i="3"/>
  <c r="P1071" i="3"/>
  <c r="Q1071" i="3" s="1"/>
  <c r="O1071" i="3"/>
  <c r="L1071" i="3"/>
  <c r="I1071" i="3"/>
  <c r="K1071" i="3" s="1"/>
  <c r="H1071" i="3"/>
  <c r="F1071" i="3"/>
  <c r="B1071" i="3"/>
  <c r="P1070" i="3"/>
  <c r="O1070" i="3"/>
  <c r="L1070" i="3"/>
  <c r="I1070" i="3"/>
  <c r="K1070" i="3" s="1"/>
  <c r="H1070" i="3"/>
  <c r="F1070" i="3"/>
  <c r="B1070" i="3"/>
  <c r="P1069" i="3"/>
  <c r="O1069" i="3"/>
  <c r="L1069" i="3"/>
  <c r="I1069" i="3"/>
  <c r="K1069" i="3" s="1"/>
  <c r="H1069" i="3"/>
  <c r="F1069" i="3"/>
  <c r="B1069" i="3"/>
  <c r="P1068" i="3"/>
  <c r="O1068" i="3"/>
  <c r="L1068" i="3"/>
  <c r="I1068" i="3"/>
  <c r="K1068" i="3" s="1"/>
  <c r="H1068" i="3"/>
  <c r="F1068" i="3"/>
  <c r="B1068" i="3"/>
  <c r="P1067" i="3"/>
  <c r="O1067" i="3"/>
  <c r="L1067" i="3"/>
  <c r="I1067" i="3"/>
  <c r="K1067" i="3" s="1"/>
  <c r="H1067" i="3"/>
  <c r="F1067" i="3"/>
  <c r="B1067" i="3"/>
  <c r="P1066" i="3"/>
  <c r="O1066" i="3"/>
  <c r="L1066" i="3"/>
  <c r="I1066" i="3"/>
  <c r="K1066" i="3" s="1"/>
  <c r="H1066" i="3"/>
  <c r="F1066" i="3"/>
  <c r="B1066" i="3"/>
  <c r="P1065" i="3"/>
  <c r="O1065" i="3"/>
  <c r="L1065" i="3"/>
  <c r="I1065" i="3"/>
  <c r="K1065" i="3" s="1"/>
  <c r="H1065" i="3"/>
  <c r="F1065" i="3"/>
  <c r="B1065" i="3"/>
  <c r="P1064" i="3"/>
  <c r="Q1064" i="3" s="1"/>
  <c r="O1064" i="3"/>
  <c r="L1064" i="3"/>
  <c r="I1064" i="3"/>
  <c r="K1064" i="3" s="1"/>
  <c r="H1064" i="3"/>
  <c r="F1064" i="3"/>
  <c r="B1064" i="3"/>
  <c r="P1063" i="3"/>
  <c r="Q1063" i="3" s="1"/>
  <c r="O1063" i="3"/>
  <c r="L1063" i="3"/>
  <c r="K1063" i="3"/>
  <c r="I1063" i="3"/>
  <c r="H1063" i="3"/>
  <c r="F1063" i="3"/>
  <c r="B1063" i="3"/>
  <c r="P1062" i="3"/>
  <c r="O1062" i="3"/>
  <c r="L1062" i="3"/>
  <c r="I1062" i="3"/>
  <c r="K1062" i="3" s="1"/>
  <c r="H1062" i="3"/>
  <c r="F1062" i="3"/>
  <c r="B1062" i="3"/>
  <c r="P1061" i="3"/>
  <c r="Q1061" i="3" s="1"/>
  <c r="O1061" i="3"/>
  <c r="L1061" i="3"/>
  <c r="I1061" i="3"/>
  <c r="K1061" i="3" s="1"/>
  <c r="H1061" i="3"/>
  <c r="F1061" i="3"/>
  <c r="B1061" i="3"/>
  <c r="P1060" i="3"/>
  <c r="O1060" i="3"/>
  <c r="L1060" i="3"/>
  <c r="K1060" i="3"/>
  <c r="I1060" i="3"/>
  <c r="H1060" i="3"/>
  <c r="F1060" i="3"/>
  <c r="B1060" i="3"/>
  <c r="P1059" i="3"/>
  <c r="O1059" i="3"/>
  <c r="Q1059" i="3" s="1"/>
  <c r="L1059" i="3"/>
  <c r="K1059" i="3"/>
  <c r="I1059" i="3"/>
  <c r="H1059" i="3"/>
  <c r="F1059" i="3"/>
  <c r="B1059" i="3"/>
  <c r="P1058" i="3"/>
  <c r="O1058" i="3"/>
  <c r="L1058" i="3"/>
  <c r="I1058" i="3"/>
  <c r="K1058" i="3" s="1"/>
  <c r="H1058" i="3"/>
  <c r="F1058" i="3"/>
  <c r="B1058" i="3"/>
  <c r="P1057" i="3"/>
  <c r="Q1057" i="3" s="1"/>
  <c r="O1057" i="3"/>
  <c r="L1057" i="3"/>
  <c r="I1057" i="3"/>
  <c r="K1057" i="3" s="1"/>
  <c r="H1057" i="3"/>
  <c r="F1057" i="3"/>
  <c r="B1057" i="3"/>
  <c r="P1056" i="3"/>
  <c r="O1056" i="3"/>
  <c r="L1056" i="3"/>
  <c r="I1056" i="3"/>
  <c r="K1056" i="3" s="1"/>
  <c r="H1056" i="3"/>
  <c r="F1056" i="3"/>
  <c r="B1056" i="3"/>
  <c r="P1055" i="3"/>
  <c r="O1055" i="3"/>
  <c r="L1055" i="3"/>
  <c r="I1055" i="3"/>
  <c r="K1055" i="3" s="1"/>
  <c r="H1055" i="3"/>
  <c r="F1055" i="3"/>
  <c r="B1055" i="3"/>
  <c r="P1054" i="3"/>
  <c r="O1054" i="3"/>
  <c r="L1054" i="3"/>
  <c r="I1054" i="3"/>
  <c r="K1054" i="3" s="1"/>
  <c r="H1054" i="3"/>
  <c r="F1054" i="3"/>
  <c r="B1054" i="3"/>
  <c r="P1053" i="3"/>
  <c r="Q1053" i="3" s="1"/>
  <c r="O1053" i="3"/>
  <c r="L1053" i="3"/>
  <c r="I1053" i="3"/>
  <c r="K1053" i="3" s="1"/>
  <c r="H1053" i="3"/>
  <c r="F1053" i="3"/>
  <c r="B1053" i="3"/>
  <c r="P1052" i="3"/>
  <c r="O1052" i="3"/>
  <c r="L1052" i="3"/>
  <c r="I1052" i="3"/>
  <c r="K1052" i="3" s="1"/>
  <c r="H1052" i="3"/>
  <c r="F1052" i="3"/>
  <c r="B1052" i="3"/>
  <c r="P1051" i="3"/>
  <c r="O1051" i="3"/>
  <c r="L1051" i="3"/>
  <c r="I1051" i="3"/>
  <c r="K1051" i="3" s="1"/>
  <c r="H1051" i="3"/>
  <c r="F1051" i="3"/>
  <c r="B1051" i="3"/>
  <c r="P1050" i="3"/>
  <c r="O1050" i="3"/>
  <c r="L1050" i="3"/>
  <c r="I1050" i="3"/>
  <c r="K1050" i="3" s="1"/>
  <c r="H1050" i="3"/>
  <c r="F1050" i="3"/>
  <c r="B1050" i="3"/>
  <c r="P1049" i="3"/>
  <c r="O1049" i="3"/>
  <c r="L1049" i="3"/>
  <c r="I1049" i="3"/>
  <c r="K1049" i="3" s="1"/>
  <c r="H1049" i="3"/>
  <c r="F1049" i="3"/>
  <c r="B1049" i="3"/>
  <c r="P1048" i="3"/>
  <c r="O1048" i="3"/>
  <c r="Q1048" i="3" s="1"/>
  <c r="L1048" i="3"/>
  <c r="I1048" i="3"/>
  <c r="K1048" i="3" s="1"/>
  <c r="H1048" i="3"/>
  <c r="F1048" i="3"/>
  <c r="B1048" i="3"/>
  <c r="P1047" i="3"/>
  <c r="O1047" i="3"/>
  <c r="L1047" i="3"/>
  <c r="I1047" i="3"/>
  <c r="K1047" i="3" s="1"/>
  <c r="H1047" i="3"/>
  <c r="F1047" i="3"/>
  <c r="B1047" i="3"/>
  <c r="P1046" i="3"/>
  <c r="O1046" i="3"/>
  <c r="Q1046" i="3" s="1"/>
  <c r="L1046" i="3"/>
  <c r="I1046" i="3"/>
  <c r="K1046" i="3" s="1"/>
  <c r="H1046" i="3"/>
  <c r="F1046" i="3"/>
  <c r="B1046" i="3"/>
  <c r="P1045" i="3"/>
  <c r="O1045" i="3"/>
  <c r="Q1045" i="3" s="1"/>
  <c r="L1045" i="3"/>
  <c r="I1045" i="3"/>
  <c r="K1045" i="3" s="1"/>
  <c r="H1045" i="3"/>
  <c r="F1045" i="3"/>
  <c r="B1045" i="3"/>
  <c r="P1044" i="3"/>
  <c r="O1044" i="3"/>
  <c r="L1044" i="3"/>
  <c r="K1044" i="3"/>
  <c r="I1044" i="3"/>
  <c r="H1044" i="3"/>
  <c r="F1044" i="3"/>
  <c r="B1044" i="3"/>
  <c r="P1043" i="3"/>
  <c r="O1043" i="3"/>
  <c r="L1043" i="3"/>
  <c r="I1043" i="3"/>
  <c r="K1043" i="3" s="1"/>
  <c r="H1043" i="3"/>
  <c r="F1043" i="3"/>
  <c r="B1043" i="3"/>
  <c r="P1042" i="3"/>
  <c r="O1042" i="3"/>
  <c r="L1042" i="3"/>
  <c r="I1042" i="3"/>
  <c r="K1042" i="3" s="1"/>
  <c r="H1042" i="3"/>
  <c r="F1042" i="3"/>
  <c r="B1042" i="3"/>
  <c r="P1041" i="3"/>
  <c r="O1041" i="3"/>
  <c r="Q1041" i="3" s="1"/>
  <c r="L1041" i="3"/>
  <c r="I1041" i="3"/>
  <c r="K1041" i="3" s="1"/>
  <c r="H1041" i="3"/>
  <c r="F1041" i="3"/>
  <c r="B1041" i="3"/>
  <c r="P1040" i="3"/>
  <c r="O1040" i="3"/>
  <c r="L1040" i="3"/>
  <c r="I1040" i="3"/>
  <c r="K1040" i="3" s="1"/>
  <c r="H1040" i="3"/>
  <c r="F1040" i="3"/>
  <c r="B1040" i="3"/>
  <c r="P1039" i="3"/>
  <c r="O1039" i="3"/>
  <c r="L1039" i="3"/>
  <c r="K1039" i="3"/>
  <c r="I1039" i="3"/>
  <c r="H1039" i="3"/>
  <c r="F1039" i="3"/>
  <c r="B1039" i="3"/>
  <c r="P1038" i="3"/>
  <c r="O1038" i="3"/>
  <c r="Q1038" i="3" s="1"/>
  <c r="L1038" i="3"/>
  <c r="I1038" i="3"/>
  <c r="K1038" i="3" s="1"/>
  <c r="H1038" i="3"/>
  <c r="F1038" i="3"/>
  <c r="B1038" i="3"/>
  <c r="Q1037" i="3"/>
  <c r="P1037" i="3"/>
  <c r="O1037" i="3"/>
  <c r="L1037" i="3"/>
  <c r="I1037" i="3"/>
  <c r="K1037" i="3" s="1"/>
  <c r="H1037" i="3"/>
  <c r="F1037" i="3"/>
  <c r="B1037" i="3"/>
  <c r="P1036" i="3"/>
  <c r="O1036" i="3"/>
  <c r="L1036" i="3"/>
  <c r="I1036" i="3"/>
  <c r="K1036" i="3" s="1"/>
  <c r="H1036" i="3"/>
  <c r="F1036" i="3"/>
  <c r="B1036" i="3"/>
  <c r="P1035" i="3"/>
  <c r="O1035" i="3"/>
  <c r="Q1035" i="3" s="1"/>
  <c r="L1035" i="3"/>
  <c r="I1035" i="3"/>
  <c r="K1035" i="3" s="1"/>
  <c r="H1035" i="3"/>
  <c r="F1035" i="3"/>
  <c r="B1035" i="3"/>
  <c r="P1034" i="3"/>
  <c r="O1034" i="3"/>
  <c r="L1034" i="3"/>
  <c r="I1034" i="3"/>
  <c r="K1034" i="3" s="1"/>
  <c r="H1034" i="3"/>
  <c r="F1034" i="3"/>
  <c r="B1034" i="3"/>
  <c r="P1033" i="3"/>
  <c r="O1033" i="3"/>
  <c r="L1033" i="3"/>
  <c r="I1033" i="3"/>
  <c r="K1033" i="3" s="1"/>
  <c r="H1033" i="3"/>
  <c r="F1033" i="3"/>
  <c r="B1033" i="3"/>
  <c r="P1032" i="3"/>
  <c r="Q1032" i="3" s="1"/>
  <c r="O1032" i="3"/>
  <c r="L1032" i="3"/>
  <c r="I1032" i="3"/>
  <c r="K1032" i="3" s="1"/>
  <c r="H1032" i="3"/>
  <c r="F1032" i="3"/>
  <c r="B1032" i="3"/>
  <c r="P1031" i="3"/>
  <c r="O1031" i="3"/>
  <c r="L1031" i="3"/>
  <c r="I1031" i="3"/>
  <c r="K1031" i="3" s="1"/>
  <c r="H1031" i="3"/>
  <c r="F1031" i="3"/>
  <c r="B1031" i="3"/>
  <c r="P1030" i="3"/>
  <c r="O1030" i="3"/>
  <c r="L1030" i="3"/>
  <c r="I1030" i="3"/>
  <c r="K1030" i="3" s="1"/>
  <c r="H1030" i="3"/>
  <c r="F1030" i="3"/>
  <c r="B1030" i="3"/>
  <c r="P1029" i="3"/>
  <c r="O1029" i="3"/>
  <c r="L1029" i="3"/>
  <c r="I1029" i="3"/>
  <c r="K1029" i="3" s="1"/>
  <c r="H1029" i="3"/>
  <c r="F1029" i="3"/>
  <c r="B1029" i="3"/>
  <c r="P1028" i="3"/>
  <c r="O1028" i="3"/>
  <c r="L1028" i="3"/>
  <c r="I1028" i="3"/>
  <c r="K1028" i="3" s="1"/>
  <c r="H1028" i="3"/>
  <c r="F1028" i="3"/>
  <c r="B1028" i="3"/>
  <c r="P1027" i="3"/>
  <c r="Q1027" i="3" s="1"/>
  <c r="O1027" i="3"/>
  <c r="L1027" i="3"/>
  <c r="I1027" i="3"/>
  <c r="K1027" i="3" s="1"/>
  <c r="H1027" i="3"/>
  <c r="F1027" i="3"/>
  <c r="B1027" i="3"/>
  <c r="P1026" i="3"/>
  <c r="O1026" i="3"/>
  <c r="L1026" i="3"/>
  <c r="I1026" i="3"/>
  <c r="K1026" i="3" s="1"/>
  <c r="H1026" i="3"/>
  <c r="F1026" i="3"/>
  <c r="B1026" i="3"/>
  <c r="P1025" i="3"/>
  <c r="O1025" i="3"/>
  <c r="L1025" i="3"/>
  <c r="I1025" i="3"/>
  <c r="K1025" i="3" s="1"/>
  <c r="H1025" i="3"/>
  <c r="F1025" i="3"/>
  <c r="B1025" i="3"/>
  <c r="P1024" i="3"/>
  <c r="O1024" i="3"/>
  <c r="L1024" i="3"/>
  <c r="I1024" i="3"/>
  <c r="K1024" i="3" s="1"/>
  <c r="H1024" i="3"/>
  <c r="F1024" i="3"/>
  <c r="B1024" i="3"/>
  <c r="P1023" i="3"/>
  <c r="O1023" i="3"/>
  <c r="L1023" i="3"/>
  <c r="I1023" i="3"/>
  <c r="K1023" i="3" s="1"/>
  <c r="H1023" i="3"/>
  <c r="F1023" i="3"/>
  <c r="B1023" i="3"/>
  <c r="P1022" i="3"/>
  <c r="O1022" i="3"/>
  <c r="L1022" i="3"/>
  <c r="I1022" i="3"/>
  <c r="K1022" i="3" s="1"/>
  <c r="H1022" i="3"/>
  <c r="F1022" i="3"/>
  <c r="B1022" i="3"/>
  <c r="P1021" i="3"/>
  <c r="O1021" i="3"/>
  <c r="Q1021" i="3" s="1"/>
  <c r="L1021" i="3"/>
  <c r="I1021" i="3"/>
  <c r="K1021" i="3" s="1"/>
  <c r="H1021" i="3"/>
  <c r="F1021" i="3"/>
  <c r="B1021" i="3"/>
  <c r="P1020" i="3"/>
  <c r="O1020" i="3"/>
  <c r="L1020" i="3"/>
  <c r="K1020" i="3"/>
  <c r="I1020" i="3"/>
  <c r="H1020" i="3"/>
  <c r="F1020" i="3"/>
  <c r="B1020" i="3"/>
  <c r="P1019" i="3"/>
  <c r="O1019" i="3"/>
  <c r="L1019" i="3"/>
  <c r="I1019" i="3"/>
  <c r="K1019" i="3" s="1"/>
  <c r="H1019" i="3"/>
  <c r="F1019" i="3"/>
  <c r="B1019" i="3"/>
  <c r="P1018" i="3"/>
  <c r="O1018" i="3"/>
  <c r="L1018" i="3"/>
  <c r="I1018" i="3"/>
  <c r="K1018" i="3" s="1"/>
  <c r="H1018" i="3"/>
  <c r="F1018" i="3"/>
  <c r="B1018" i="3"/>
  <c r="P1017" i="3"/>
  <c r="O1017" i="3"/>
  <c r="L1017" i="3"/>
  <c r="I1017" i="3"/>
  <c r="K1017" i="3" s="1"/>
  <c r="H1017" i="3"/>
  <c r="F1017" i="3"/>
  <c r="B1017" i="3"/>
  <c r="P1016" i="3"/>
  <c r="O1016" i="3"/>
  <c r="L1016" i="3"/>
  <c r="I1016" i="3"/>
  <c r="K1016" i="3" s="1"/>
  <c r="H1016" i="3"/>
  <c r="F1016" i="3"/>
  <c r="B1016" i="3"/>
  <c r="P1015" i="3"/>
  <c r="O1015" i="3"/>
  <c r="L1015" i="3"/>
  <c r="I1015" i="3"/>
  <c r="K1015" i="3" s="1"/>
  <c r="H1015" i="3"/>
  <c r="F1015" i="3"/>
  <c r="B1015" i="3"/>
  <c r="P1014" i="3"/>
  <c r="O1014" i="3"/>
  <c r="L1014" i="3"/>
  <c r="I1014" i="3"/>
  <c r="K1014" i="3" s="1"/>
  <c r="H1014" i="3"/>
  <c r="F1014" i="3"/>
  <c r="B1014" i="3"/>
  <c r="P1013" i="3"/>
  <c r="O1013" i="3"/>
  <c r="L1013" i="3"/>
  <c r="I1013" i="3"/>
  <c r="K1013" i="3" s="1"/>
  <c r="H1013" i="3"/>
  <c r="F1013" i="3"/>
  <c r="B1013" i="3"/>
  <c r="P1012" i="3"/>
  <c r="O1012" i="3"/>
  <c r="L1012" i="3"/>
  <c r="I1012" i="3"/>
  <c r="K1012" i="3" s="1"/>
  <c r="H1012" i="3"/>
  <c r="F1012" i="3"/>
  <c r="B1012" i="3"/>
  <c r="P1011" i="3"/>
  <c r="Q1011" i="3" s="1"/>
  <c r="O1011" i="3"/>
  <c r="L1011" i="3"/>
  <c r="I1011" i="3"/>
  <c r="K1011" i="3" s="1"/>
  <c r="H1011" i="3"/>
  <c r="F1011" i="3"/>
  <c r="B1011" i="3"/>
  <c r="P1010" i="3"/>
  <c r="Q1010" i="3" s="1"/>
  <c r="O1010" i="3"/>
  <c r="L1010" i="3"/>
  <c r="I1010" i="3"/>
  <c r="K1010" i="3" s="1"/>
  <c r="H1010" i="3"/>
  <c r="F1010" i="3"/>
  <c r="B1010" i="3"/>
  <c r="P1009" i="3"/>
  <c r="O1009" i="3"/>
  <c r="L1009" i="3"/>
  <c r="I1009" i="3"/>
  <c r="K1009" i="3" s="1"/>
  <c r="H1009" i="3"/>
  <c r="F1009" i="3"/>
  <c r="B1009" i="3"/>
  <c r="P1008" i="3"/>
  <c r="Q1008" i="3" s="1"/>
  <c r="O1008" i="3"/>
  <c r="L1008" i="3"/>
  <c r="I1008" i="3"/>
  <c r="K1008" i="3" s="1"/>
  <c r="H1008" i="3"/>
  <c r="F1008" i="3"/>
  <c r="B1008" i="3"/>
  <c r="P1007" i="3"/>
  <c r="O1007" i="3"/>
  <c r="L1007" i="3"/>
  <c r="I1007" i="3"/>
  <c r="K1007" i="3" s="1"/>
  <c r="H1007" i="3"/>
  <c r="F1007" i="3"/>
  <c r="B1007" i="3"/>
  <c r="P1006" i="3"/>
  <c r="O1006" i="3"/>
  <c r="Q1006" i="3" s="1"/>
  <c r="L1006" i="3"/>
  <c r="I1006" i="3"/>
  <c r="K1006" i="3" s="1"/>
  <c r="H1006" i="3"/>
  <c r="F1006" i="3"/>
  <c r="B1006" i="3"/>
  <c r="P1005" i="3"/>
  <c r="O1005" i="3"/>
  <c r="L1005" i="3"/>
  <c r="I1005" i="3"/>
  <c r="K1005" i="3" s="1"/>
  <c r="H1005" i="3"/>
  <c r="F1005" i="3"/>
  <c r="B1005" i="3"/>
  <c r="P1004" i="3"/>
  <c r="Q1004" i="3" s="1"/>
  <c r="O1004" i="3"/>
  <c r="L1004" i="3"/>
  <c r="I1004" i="3"/>
  <c r="K1004" i="3" s="1"/>
  <c r="H1004" i="3"/>
  <c r="F1004" i="3"/>
  <c r="B1004" i="3"/>
  <c r="P1003" i="3"/>
  <c r="O1003" i="3"/>
  <c r="L1003" i="3"/>
  <c r="I1003" i="3"/>
  <c r="K1003" i="3" s="1"/>
  <c r="H1003" i="3"/>
  <c r="F1003" i="3"/>
  <c r="B1003" i="3"/>
  <c r="P1002" i="3"/>
  <c r="O1002" i="3"/>
  <c r="L1002" i="3"/>
  <c r="I1002" i="3"/>
  <c r="K1002" i="3" s="1"/>
  <c r="H1002" i="3"/>
  <c r="F1002" i="3"/>
  <c r="B1002" i="3"/>
  <c r="P1001" i="3"/>
  <c r="O1001" i="3"/>
  <c r="L1001" i="3"/>
  <c r="I1001" i="3"/>
  <c r="K1001" i="3" s="1"/>
  <c r="H1001" i="3"/>
  <c r="F1001" i="3"/>
  <c r="B1001" i="3"/>
  <c r="P1000" i="3"/>
  <c r="O1000" i="3"/>
  <c r="L1000" i="3"/>
  <c r="K1000" i="3"/>
  <c r="I1000" i="3"/>
  <c r="H1000" i="3"/>
  <c r="F1000" i="3"/>
  <c r="B1000" i="3"/>
  <c r="P999" i="3"/>
  <c r="O999" i="3"/>
  <c r="L999" i="3"/>
  <c r="K999" i="3"/>
  <c r="I999" i="3"/>
  <c r="H999" i="3"/>
  <c r="F999" i="3"/>
  <c r="B999" i="3"/>
  <c r="P998" i="3"/>
  <c r="O998" i="3"/>
  <c r="L998" i="3"/>
  <c r="I998" i="3"/>
  <c r="K998" i="3" s="1"/>
  <c r="H998" i="3"/>
  <c r="F998" i="3"/>
  <c r="B998" i="3"/>
  <c r="P997" i="3"/>
  <c r="O997" i="3"/>
  <c r="L997" i="3"/>
  <c r="I997" i="3"/>
  <c r="K997" i="3" s="1"/>
  <c r="H997" i="3"/>
  <c r="F997" i="3"/>
  <c r="B997" i="3"/>
  <c r="P996" i="3"/>
  <c r="O996" i="3"/>
  <c r="L996" i="3"/>
  <c r="I996" i="3"/>
  <c r="K996" i="3" s="1"/>
  <c r="H996" i="3"/>
  <c r="F996" i="3"/>
  <c r="B996" i="3"/>
  <c r="P995" i="3"/>
  <c r="O995" i="3"/>
  <c r="L995" i="3"/>
  <c r="I995" i="3"/>
  <c r="K995" i="3" s="1"/>
  <c r="H995" i="3"/>
  <c r="F995" i="3"/>
  <c r="B995" i="3"/>
  <c r="P994" i="3"/>
  <c r="O994" i="3"/>
  <c r="L994" i="3"/>
  <c r="I994" i="3"/>
  <c r="H994" i="3"/>
  <c r="F994" i="3"/>
  <c r="B994" i="3"/>
  <c r="P993" i="3"/>
  <c r="O993" i="3"/>
  <c r="L993" i="3"/>
  <c r="I993" i="3"/>
  <c r="K993" i="3" s="1"/>
  <c r="H993" i="3"/>
  <c r="F993" i="3"/>
  <c r="B993" i="3"/>
  <c r="P992" i="3"/>
  <c r="O992" i="3"/>
  <c r="Q992" i="3" s="1"/>
  <c r="L992" i="3"/>
  <c r="I992" i="3"/>
  <c r="K992" i="3" s="1"/>
  <c r="H992" i="3"/>
  <c r="F992" i="3"/>
  <c r="B992" i="3"/>
  <c r="P991" i="3"/>
  <c r="Q991" i="3" s="1"/>
  <c r="O991" i="3"/>
  <c r="L991" i="3"/>
  <c r="K991" i="3"/>
  <c r="I991" i="3"/>
  <c r="H991" i="3"/>
  <c r="F991" i="3"/>
  <c r="B991" i="3"/>
  <c r="P990" i="3"/>
  <c r="O990" i="3"/>
  <c r="L990" i="3"/>
  <c r="I990" i="3"/>
  <c r="K990" i="3" s="1"/>
  <c r="H990" i="3"/>
  <c r="F990" i="3"/>
  <c r="B990" i="3"/>
  <c r="P989" i="3"/>
  <c r="O989" i="3"/>
  <c r="L989" i="3"/>
  <c r="I989" i="3"/>
  <c r="K989" i="3" s="1"/>
  <c r="H989" i="3"/>
  <c r="F989" i="3"/>
  <c r="B989" i="3"/>
  <c r="P988" i="3"/>
  <c r="Q988" i="3" s="1"/>
  <c r="O988" i="3"/>
  <c r="L988" i="3"/>
  <c r="I988" i="3"/>
  <c r="K988" i="3" s="1"/>
  <c r="H988" i="3"/>
  <c r="F988" i="3"/>
  <c r="B988" i="3"/>
  <c r="P987" i="3"/>
  <c r="Q987" i="3" s="1"/>
  <c r="O987" i="3"/>
  <c r="L987" i="3"/>
  <c r="I987" i="3"/>
  <c r="K987" i="3" s="1"/>
  <c r="H987" i="3"/>
  <c r="F987" i="3"/>
  <c r="B987" i="3"/>
  <c r="P986" i="3"/>
  <c r="Q986" i="3" s="1"/>
  <c r="O986" i="3"/>
  <c r="L986" i="3"/>
  <c r="I986" i="3"/>
  <c r="K986" i="3" s="1"/>
  <c r="H986" i="3"/>
  <c r="F986" i="3"/>
  <c r="B986" i="3"/>
  <c r="P985" i="3"/>
  <c r="O985" i="3"/>
  <c r="L985" i="3"/>
  <c r="I985" i="3"/>
  <c r="K985" i="3" s="1"/>
  <c r="H985" i="3"/>
  <c r="F985" i="3"/>
  <c r="B985" i="3"/>
  <c r="P984" i="3"/>
  <c r="O984" i="3"/>
  <c r="L984" i="3"/>
  <c r="I984" i="3"/>
  <c r="H984" i="3"/>
  <c r="F984" i="3"/>
  <c r="B984" i="3"/>
  <c r="P983" i="3"/>
  <c r="O983" i="3"/>
  <c r="L983" i="3"/>
  <c r="I983" i="3"/>
  <c r="K983" i="3" s="1"/>
  <c r="H983" i="3"/>
  <c r="F983" i="3"/>
  <c r="B983" i="3"/>
  <c r="P982" i="3"/>
  <c r="O982" i="3"/>
  <c r="L982" i="3"/>
  <c r="I982" i="3"/>
  <c r="K982" i="3" s="1"/>
  <c r="H982" i="3"/>
  <c r="F982" i="3"/>
  <c r="B982" i="3"/>
  <c r="P981" i="3"/>
  <c r="O981" i="3"/>
  <c r="L981" i="3"/>
  <c r="K981" i="3"/>
  <c r="I981" i="3"/>
  <c r="H981" i="3"/>
  <c r="F981" i="3"/>
  <c r="B981" i="3"/>
  <c r="P980" i="3"/>
  <c r="O980" i="3"/>
  <c r="L980" i="3"/>
  <c r="I980" i="3"/>
  <c r="K980" i="3" s="1"/>
  <c r="H980" i="3"/>
  <c r="F980" i="3"/>
  <c r="B980" i="3"/>
  <c r="P979" i="3"/>
  <c r="O979" i="3"/>
  <c r="L979" i="3"/>
  <c r="I979" i="3"/>
  <c r="K979" i="3" s="1"/>
  <c r="H979" i="3"/>
  <c r="F979" i="3"/>
  <c r="B979" i="3"/>
  <c r="P978" i="3"/>
  <c r="O978" i="3"/>
  <c r="L978" i="3"/>
  <c r="I978" i="3"/>
  <c r="K978" i="3" s="1"/>
  <c r="H978" i="3"/>
  <c r="F978" i="3"/>
  <c r="B978" i="3"/>
  <c r="P977" i="3"/>
  <c r="O977" i="3"/>
  <c r="Q977" i="3" s="1"/>
  <c r="L977" i="3"/>
  <c r="K977" i="3"/>
  <c r="I977" i="3"/>
  <c r="H977" i="3"/>
  <c r="F977" i="3"/>
  <c r="B977" i="3"/>
  <c r="P976" i="3"/>
  <c r="O976" i="3"/>
  <c r="L976" i="3"/>
  <c r="I976" i="3"/>
  <c r="K976" i="3" s="1"/>
  <c r="H976" i="3"/>
  <c r="F976" i="3"/>
  <c r="B976" i="3"/>
  <c r="P975" i="3"/>
  <c r="O975" i="3"/>
  <c r="Q975" i="3" s="1"/>
  <c r="L975" i="3"/>
  <c r="I975" i="3"/>
  <c r="K975" i="3" s="1"/>
  <c r="H975" i="3"/>
  <c r="F975" i="3"/>
  <c r="B975" i="3"/>
  <c r="P974" i="3"/>
  <c r="O974" i="3"/>
  <c r="L974" i="3"/>
  <c r="I974" i="3"/>
  <c r="K974" i="3" s="1"/>
  <c r="H974" i="3"/>
  <c r="F974" i="3"/>
  <c r="B974" i="3"/>
  <c r="P973" i="3"/>
  <c r="O973" i="3"/>
  <c r="L973" i="3"/>
  <c r="I973" i="3"/>
  <c r="K973" i="3" s="1"/>
  <c r="H973" i="3"/>
  <c r="F973" i="3"/>
  <c r="B973" i="3"/>
  <c r="P972" i="3"/>
  <c r="O972" i="3"/>
  <c r="L972" i="3"/>
  <c r="I972" i="3"/>
  <c r="K972" i="3" s="1"/>
  <c r="H972" i="3"/>
  <c r="F972" i="3"/>
  <c r="B972" i="3"/>
  <c r="P971" i="3"/>
  <c r="O971" i="3"/>
  <c r="Q971" i="3" s="1"/>
  <c r="L971" i="3"/>
  <c r="I971" i="3"/>
  <c r="K971" i="3" s="1"/>
  <c r="H971" i="3"/>
  <c r="F971" i="3"/>
  <c r="B971" i="3"/>
  <c r="P970" i="3"/>
  <c r="O970" i="3"/>
  <c r="L970" i="3"/>
  <c r="K970" i="3"/>
  <c r="I970" i="3"/>
  <c r="H970" i="3"/>
  <c r="F970" i="3"/>
  <c r="B970" i="3"/>
  <c r="P969" i="3"/>
  <c r="O969" i="3"/>
  <c r="L969" i="3"/>
  <c r="I969" i="3"/>
  <c r="K969" i="3" s="1"/>
  <c r="H969" i="3"/>
  <c r="F969" i="3"/>
  <c r="B969" i="3"/>
  <c r="P968" i="3"/>
  <c r="O968" i="3"/>
  <c r="L968" i="3"/>
  <c r="I968" i="3"/>
  <c r="K968" i="3" s="1"/>
  <c r="H968" i="3"/>
  <c r="F968" i="3"/>
  <c r="B968" i="3"/>
  <c r="P967" i="3"/>
  <c r="O967" i="3"/>
  <c r="L967" i="3"/>
  <c r="I967" i="3"/>
  <c r="K967" i="3" s="1"/>
  <c r="H967" i="3"/>
  <c r="F967" i="3"/>
  <c r="B967" i="3"/>
  <c r="P966" i="3"/>
  <c r="O966" i="3"/>
  <c r="L966" i="3"/>
  <c r="I966" i="3"/>
  <c r="K966" i="3" s="1"/>
  <c r="H966" i="3"/>
  <c r="F966" i="3"/>
  <c r="B966" i="3"/>
  <c r="P965" i="3"/>
  <c r="O965" i="3"/>
  <c r="L965" i="3"/>
  <c r="I965" i="3"/>
  <c r="K965" i="3" s="1"/>
  <c r="H965" i="3"/>
  <c r="F965" i="3"/>
  <c r="B965" i="3"/>
  <c r="P964" i="3"/>
  <c r="O964" i="3"/>
  <c r="L964" i="3"/>
  <c r="I964" i="3"/>
  <c r="K964" i="3" s="1"/>
  <c r="H964" i="3"/>
  <c r="F964" i="3"/>
  <c r="B964" i="3"/>
  <c r="P963" i="3"/>
  <c r="Q963" i="3" s="1"/>
  <c r="O963" i="3"/>
  <c r="L963" i="3"/>
  <c r="I963" i="3"/>
  <c r="K963" i="3" s="1"/>
  <c r="H963" i="3"/>
  <c r="F963" i="3"/>
  <c r="B963" i="3"/>
  <c r="P962" i="3"/>
  <c r="O962" i="3"/>
  <c r="L962" i="3"/>
  <c r="I962" i="3"/>
  <c r="K962" i="3" s="1"/>
  <c r="H962" i="3"/>
  <c r="F962" i="3"/>
  <c r="B962" i="3"/>
  <c r="P961" i="3"/>
  <c r="O961" i="3"/>
  <c r="L961" i="3"/>
  <c r="I961" i="3"/>
  <c r="K961" i="3" s="1"/>
  <c r="H961" i="3"/>
  <c r="F961" i="3"/>
  <c r="B961" i="3"/>
  <c r="P960" i="3"/>
  <c r="O960" i="3"/>
  <c r="L960" i="3"/>
  <c r="I960" i="3"/>
  <c r="K960" i="3" s="1"/>
  <c r="H960" i="3"/>
  <c r="F960" i="3"/>
  <c r="B960" i="3"/>
  <c r="P959" i="3"/>
  <c r="O959" i="3"/>
  <c r="L959" i="3"/>
  <c r="I959" i="3"/>
  <c r="K959" i="3" s="1"/>
  <c r="H959" i="3"/>
  <c r="F959" i="3"/>
  <c r="B959" i="3"/>
  <c r="P958" i="3"/>
  <c r="O958" i="3"/>
  <c r="L958" i="3"/>
  <c r="I958" i="3"/>
  <c r="K958" i="3" s="1"/>
  <c r="H958" i="3"/>
  <c r="F958" i="3"/>
  <c r="B958" i="3"/>
  <c r="P957" i="3"/>
  <c r="Q957" i="3" s="1"/>
  <c r="O957" i="3"/>
  <c r="L957" i="3"/>
  <c r="I957" i="3"/>
  <c r="K957" i="3" s="1"/>
  <c r="H957" i="3"/>
  <c r="F957" i="3"/>
  <c r="B957" i="3"/>
  <c r="P956" i="3"/>
  <c r="Q956" i="3" s="1"/>
  <c r="O956" i="3"/>
  <c r="L956" i="3"/>
  <c r="I956" i="3"/>
  <c r="K956" i="3" s="1"/>
  <c r="H956" i="3"/>
  <c r="F956" i="3"/>
  <c r="B956" i="3"/>
  <c r="P955" i="3"/>
  <c r="O955" i="3"/>
  <c r="L955" i="3"/>
  <c r="I955" i="3"/>
  <c r="K955" i="3" s="1"/>
  <c r="H955" i="3"/>
  <c r="F955" i="3"/>
  <c r="B955" i="3"/>
  <c r="P954" i="3"/>
  <c r="O954" i="3"/>
  <c r="L954" i="3"/>
  <c r="I954" i="3"/>
  <c r="K954" i="3" s="1"/>
  <c r="H954" i="3"/>
  <c r="F954" i="3"/>
  <c r="B954" i="3"/>
  <c r="P953" i="3"/>
  <c r="O953" i="3"/>
  <c r="Q953" i="3" s="1"/>
  <c r="L953" i="3"/>
  <c r="I953" i="3"/>
  <c r="K953" i="3" s="1"/>
  <c r="H953" i="3"/>
  <c r="F953" i="3"/>
  <c r="B953" i="3"/>
  <c r="P952" i="3"/>
  <c r="O952" i="3"/>
  <c r="L952" i="3"/>
  <c r="I952" i="3"/>
  <c r="K952" i="3" s="1"/>
  <c r="H952" i="3"/>
  <c r="F952" i="3"/>
  <c r="B952" i="3"/>
  <c r="P951" i="3"/>
  <c r="O951" i="3"/>
  <c r="L951" i="3"/>
  <c r="I951" i="3"/>
  <c r="K951" i="3" s="1"/>
  <c r="H951" i="3"/>
  <c r="F951" i="3"/>
  <c r="B951" i="3"/>
  <c r="P950" i="3"/>
  <c r="O950" i="3"/>
  <c r="L950" i="3"/>
  <c r="I950" i="3"/>
  <c r="K950" i="3" s="1"/>
  <c r="H950" i="3"/>
  <c r="F950" i="3"/>
  <c r="B950" i="3"/>
  <c r="P949" i="3"/>
  <c r="O949" i="3"/>
  <c r="L949" i="3"/>
  <c r="I949" i="3"/>
  <c r="K949" i="3" s="1"/>
  <c r="H949" i="3"/>
  <c r="F949" i="3"/>
  <c r="B949" i="3"/>
  <c r="P948" i="3"/>
  <c r="O948" i="3"/>
  <c r="L948" i="3"/>
  <c r="I948" i="3"/>
  <c r="K948" i="3" s="1"/>
  <c r="H948" i="3"/>
  <c r="F948" i="3"/>
  <c r="B948" i="3"/>
  <c r="P947" i="3"/>
  <c r="Q947" i="3" s="1"/>
  <c r="O947" i="3"/>
  <c r="L947" i="3"/>
  <c r="I947" i="3"/>
  <c r="K947" i="3" s="1"/>
  <c r="H947" i="3"/>
  <c r="F947" i="3"/>
  <c r="B947" i="3"/>
  <c r="P946" i="3"/>
  <c r="O946" i="3"/>
  <c r="L946" i="3"/>
  <c r="I946" i="3"/>
  <c r="K946" i="3" s="1"/>
  <c r="H946" i="3"/>
  <c r="F946" i="3"/>
  <c r="B946" i="3"/>
  <c r="P945" i="3"/>
  <c r="O945" i="3"/>
  <c r="L945" i="3"/>
  <c r="I945" i="3"/>
  <c r="K945" i="3" s="1"/>
  <c r="H945" i="3"/>
  <c r="F945" i="3"/>
  <c r="B945" i="3"/>
  <c r="P944" i="3"/>
  <c r="O944" i="3"/>
  <c r="L944" i="3"/>
  <c r="I944" i="3"/>
  <c r="K944" i="3" s="1"/>
  <c r="H944" i="3"/>
  <c r="F944" i="3"/>
  <c r="B944" i="3"/>
  <c r="P943" i="3"/>
  <c r="O943" i="3"/>
  <c r="Q943" i="3" s="1"/>
  <c r="L943" i="3"/>
  <c r="I943" i="3"/>
  <c r="K943" i="3" s="1"/>
  <c r="H943" i="3"/>
  <c r="F943" i="3"/>
  <c r="B943" i="3"/>
  <c r="P942" i="3"/>
  <c r="O942" i="3"/>
  <c r="L942" i="3"/>
  <c r="I942" i="3"/>
  <c r="K942" i="3" s="1"/>
  <c r="H942" i="3"/>
  <c r="F942" i="3"/>
  <c r="B942" i="3"/>
  <c r="P941" i="3"/>
  <c r="O941" i="3"/>
  <c r="L941" i="3"/>
  <c r="I941" i="3"/>
  <c r="K941" i="3" s="1"/>
  <c r="H941" i="3"/>
  <c r="F941" i="3"/>
  <c r="B941" i="3"/>
  <c r="P940" i="3"/>
  <c r="O940" i="3"/>
  <c r="L940" i="3"/>
  <c r="I940" i="3"/>
  <c r="K940" i="3" s="1"/>
  <c r="H940" i="3"/>
  <c r="F940" i="3"/>
  <c r="B940" i="3"/>
  <c r="P939" i="3"/>
  <c r="O939" i="3"/>
  <c r="Q939" i="3" s="1"/>
  <c r="L939" i="3"/>
  <c r="I939" i="3"/>
  <c r="K939" i="3" s="1"/>
  <c r="H939" i="3"/>
  <c r="F939" i="3"/>
  <c r="B939" i="3"/>
  <c r="P938" i="3"/>
  <c r="O938" i="3"/>
  <c r="L938" i="3"/>
  <c r="K938" i="3"/>
  <c r="I938" i="3"/>
  <c r="H938" i="3"/>
  <c r="F938" i="3"/>
  <c r="B938" i="3"/>
  <c r="P937" i="3"/>
  <c r="O937" i="3"/>
  <c r="L937" i="3"/>
  <c r="K937" i="3"/>
  <c r="I937" i="3"/>
  <c r="H937" i="3"/>
  <c r="F937" i="3"/>
  <c r="B937" i="3"/>
  <c r="P936" i="3"/>
  <c r="O936" i="3"/>
  <c r="L936" i="3"/>
  <c r="I936" i="3"/>
  <c r="K936" i="3" s="1"/>
  <c r="H936" i="3"/>
  <c r="F936" i="3"/>
  <c r="B936" i="3"/>
  <c r="P935" i="3"/>
  <c r="O935" i="3"/>
  <c r="L935" i="3"/>
  <c r="I935" i="3"/>
  <c r="K935" i="3" s="1"/>
  <c r="H935" i="3"/>
  <c r="F935" i="3"/>
  <c r="B935" i="3"/>
  <c r="P934" i="3"/>
  <c r="O934" i="3"/>
  <c r="L934" i="3"/>
  <c r="I934" i="3"/>
  <c r="K934" i="3" s="1"/>
  <c r="H934" i="3"/>
  <c r="F934" i="3"/>
  <c r="B934" i="3"/>
  <c r="P933" i="3"/>
  <c r="O933" i="3"/>
  <c r="L933" i="3"/>
  <c r="K933" i="3"/>
  <c r="I933" i="3"/>
  <c r="H933" i="3"/>
  <c r="F933" i="3"/>
  <c r="B933" i="3"/>
  <c r="P932" i="3"/>
  <c r="O932" i="3"/>
  <c r="L932" i="3"/>
  <c r="I932" i="3"/>
  <c r="K932" i="3" s="1"/>
  <c r="H932" i="3"/>
  <c r="F932" i="3"/>
  <c r="B932" i="3"/>
  <c r="P931" i="3"/>
  <c r="O931" i="3"/>
  <c r="L931" i="3"/>
  <c r="I931" i="3"/>
  <c r="K931" i="3" s="1"/>
  <c r="H931" i="3"/>
  <c r="F931" i="3"/>
  <c r="B931" i="3"/>
  <c r="P930" i="3"/>
  <c r="O930" i="3"/>
  <c r="L930" i="3"/>
  <c r="K930" i="3"/>
  <c r="I930" i="3"/>
  <c r="H930" i="3"/>
  <c r="F930" i="3"/>
  <c r="B930" i="3"/>
  <c r="P929" i="3"/>
  <c r="O929" i="3"/>
  <c r="L929" i="3"/>
  <c r="K929" i="3"/>
  <c r="I929" i="3"/>
  <c r="H929" i="3"/>
  <c r="F929" i="3"/>
  <c r="B929" i="3"/>
  <c r="P928" i="3"/>
  <c r="O928" i="3"/>
  <c r="L928" i="3"/>
  <c r="I928" i="3"/>
  <c r="K928" i="3" s="1"/>
  <c r="H928" i="3"/>
  <c r="F928" i="3"/>
  <c r="B928" i="3"/>
  <c r="P927" i="3"/>
  <c r="O927" i="3"/>
  <c r="L927" i="3"/>
  <c r="I927" i="3"/>
  <c r="K927" i="3" s="1"/>
  <c r="H927" i="3"/>
  <c r="F927" i="3"/>
  <c r="B927" i="3"/>
  <c r="P926" i="3"/>
  <c r="O926" i="3"/>
  <c r="L926" i="3"/>
  <c r="I926" i="3"/>
  <c r="K926" i="3" s="1"/>
  <c r="H926" i="3"/>
  <c r="F926" i="3"/>
  <c r="B926" i="3"/>
  <c r="P925" i="3"/>
  <c r="Q925" i="3" s="1"/>
  <c r="O925" i="3"/>
  <c r="L925" i="3"/>
  <c r="K925" i="3"/>
  <c r="I925" i="3"/>
  <c r="H925" i="3"/>
  <c r="F925" i="3"/>
  <c r="B925" i="3"/>
  <c r="P924" i="3"/>
  <c r="O924" i="3"/>
  <c r="L924" i="3"/>
  <c r="I924" i="3"/>
  <c r="K924" i="3" s="1"/>
  <c r="H924" i="3"/>
  <c r="F924" i="3"/>
  <c r="B924" i="3"/>
  <c r="P923" i="3"/>
  <c r="Q923" i="3" s="1"/>
  <c r="O923" i="3"/>
  <c r="L923" i="3"/>
  <c r="I923" i="3"/>
  <c r="K923" i="3" s="1"/>
  <c r="H923" i="3"/>
  <c r="F923" i="3"/>
  <c r="B923" i="3"/>
  <c r="P922" i="3"/>
  <c r="O922" i="3"/>
  <c r="L922" i="3"/>
  <c r="K922" i="3"/>
  <c r="I922" i="3"/>
  <c r="H922" i="3"/>
  <c r="F922" i="3"/>
  <c r="B922" i="3"/>
  <c r="P921" i="3"/>
  <c r="O921" i="3"/>
  <c r="Q921" i="3" s="1"/>
  <c r="L921" i="3"/>
  <c r="K921" i="3"/>
  <c r="I921" i="3"/>
  <c r="H921" i="3"/>
  <c r="F921" i="3"/>
  <c r="B921" i="3"/>
  <c r="P920" i="3"/>
  <c r="O920" i="3"/>
  <c r="L920" i="3"/>
  <c r="I920" i="3"/>
  <c r="K920" i="3" s="1"/>
  <c r="H920" i="3"/>
  <c r="F920" i="3"/>
  <c r="B920" i="3"/>
  <c r="P919" i="3"/>
  <c r="O919" i="3"/>
  <c r="L919" i="3"/>
  <c r="I919" i="3"/>
  <c r="K919" i="3" s="1"/>
  <c r="H919" i="3"/>
  <c r="F919" i="3"/>
  <c r="B919" i="3"/>
  <c r="P918" i="3"/>
  <c r="O918" i="3"/>
  <c r="L918" i="3"/>
  <c r="I918" i="3"/>
  <c r="K918" i="3" s="1"/>
  <c r="H918" i="3"/>
  <c r="F918" i="3"/>
  <c r="B918" i="3"/>
  <c r="P917" i="3"/>
  <c r="O917" i="3"/>
  <c r="L917" i="3"/>
  <c r="I917" i="3"/>
  <c r="K917" i="3" s="1"/>
  <c r="H917" i="3"/>
  <c r="F917" i="3"/>
  <c r="B917" i="3"/>
  <c r="P916" i="3"/>
  <c r="O916" i="3"/>
  <c r="L916" i="3"/>
  <c r="I916" i="3"/>
  <c r="K916" i="3" s="1"/>
  <c r="H916" i="3"/>
  <c r="F916" i="3"/>
  <c r="B916" i="3"/>
  <c r="P915" i="3"/>
  <c r="Q915" i="3" s="1"/>
  <c r="O915" i="3"/>
  <c r="L915" i="3"/>
  <c r="I915" i="3"/>
  <c r="K915" i="3" s="1"/>
  <c r="H915" i="3"/>
  <c r="F915" i="3"/>
  <c r="B915" i="3"/>
  <c r="P914" i="3"/>
  <c r="O914" i="3"/>
  <c r="L914" i="3"/>
  <c r="I914" i="3"/>
  <c r="K914" i="3" s="1"/>
  <c r="H914" i="3"/>
  <c r="F914" i="3"/>
  <c r="B914" i="3"/>
  <c r="P913" i="3"/>
  <c r="O913" i="3"/>
  <c r="L913" i="3"/>
  <c r="I913" i="3"/>
  <c r="K913" i="3" s="1"/>
  <c r="H913" i="3"/>
  <c r="F913" i="3"/>
  <c r="B913" i="3"/>
  <c r="P912" i="3"/>
  <c r="O912" i="3"/>
  <c r="L912" i="3"/>
  <c r="I912" i="3"/>
  <c r="K912" i="3" s="1"/>
  <c r="H912" i="3"/>
  <c r="F912" i="3"/>
  <c r="B912" i="3"/>
  <c r="P911" i="3"/>
  <c r="O911" i="3"/>
  <c r="L911" i="3"/>
  <c r="I911" i="3"/>
  <c r="K911" i="3" s="1"/>
  <c r="H911" i="3"/>
  <c r="F911" i="3"/>
  <c r="B911" i="3"/>
  <c r="P910" i="3"/>
  <c r="O910" i="3"/>
  <c r="L910" i="3"/>
  <c r="I910" i="3"/>
  <c r="K910" i="3" s="1"/>
  <c r="H910" i="3"/>
  <c r="F910" i="3"/>
  <c r="B910" i="3"/>
  <c r="P909" i="3"/>
  <c r="Q909" i="3" s="1"/>
  <c r="O909" i="3"/>
  <c r="L909" i="3"/>
  <c r="I909" i="3"/>
  <c r="K909" i="3" s="1"/>
  <c r="H909" i="3"/>
  <c r="F909" i="3"/>
  <c r="B909" i="3"/>
  <c r="P908" i="3"/>
  <c r="O908" i="3"/>
  <c r="L908" i="3"/>
  <c r="I908" i="3"/>
  <c r="K908" i="3" s="1"/>
  <c r="H908" i="3"/>
  <c r="F908" i="3"/>
  <c r="B908" i="3"/>
  <c r="P907" i="3"/>
  <c r="Q907" i="3" s="1"/>
  <c r="O907" i="3"/>
  <c r="L907" i="3"/>
  <c r="I907" i="3"/>
  <c r="K907" i="3" s="1"/>
  <c r="H907" i="3"/>
  <c r="F907" i="3"/>
  <c r="B907" i="3"/>
  <c r="P906" i="3"/>
  <c r="O906" i="3"/>
  <c r="L906" i="3"/>
  <c r="K906" i="3"/>
  <c r="I906" i="3"/>
  <c r="H906" i="3"/>
  <c r="F906" i="3"/>
  <c r="B906" i="3"/>
  <c r="P905" i="3"/>
  <c r="O905" i="3"/>
  <c r="Q905" i="3" s="1"/>
  <c r="L905" i="3"/>
  <c r="I905" i="3"/>
  <c r="K905" i="3" s="1"/>
  <c r="H905" i="3"/>
  <c r="F905" i="3"/>
  <c r="B905" i="3"/>
  <c r="P904" i="3"/>
  <c r="O904" i="3"/>
  <c r="L904" i="3"/>
  <c r="I904" i="3"/>
  <c r="K904" i="3" s="1"/>
  <c r="H904" i="3"/>
  <c r="F904" i="3"/>
  <c r="B904" i="3"/>
  <c r="P903" i="3"/>
  <c r="O903" i="3"/>
  <c r="L903" i="3"/>
  <c r="I903" i="3"/>
  <c r="K903" i="3" s="1"/>
  <c r="H903" i="3"/>
  <c r="F903" i="3"/>
  <c r="B903" i="3"/>
  <c r="P902" i="3"/>
  <c r="Q902" i="3" s="1"/>
  <c r="O902" i="3"/>
  <c r="L902" i="3"/>
  <c r="I902" i="3"/>
  <c r="K902" i="3" s="1"/>
  <c r="H902" i="3"/>
  <c r="F902" i="3"/>
  <c r="B902" i="3"/>
  <c r="P901" i="3"/>
  <c r="O901" i="3"/>
  <c r="L901" i="3"/>
  <c r="I901" i="3"/>
  <c r="K901" i="3" s="1"/>
  <c r="H901" i="3"/>
  <c r="F901" i="3"/>
  <c r="B901" i="3"/>
  <c r="P900" i="3"/>
  <c r="O900" i="3"/>
  <c r="L900" i="3"/>
  <c r="I900" i="3"/>
  <c r="K900" i="3" s="1"/>
  <c r="H900" i="3"/>
  <c r="F900" i="3"/>
  <c r="B900" i="3"/>
  <c r="P899" i="3"/>
  <c r="Q899" i="3" s="1"/>
  <c r="O899" i="3"/>
  <c r="L899" i="3"/>
  <c r="I899" i="3"/>
  <c r="K899" i="3" s="1"/>
  <c r="H899" i="3"/>
  <c r="F899" i="3"/>
  <c r="B899" i="3"/>
  <c r="P898" i="3"/>
  <c r="Q898" i="3" s="1"/>
  <c r="O898" i="3"/>
  <c r="L898" i="3"/>
  <c r="I898" i="3"/>
  <c r="K898" i="3" s="1"/>
  <c r="H898" i="3"/>
  <c r="F898" i="3"/>
  <c r="B898" i="3"/>
  <c r="Q897" i="3"/>
  <c r="P897" i="3"/>
  <c r="O897" i="3"/>
  <c r="I897" i="3"/>
  <c r="K897" i="3" s="1"/>
  <c r="H897" i="3"/>
  <c r="F897" i="3"/>
  <c r="B897" i="3"/>
  <c r="P896" i="3"/>
  <c r="Q896" i="3" s="1"/>
  <c r="O896" i="3"/>
  <c r="L896" i="3"/>
  <c r="I896" i="3"/>
  <c r="K896" i="3" s="1"/>
  <c r="H896" i="3"/>
  <c r="F896" i="3"/>
  <c r="B896" i="3"/>
  <c r="P895" i="3"/>
  <c r="Q895" i="3" s="1"/>
  <c r="O895" i="3"/>
  <c r="L895" i="3"/>
  <c r="I895" i="3"/>
  <c r="K895" i="3" s="1"/>
  <c r="H895" i="3"/>
  <c r="F895" i="3"/>
  <c r="B895" i="3"/>
  <c r="P894" i="3"/>
  <c r="O894" i="3"/>
  <c r="L894" i="3"/>
  <c r="I894" i="3"/>
  <c r="K894" i="3" s="1"/>
  <c r="H894" i="3"/>
  <c r="F894" i="3"/>
  <c r="B894" i="3"/>
  <c r="P893" i="3"/>
  <c r="Q893" i="3" s="1"/>
  <c r="O893" i="3"/>
  <c r="L893" i="3"/>
  <c r="K893" i="3"/>
  <c r="I893" i="3"/>
  <c r="H893" i="3"/>
  <c r="F893" i="3"/>
  <c r="B893" i="3"/>
  <c r="P892" i="3"/>
  <c r="O892" i="3"/>
  <c r="L892" i="3"/>
  <c r="I892" i="3"/>
  <c r="K892" i="3" s="1"/>
  <c r="H892" i="3"/>
  <c r="F892" i="3"/>
  <c r="B892" i="3"/>
  <c r="P891" i="3"/>
  <c r="O891" i="3"/>
  <c r="L891" i="3"/>
  <c r="I891" i="3"/>
  <c r="K891" i="3" s="1"/>
  <c r="H891" i="3"/>
  <c r="F891" i="3"/>
  <c r="B891" i="3"/>
  <c r="P890" i="3"/>
  <c r="O890" i="3"/>
  <c r="L890" i="3"/>
  <c r="I890" i="3"/>
  <c r="K890" i="3" s="1"/>
  <c r="H890" i="3"/>
  <c r="F890" i="3"/>
  <c r="B890" i="3"/>
  <c r="P889" i="3"/>
  <c r="O889" i="3"/>
  <c r="L889" i="3"/>
  <c r="K889" i="3"/>
  <c r="I889" i="3"/>
  <c r="H889" i="3"/>
  <c r="F889" i="3"/>
  <c r="B889" i="3"/>
  <c r="P888" i="3"/>
  <c r="O888" i="3"/>
  <c r="L888" i="3"/>
  <c r="I888" i="3"/>
  <c r="K888" i="3" s="1"/>
  <c r="H888" i="3"/>
  <c r="F888" i="3"/>
  <c r="B888" i="3"/>
  <c r="P887" i="3"/>
  <c r="O887" i="3"/>
  <c r="Q887" i="3" s="1"/>
  <c r="L887" i="3"/>
  <c r="I887" i="3"/>
  <c r="K887" i="3" s="1"/>
  <c r="H887" i="3"/>
  <c r="F887" i="3"/>
  <c r="B887" i="3"/>
  <c r="P886" i="3"/>
  <c r="O886" i="3"/>
  <c r="L886" i="3"/>
  <c r="I886" i="3"/>
  <c r="K886" i="3" s="1"/>
  <c r="H886" i="3"/>
  <c r="F886" i="3"/>
  <c r="B886" i="3"/>
  <c r="P885" i="3"/>
  <c r="O885" i="3"/>
  <c r="L885" i="3"/>
  <c r="I885" i="3"/>
  <c r="K885" i="3" s="1"/>
  <c r="H885" i="3"/>
  <c r="F885" i="3"/>
  <c r="B885" i="3"/>
  <c r="P884" i="3"/>
  <c r="O884" i="3"/>
  <c r="L884" i="3"/>
  <c r="I884" i="3"/>
  <c r="K884" i="3" s="1"/>
  <c r="H884" i="3"/>
  <c r="F884" i="3"/>
  <c r="B884" i="3"/>
  <c r="P883" i="3"/>
  <c r="O883" i="3"/>
  <c r="Q883" i="3" s="1"/>
  <c r="L883" i="3"/>
  <c r="I883" i="3"/>
  <c r="K883" i="3" s="1"/>
  <c r="H883" i="3"/>
  <c r="F883" i="3"/>
  <c r="B883" i="3"/>
  <c r="P882" i="3"/>
  <c r="O882" i="3"/>
  <c r="L882" i="3"/>
  <c r="I882" i="3"/>
  <c r="K882" i="3" s="1"/>
  <c r="H882" i="3"/>
  <c r="F882" i="3"/>
  <c r="B882" i="3"/>
  <c r="P881" i="3"/>
  <c r="O881" i="3"/>
  <c r="L881" i="3"/>
  <c r="I881" i="3"/>
  <c r="K881" i="3" s="1"/>
  <c r="H881" i="3"/>
  <c r="F881" i="3"/>
  <c r="B881" i="3"/>
  <c r="P880" i="3"/>
  <c r="O880" i="3"/>
  <c r="L880" i="3"/>
  <c r="I880" i="3"/>
  <c r="K880" i="3" s="1"/>
  <c r="H880" i="3"/>
  <c r="F880" i="3"/>
  <c r="B880" i="3"/>
  <c r="P879" i="3"/>
  <c r="O879" i="3"/>
  <c r="Q879" i="3" s="1"/>
  <c r="L879" i="3"/>
  <c r="I879" i="3"/>
  <c r="K879" i="3" s="1"/>
  <c r="H879" i="3"/>
  <c r="F879" i="3"/>
  <c r="B879" i="3"/>
  <c r="P878" i="3"/>
  <c r="O878" i="3"/>
  <c r="L878" i="3"/>
  <c r="I878" i="3"/>
  <c r="K878" i="3" s="1"/>
  <c r="H878" i="3"/>
  <c r="F878" i="3"/>
  <c r="B878" i="3"/>
  <c r="P877" i="3"/>
  <c r="O877" i="3"/>
  <c r="L877" i="3"/>
  <c r="I877" i="3"/>
  <c r="K877" i="3" s="1"/>
  <c r="H877" i="3"/>
  <c r="F877" i="3"/>
  <c r="B877" i="3"/>
  <c r="P876" i="3"/>
  <c r="O876" i="3"/>
  <c r="L876" i="3"/>
  <c r="I876" i="3"/>
  <c r="K876" i="3" s="1"/>
  <c r="H876" i="3"/>
  <c r="F876" i="3"/>
  <c r="B876" i="3"/>
  <c r="P875" i="3"/>
  <c r="O875" i="3"/>
  <c r="L875" i="3"/>
  <c r="I875" i="3"/>
  <c r="K875" i="3" s="1"/>
  <c r="H875" i="3"/>
  <c r="F875" i="3"/>
  <c r="B875" i="3"/>
  <c r="P874" i="3"/>
  <c r="O874" i="3"/>
  <c r="L874" i="3"/>
  <c r="I874" i="3"/>
  <c r="K874" i="3" s="1"/>
  <c r="H874" i="3"/>
  <c r="F874" i="3"/>
  <c r="B874" i="3"/>
  <c r="P873" i="3"/>
  <c r="O873" i="3"/>
  <c r="L873" i="3"/>
  <c r="I873" i="3"/>
  <c r="K873" i="3" s="1"/>
  <c r="H873" i="3"/>
  <c r="F873" i="3"/>
  <c r="B873" i="3"/>
  <c r="P872" i="3"/>
  <c r="O872" i="3"/>
  <c r="L872" i="3"/>
  <c r="I872" i="3"/>
  <c r="K872" i="3" s="1"/>
  <c r="H872" i="3"/>
  <c r="F872" i="3"/>
  <c r="B872" i="3"/>
  <c r="P871" i="3"/>
  <c r="O871" i="3"/>
  <c r="L871" i="3"/>
  <c r="I871" i="3"/>
  <c r="K871" i="3" s="1"/>
  <c r="H871" i="3"/>
  <c r="F871" i="3"/>
  <c r="B871" i="3"/>
  <c r="P870" i="3"/>
  <c r="O870" i="3"/>
  <c r="L870" i="3"/>
  <c r="I870" i="3"/>
  <c r="K870" i="3" s="1"/>
  <c r="H870" i="3"/>
  <c r="F870" i="3"/>
  <c r="B870" i="3"/>
  <c r="P869" i="3"/>
  <c r="O869" i="3"/>
  <c r="L869" i="3"/>
  <c r="I869" i="3"/>
  <c r="K869" i="3" s="1"/>
  <c r="H869" i="3"/>
  <c r="F869" i="3"/>
  <c r="B869" i="3"/>
  <c r="P868" i="3"/>
  <c r="O868" i="3"/>
  <c r="L868" i="3"/>
  <c r="I868" i="3"/>
  <c r="K868" i="3" s="1"/>
  <c r="H868" i="3"/>
  <c r="F868" i="3"/>
  <c r="B868" i="3"/>
  <c r="P867" i="3"/>
  <c r="O867" i="3"/>
  <c r="L867" i="3"/>
  <c r="I867" i="3"/>
  <c r="K867" i="3" s="1"/>
  <c r="H867" i="3"/>
  <c r="F867" i="3"/>
  <c r="B867" i="3"/>
  <c r="P866" i="3"/>
  <c r="O866" i="3"/>
  <c r="L866" i="3"/>
  <c r="I866" i="3"/>
  <c r="K866" i="3" s="1"/>
  <c r="H866" i="3"/>
  <c r="F866" i="3"/>
  <c r="B866" i="3"/>
  <c r="P865" i="3"/>
  <c r="O865" i="3"/>
  <c r="Q865" i="3" s="1"/>
  <c r="L865" i="3"/>
  <c r="K865" i="3"/>
  <c r="I865" i="3"/>
  <c r="H865" i="3"/>
  <c r="F865" i="3"/>
  <c r="B865" i="3"/>
  <c r="P864" i="3"/>
  <c r="O864" i="3"/>
  <c r="L864" i="3"/>
  <c r="I864" i="3"/>
  <c r="K864" i="3" s="1"/>
  <c r="H864" i="3"/>
  <c r="F864" i="3"/>
  <c r="B864" i="3"/>
  <c r="P863" i="3"/>
  <c r="O863" i="3"/>
  <c r="L863" i="3"/>
  <c r="I863" i="3"/>
  <c r="K863" i="3" s="1"/>
  <c r="H863" i="3"/>
  <c r="F863" i="3"/>
  <c r="B863" i="3"/>
  <c r="P862" i="3"/>
  <c r="Q862" i="3" s="1"/>
  <c r="O862" i="3"/>
  <c r="L862" i="3"/>
  <c r="I862" i="3"/>
  <c r="K862" i="3" s="1"/>
  <c r="H862" i="3"/>
  <c r="F862" i="3"/>
  <c r="B862" i="3"/>
  <c r="P861" i="3"/>
  <c r="O861" i="3"/>
  <c r="L861" i="3"/>
  <c r="I861" i="3"/>
  <c r="K861" i="3" s="1"/>
  <c r="H861" i="3"/>
  <c r="F861" i="3"/>
  <c r="B861" i="3"/>
  <c r="P860" i="3"/>
  <c r="O860" i="3"/>
  <c r="L860" i="3"/>
  <c r="I860" i="3"/>
  <c r="K860" i="3" s="1"/>
  <c r="H860" i="3"/>
  <c r="F860" i="3"/>
  <c r="B860" i="3"/>
  <c r="P859" i="3"/>
  <c r="O859" i="3"/>
  <c r="L859" i="3"/>
  <c r="I859" i="3"/>
  <c r="K859" i="3" s="1"/>
  <c r="H859" i="3"/>
  <c r="F859" i="3"/>
  <c r="B859" i="3"/>
  <c r="P858" i="3"/>
  <c r="O858" i="3"/>
  <c r="L858" i="3"/>
  <c r="I858" i="3"/>
  <c r="K858" i="3" s="1"/>
  <c r="H858" i="3"/>
  <c r="F858" i="3"/>
  <c r="B858" i="3"/>
  <c r="P857" i="3"/>
  <c r="O857" i="3"/>
  <c r="L857" i="3"/>
  <c r="I857" i="3"/>
  <c r="K857" i="3" s="1"/>
  <c r="H857" i="3"/>
  <c r="F857" i="3"/>
  <c r="B857" i="3"/>
  <c r="P856" i="3"/>
  <c r="Q856" i="3" s="1"/>
  <c r="O856" i="3"/>
  <c r="L856" i="3"/>
  <c r="I856" i="3"/>
  <c r="K856" i="3" s="1"/>
  <c r="H856" i="3"/>
  <c r="F856" i="3"/>
  <c r="B856" i="3"/>
  <c r="P855" i="3"/>
  <c r="O855" i="3"/>
  <c r="L855" i="3"/>
  <c r="I855" i="3"/>
  <c r="K855" i="3" s="1"/>
  <c r="H855" i="3"/>
  <c r="F855" i="3"/>
  <c r="B855" i="3"/>
  <c r="P854" i="3"/>
  <c r="O854" i="3"/>
  <c r="L854" i="3"/>
  <c r="I854" i="3"/>
  <c r="K854" i="3" s="1"/>
  <c r="H854" i="3"/>
  <c r="F854" i="3"/>
  <c r="B854" i="3"/>
  <c r="P853" i="3"/>
  <c r="O853" i="3"/>
  <c r="L853" i="3"/>
  <c r="K853" i="3"/>
  <c r="I853" i="3"/>
  <c r="H853" i="3"/>
  <c r="F853" i="3"/>
  <c r="B853" i="3"/>
  <c r="P852" i="3"/>
  <c r="O852" i="3"/>
  <c r="L852" i="3"/>
  <c r="I852" i="3"/>
  <c r="K852" i="3" s="1"/>
  <c r="H852" i="3"/>
  <c r="F852" i="3"/>
  <c r="B852" i="3"/>
  <c r="Q851" i="3"/>
  <c r="P851" i="3"/>
  <c r="O851" i="3"/>
  <c r="L851" i="3"/>
  <c r="I851" i="3"/>
  <c r="K851" i="3" s="1"/>
  <c r="H851" i="3"/>
  <c r="F851" i="3"/>
  <c r="B851" i="3"/>
  <c r="P850" i="3"/>
  <c r="O850" i="3"/>
  <c r="L850" i="3"/>
  <c r="I850" i="3"/>
  <c r="K850" i="3" s="1"/>
  <c r="H850" i="3"/>
  <c r="F850" i="3"/>
  <c r="B850" i="3"/>
  <c r="P849" i="3"/>
  <c r="O849" i="3"/>
  <c r="L849" i="3"/>
  <c r="I849" i="3"/>
  <c r="K849" i="3" s="1"/>
  <c r="H849" i="3"/>
  <c r="F849" i="3"/>
  <c r="B849" i="3"/>
  <c r="P848" i="3"/>
  <c r="O848" i="3"/>
  <c r="L848" i="3"/>
  <c r="I848" i="3"/>
  <c r="K848" i="3" s="1"/>
  <c r="H848" i="3"/>
  <c r="F848" i="3"/>
  <c r="B848" i="3"/>
  <c r="P847" i="3"/>
  <c r="O847" i="3"/>
  <c r="L847" i="3"/>
  <c r="I847" i="3"/>
  <c r="K847" i="3" s="1"/>
  <c r="H847" i="3"/>
  <c r="F847" i="3"/>
  <c r="B847" i="3"/>
  <c r="P846" i="3"/>
  <c r="O846" i="3"/>
  <c r="L846" i="3"/>
  <c r="I846" i="3"/>
  <c r="K846" i="3" s="1"/>
  <c r="H846" i="3"/>
  <c r="F846" i="3"/>
  <c r="B846" i="3"/>
  <c r="P845" i="3"/>
  <c r="Q845" i="3" s="1"/>
  <c r="O845" i="3"/>
  <c r="L845" i="3"/>
  <c r="I845" i="3"/>
  <c r="K845" i="3" s="1"/>
  <c r="H845" i="3"/>
  <c r="F845" i="3"/>
  <c r="B845" i="3"/>
  <c r="Q844" i="3"/>
  <c r="P844" i="3"/>
  <c r="O844" i="3"/>
  <c r="L844" i="3"/>
  <c r="I844" i="3"/>
  <c r="K844" i="3" s="1"/>
  <c r="H844" i="3"/>
  <c r="F844" i="3"/>
  <c r="B844" i="3"/>
  <c r="Q843" i="3"/>
  <c r="P843" i="3"/>
  <c r="O843" i="3"/>
  <c r="L843" i="3"/>
  <c r="I843" i="3"/>
  <c r="K843" i="3" s="1"/>
  <c r="H843" i="3"/>
  <c r="F843" i="3"/>
  <c r="B843" i="3"/>
  <c r="P842" i="3"/>
  <c r="O842" i="3"/>
  <c r="L842" i="3"/>
  <c r="I842" i="3"/>
  <c r="K842" i="3" s="1"/>
  <c r="H842" i="3"/>
  <c r="F842" i="3"/>
  <c r="B842" i="3"/>
  <c r="P841" i="3"/>
  <c r="O841" i="3"/>
  <c r="Q841" i="3" s="1"/>
  <c r="L841" i="3"/>
  <c r="K841" i="3"/>
  <c r="I841" i="3"/>
  <c r="H841" i="3"/>
  <c r="F841" i="3"/>
  <c r="B841" i="3"/>
  <c r="P840" i="3"/>
  <c r="O840" i="3"/>
  <c r="L840" i="3"/>
  <c r="I840" i="3"/>
  <c r="K840" i="3" s="1"/>
  <c r="H840" i="3"/>
  <c r="F840" i="3"/>
  <c r="B840" i="3"/>
  <c r="P839" i="3"/>
  <c r="O839" i="3"/>
  <c r="L839" i="3"/>
  <c r="I839" i="3"/>
  <c r="K839" i="3" s="1"/>
  <c r="H839" i="3"/>
  <c r="F839" i="3"/>
  <c r="B839" i="3"/>
  <c r="P838" i="3"/>
  <c r="O838" i="3"/>
  <c r="L838" i="3"/>
  <c r="I838" i="3"/>
  <c r="K838" i="3" s="1"/>
  <c r="H838" i="3"/>
  <c r="F838" i="3"/>
  <c r="B838" i="3"/>
  <c r="P837" i="3"/>
  <c r="O837" i="3"/>
  <c r="L837" i="3"/>
  <c r="I837" i="3"/>
  <c r="K837" i="3" s="1"/>
  <c r="H837" i="3"/>
  <c r="F837" i="3"/>
  <c r="B837" i="3"/>
  <c r="P836" i="3"/>
  <c r="O836" i="3"/>
  <c r="L836" i="3"/>
  <c r="I836" i="3"/>
  <c r="K836" i="3" s="1"/>
  <c r="H836" i="3"/>
  <c r="F836" i="3"/>
  <c r="B836" i="3"/>
  <c r="P835" i="3"/>
  <c r="O835" i="3"/>
  <c r="L835" i="3"/>
  <c r="I835" i="3"/>
  <c r="K835" i="3" s="1"/>
  <c r="H835" i="3"/>
  <c r="F835" i="3"/>
  <c r="B835" i="3"/>
  <c r="P834" i="3"/>
  <c r="O834" i="3"/>
  <c r="L834" i="3"/>
  <c r="I834" i="3"/>
  <c r="K834" i="3" s="1"/>
  <c r="H834" i="3"/>
  <c r="F834" i="3"/>
  <c r="B834" i="3"/>
  <c r="P833" i="3"/>
  <c r="O833" i="3"/>
  <c r="L833" i="3"/>
  <c r="I833" i="3"/>
  <c r="K833" i="3" s="1"/>
  <c r="H833" i="3"/>
  <c r="F833" i="3"/>
  <c r="B833" i="3"/>
  <c r="P832" i="3"/>
  <c r="O832" i="3"/>
  <c r="Q832" i="3" s="1"/>
  <c r="L832" i="3"/>
  <c r="I832" i="3"/>
  <c r="K832" i="3" s="1"/>
  <c r="H832" i="3"/>
  <c r="F832" i="3"/>
  <c r="B832" i="3"/>
  <c r="P831" i="3"/>
  <c r="O831" i="3"/>
  <c r="L831" i="3"/>
  <c r="I831" i="3"/>
  <c r="K831" i="3" s="1"/>
  <c r="H831" i="3"/>
  <c r="F831" i="3"/>
  <c r="B831" i="3"/>
  <c r="P830" i="3"/>
  <c r="Q830" i="3" s="1"/>
  <c r="O830" i="3"/>
  <c r="L830" i="3"/>
  <c r="I830" i="3"/>
  <c r="K830" i="3" s="1"/>
  <c r="H830" i="3"/>
  <c r="F830" i="3"/>
  <c r="B830" i="3"/>
  <c r="P829" i="3"/>
  <c r="O829" i="3"/>
  <c r="L829" i="3"/>
  <c r="I829" i="3"/>
  <c r="K829" i="3" s="1"/>
  <c r="H829" i="3"/>
  <c r="F829" i="3"/>
  <c r="B829" i="3"/>
  <c r="P828" i="3"/>
  <c r="O828" i="3"/>
  <c r="L828" i="3"/>
  <c r="I828" i="3"/>
  <c r="K828" i="3" s="1"/>
  <c r="H828" i="3"/>
  <c r="F828" i="3"/>
  <c r="B828" i="3"/>
  <c r="P827" i="3"/>
  <c r="O827" i="3"/>
  <c r="L827" i="3"/>
  <c r="I827" i="3"/>
  <c r="K827" i="3" s="1"/>
  <c r="H827" i="3"/>
  <c r="F827" i="3"/>
  <c r="B827" i="3"/>
  <c r="P826" i="3"/>
  <c r="Q826" i="3" s="1"/>
  <c r="O826" i="3"/>
  <c r="L826" i="3"/>
  <c r="I826" i="3"/>
  <c r="K826" i="3" s="1"/>
  <c r="H826" i="3"/>
  <c r="F826" i="3"/>
  <c r="B826" i="3"/>
  <c r="P825" i="3"/>
  <c r="O825" i="3"/>
  <c r="L825" i="3"/>
  <c r="I825" i="3"/>
  <c r="K825" i="3" s="1"/>
  <c r="H825" i="3"/>
  <c r="F825" i="3"/>
  <c r="B825" i="3"/>
  <c r="P824" i="3"/>
  <c r="O824" i="3"/>
  <c r="Q824" i="3" s="1"/>
  <c r="L824" i="3"/>
  <c r="I824" i="3"/>
  <c r="K824" i="3" s="1"/>
  <c r="H824" i="3"/>
  <c r="F824" i="3"/>
  <c r="B824" i="3"/>
  <c r="P823" i="3"/>
  <c r="O823" i="3"/>
  <c r="L823" i="3"/>
  <c r="I823" i="3"/>
  <c r="K823" i="3" s="1"/>
  <c r="H823" i="3"/>
  <c r="F823" i="3"/>
  <c r="B823" i="3"/>
  <c r="P822" i="3"/>
  <c r="O822" i="3"/>
  <c r="L822" i="3"/>
  <c r="I822" i="3"/>
  <c r="K822" i="3" s="1"/>
  <c r="H822" i="3"/>
  <c r="F822" i="3"/>
  <c r="B822" i="3"/>
  <c r="P821" i="3"/>
  <c r="Q821" i="3" s="1"/>
  <c r="O821" i="3"/>
  <c r="L821" i="3"/>
  <c r="I821" i="3"/>
  <c r="K821" i="3" s="1"/>
  <c r="H821" i="3"/>
  <c r="F821" i="3"/>
  <c r="B821" i="3"/>
  <c r="P820" i="3"/>
  <c r="O820" i="3"/>
  <c r="Q820" i="3" s="1"/>
  <c r="L820" i="3"/>
  <c r="I820" i="3"/>
  <c r="K820" i="3" s="1"/>
  <c r="H820" i="3"/>
  <c r="F820" i="3"/>
  <c r="B820" i="3"/>
  <c r="P819" i="3"/>
  <c r="O819" i="3"/>
  <c r="L819" i="3"/>
  <c r="I819" i="3"/>
  <c r="K819" i="3" s="1"/>
  <c r="H819" i="3"/>
  <c r="F819" i="3"/>
  <c r="B819" i="3"/>
  <c r="P818" i="3"/>
  <c r="O818" i="3"/>
  <c r="L818" i="3"/>
  <c r="I818" i="3"/>
  <c r="K818" i="3" s="1"/>
  <c r="H818" i="3"/>
  <c r="F818" i="3"/>
  <c r="B818" i="3"/>
  <c r="P817" i="3"/>
  <c r="Q817" i="3" s="1"/>
  <c r="O817" i="3"/>
  <c r="L817" i="3"/>
  <c r="I817" i="3"/>
  <c r="K817" i="3" s="1"/>
  <c r="H817" i="3"/>
  <c r="F817" i="3"/>
  <c r="B817" i="3"/>
  <c r="P816" i="3"/>
  <c r="O816" i="3"/>
  <c r="Q816" i="3" s="1"/>
  <c r="L816" i="3"/>
  <c r="I816" i="3"/>
  <c r="K816" i="3" s="1"/>
  <c r="H816" i="3"/>
  <c r="F816" i="3"/>
  <c r="B816" i="3"/>
  <c r="P815" i="3"/>
  <c r="Q815" i="3" s="1"/>
  <c r="O815" i="3"/>
  <c r="L815" i="3"/>
  <c r="I815" i="3"/>
  <c r="K815" i="3" s="1"/>
  <c r="H815" i="3"/>
  <c r="F815" i="3"/>
  <c r="B815" i="3"/>
  <c r="P814" i="3"/>
  <c r="O814" i="3"/>
  <c r="Q814" i="3" s="1"/>
  <c r="L814" i="3"/>
  <c r="I814" i="3"/>
  <c r="K814" i="3" s="1"/>
  <c r="H814" i="3"/>
  <c r="F814" i="3"/>
  <c r="B814" i="3"/>
  <c r="P813" i="3"/>
  <c r="O813" i="3"/>
  <c r="L813" i="3"/>
  <c r="I813" i="3"/>
  <c r="K813" i="3" s="1"/>
  <c r="H813" i="3"/>
  <c r="F813" i="3"/>
  <c r="B813" i="3"/>
  <c r="P812" i="3"/>
  <c r="O812" i="3"/>
  <c r="L812" i="3"/>
  <c r="K812" i="3"/>
  <c r="I812" i="3"/>
  <c r="H812" i="3"/>
  <c r="F812" i="3"/>
  <c r="B812" i="3"/>
  <c r="P811" i="3"/>
  <c r="O811" i="3"/>
  <c r="L811" i="3"/>
  <c r="I811" i="3"/>
  <c r="K811" i="3" s="1"/>
  <c r="H811" i="3"/>
  <c r="F811" i="3"/>
  <c r="B811" i="3"/>
  <c r="P810" i="3"/>
  <c r="O810" i="3"/>
  <c r="Q810" i="3" s="1"/>
  <c r="L810" i="3"/>
  <c r="I810" i="3"/>
  <c r="K810" i="3" s="1"/>
  <c r="H810" i="3"/>
  <c r="F810" i="3"/>
  <c r="B810" i="3"/>
  <c r="P809" i="3"/>
  <c r="O809" i="3"/>
  <c r="L809" i="3"/>
  <c r="I809" i="3"/>
  <c r="K809" i="3" s="1"/>
  <c r="H809" i="3"/>
  <c r="F809" i="3"/>
  <c r="B809" i="3"/>
  <c r="P808" i="3"/>
  <c r="Q808" i="3" s="1"/>
  <c r="O808" i="3"/>
  <c r="L808" i="3"/>
  <c r="I808" i="3"/>
  <c r="K808" i="3" s="1"/>
  <c r="H808" i="3"/>
  <c r="F808" i="3"/>
  <c r="B808" i="3"/>
  <c r="P807" i="3"/>
  <c r="Q807" i="3" s="1"/>
  <c r="O807" i="3"/>
  <c r="L807" i="3"/>
  <c r="I807" i="3"/>
  <c r="K807" i="3" s="1"/>
  <c r="H807" i="3"/>
  <c r="F807" i="3"/>
  <c r="B807" i="3"/>
  <c r="P806" i="3"/>
  <c r="O806" i="3"/>
  <c r="L806" i="3"/>
  <c r="I806" i="3"/>
  <c r="K806" i="3" s="1"/>
  <c r="H806" i="3"/>
  <c r="F806" i="3"/>
  <c r="B806" i="3"/>
  <c r="P805" i="3"/>
  <c r="O805" i="3"/>
  <c r="L805" i="3"/>
  <c r="I805" i="3"/>
  <c r="K805" i="3" s="1"/>
  <c r="H805" i="3"/>
  <c r="F805" i="3"/>
  <c r="B805" i="3"/>
  <c r="P804" i="3"/>
  <c r="O804" i="3"/>
  <c r="L804" i="3"/>
  <c r="I804" i="3"/>
  <c r="K804" i="3" s="1"/>
  <c r="H804" i="3"/>
  <c r="F804" i="3"/>
  <c r="B804" i="3"/>
  <c r="P803" i="3"/>
  <c r="O803" i="3"/>
  <c r="L803" i="3"/>
  <c r="I803" i="3"/>
  <c r="K803" i="3" s="1"/>
  <c r="H803" i="3"/>
  <c r="F803" i="3"/>
  <c r="B803" i="3"/>
  <c r="P802" i="3"/>
  <c r="O802" i="3"/>
  <c r="L802" i="3"/>
  <c r="I802" i="3"/>
  <c r="K802" i="3" s="1"/>
  <c r="H802" i="3"/>
  <c r="F802" i="3"/>
  <c r="B802" i="3"/>
  <c r="P801" i="3"/>
  <c r="O801" i="3"/>
  <c r="L801" i="3"/>
  <c r="I801" i="3"/>
  <c r="K801" i="3" s="1"/>
  <c r="H801" i="3"/>
  <c r="F801" i="3"/>
  <c r="B801" i="3"/>
  <c r="P800" i="3"/>
  <c r="O800" i="3"/>
  <c r="L800" i="3"/>
  <c r="I800" i="3"/>
  <c r="K800" i="3" s="1"/>
  <c r="H800" i="3"/>
  <c r="F800" i="3"/>
  <c r="B800" i="3"/>
  <c r="P799" i="3"/>
  <c r="O799" i="3"/>
  <c r="L799" i="3"/>
  <c r="I799" i="3"/>
  <c r="K799" i="3" s="1"/>
  <c r="H799" i="3"/>
  <c r="F799" i="3"/>
  <c r="B799" i="3"/>
  <c r="P798" i="3"/>
  <c r="Q798" i="3" s="1"/>
  <c r="O798" i="3"/>
  <c r="L798" i="3"/>
  <c r="I798" i="3"/>
  <c r="K798" i="3" s="1"/>
  <c r="H798" i="3"/>
  <c r="F798" i="3"/>
  <c r="B798" i="3"/>
  <c r="P797" i="3"/>
  <c r="O797" i="3"/>
  <c r="L797" i="3"/>
  <c r="I797" i="3"/>
  <c r="K797" i="3" s="1"/>
  <c r="H797" i="3"/>
  <c r="F797" i="3"/>
  <c r="B797" i="3"/>
  <c r="P796" i="3"/>
  <c r="O796" i="3"/>
  <c r="L796" i="3"/>
  <c r="I796" i="3"/>
  <c r="K796" i="3" s="1"/>
  <c r="H796" i="3"/>
  <c r="F796" i="3"/>
  <c r="B796" i="3"/>
  <c r="P795" i="3"/>
  <c r="O795" i="3"/>
  <c r="L795" i="3"/>
  <c r="I795" i="3"/>
  <c r="K795" i="3" s="1"/>
  <c r="H795" i="3"/>
  <c r="F795" i="3"/>
  <c r="B795" i="3"/>
  <c r="P794" i="3"/>
  <c r="O794" i="3"/>
  <c r="L794" i="3"/>
  <c r="I794" i="3"/>
  <c r="K794" i="3" s="1"/>
  <c r="H794" i="3"/>
  <c r="F794" i="3"/>
  <c r="B794" i="3"/>
  <c r="P793" i="3"/>
  <c r="O793" i="3"/>
  <c r="L793" i="3"/>
  <c r="I793" i="3"/>
  <c r="K793" i="3" s="1"/>
  <c r="H793" i="3"/>
  <c r="F793" i="3"/>
  <c r="B793" i="3"/>
  <c r="P792" i="3"/>
  <c r="Q792" i="3" s="1"/>
  <c r="O792" i="3"/>
  <c r="L792" i="3"/>
  <c r="I792" i="3"/>
  <c r="K792" i="3" s="1"/>
  <c r="H792" i="3"/>
  <c r="F792" i="3"/>
  <c r="B792" i="3"/>
  <c r="P791" i="3"/>
  <c r="O791" i="3"/>
  <c r="L791" i="3"/>
  <c r="I791" i="3"/>
  <c r="K791" i="3" s="1"/>
  <c r="H791" i="3"/>
  <c r="F791" i="3"/>
  <c r="B791" i="3"/>
  <c r="P790" i="3"/>
  <c r="O790" i="3"/>
  <c r="L790" i="3"/>
  <c r="I790" i="3"/>
  <c r="K790" i="3" s="1"/>
  <c r="H790" i="3"/>
  <c r="F790" i="3"/>
  <c r="B790" i="3"/>
  <c r="P789" i="3"/>
  <c r="O789" i="3"/>
  <c r="L789" i="3"/>
  <c r="K789" i="3"/>
  <c r="I789" i="3"/>
  <c r="H789" i="3"/>
  <c r="F789" i="3"/>
  <c r="B789" i="3"/>
  <c r="P788" i="3"/>
  <c r="Q788" i="3" s="1"/>
  <c r="O788" i="3"/>
  <c r="L788" i="3"/>
  <c r="I788" i="3"/>
  <c r="K788" i="3" s="1"/>
  <c r="H788" i="3"/>
  <c r="F788" i="3"/>
  <c r="B788" i="3"/>
  <c r="P787" i="3"/>
  <c r="O787" i="3"/>
  <c r="L787" i="3"/>
  <c r="I787" i="3"/>
  <c r="K787" i="3" s="1"/>
  <c r="H787" i="3"/>
  <c r="F787" i="3"/>
  <c r="B787" i="3"/>
  <c r="P786" i="3"/>
  <c r="O786" i="3"/>
  <c r="L786" i="3"/>
  <c r="I786" i="3"/>
  <c r="K786" i="3" s="1"/>
  <c r="H786" i="3"/>
  <c r="F786" i="3"/>
  <c r="B786" i="3"/>
  <c r="P785" i="3"/>
  <c r="O785" i="3"/>
  <c r="L785" i="3"/>
  <c r="I785" i="3"/>
  <c r="K785" i="3" s="1"/>
  <c r="H785" i="3"/>
  <c r="F785" i="3"/>
  <c r="B785" i="3"/>
  <c r="P784" i="3"/>
  <c r="O784" i="3"/>
  <c r="L784" i="3"/>
  <c r="K784" i="3"/>
  <c r="I784" i="3"/>
  <c r="H784" i="3"/>
  <c r="F784" i="3"/>
  <c r="B784" i="3"/>
  <c r="P783" i="3"/>
  <c r="O783" i="3"/>
  <c r="L783" i="3"/>
  <c r="I783" i="3"/>
  <c r="K783" i="3" s="1"/>
  <c r="H783" i="3"/>
  <c r="F783" i="3"/>
  <c r="B783" i="3"/>
  <c r="P782" i="3"/>
  <c r="O782" i="3"/>
  <c r="L782" i="3"/>
  <c r="I782" i="3"/>
  <c r="K782" i="3" s="1"/>
  <c r="H782" i="3"/>
  <c r="F782" i="3"/>
  <c r="B782" i="3"/>
  <c r="P781" i="3"/>
  <c r="O781" i="3"/>
  <c r="L781" i="3"/>
  <c r="I781" i="3"/>
  <c r="K781" i="3" s="1"/>
  <c r="H781" i="3"/>
  <c r="F781" i="3"/>
  <c r="B781" i="3"/>
  <c r="P780" i="3"/>
  <c r="Q780" i="3" s="1"/>
  <c r="O780" i="3"/>
  <c r="L780" i="3"/>
  <c r="I780" i="3"/>
  <c r="K780" i="3" s="1"/>
  <c r="H780" i="3"/>
  <c r="F780" i="3"/>
  <c r="B780" i="3"/>
  <c r="P779" i="3"/>
  <c r="O779" i="3"/>
  <c r="L779" i="3"/>
  <c r="I779" i="3"/>
  <c r="H779" i="3"/>
  <c r="F779" i="3"/>
  <c r="B779" i="3"/>
  <c r="P778" i="3"/>
  <c r="Q778" i="3" s="1"/>
  <c r="O778" i="3"/>
  <c r="L778" i="3"/>
  <c r="I778" i="3"/>
  <c r="K778" i="3" s="1"/>
  <c r="H778" i="3"/>
  <c r="F778" i="3"/>
  <c r="B778" i="3"/>
  <c r="P777" i="3"/>
  <c r="O777" i="3"/>
  <c r="L777" i="3"/>
  <c r="I777" i="3"/>
  <c r="K777" i="3" s="1"/>
  <c r="H777" i="3"/>
  <c r="F777" i="3"/>
  <c r="B777" i="3"/>
  <c r="P776" i="3"/>
  <c r="O776" i="3"/>
  <c r="L776" i="3"/>
  <c r="I776" i="3"/>
  <c r="K776" i="3" s="1"/>
  <c r="H776" i="3"/>
  <c r="F776" i="3"/>
  <c r="B776" i="3"/>
  <c r="P775" i="3"/>
  <c r="O775" i="3"/>
  <c r="L775" i="3"/>
  <c r="I775" i="3"/>
  <c r="K775" i="3" s="1"/>
  <c r="H775" i="3"/>
  <c r="F775" i="3"/>
  <c r="B775" i="3"/>
  <c r="P774" i="3"/>
  <c r="O774" i="3"/>
  <c r="L774" i="3"/>
  <c r="I774" i="3"/>
  <c r="K774" i="3" s="1"/>
  <c r="H774" i="3"/>
  <c r="F774" i="3"/>
  <c r="B774" i="3"/>
  <c r="P773" i="3"/>
  <c r="O773" i="3"/>
  <c r="L773" i="3"/>
  <c r="I773" i="3"/>
  <c r="K773" i="3" s="1"/>
  <c r="H773" i="3"/>
  <c r="F773" i="3"/>
  <c r="B773" i="3"/>
  <c r="P772" i="3"/>
  <c r="O772" i="3"/>
  <c r="L772" i="3"/>
  <c r="I772" i="3"/>
  <c r="K772" i="3" s="1"/>
  <c r="H772" i="3"/>
  <c r="F772" i="3"/>
  <c r="B772" i="3"/>
  <c r="P771" i="3"/>
  <c r="Q771" i="3" s="1"/>
  <c r="O771" i="3"/>
  <c r="L771" i="3"/>
  <c r="I771" i="3"/>
  <c r="K771" i="3" s="1"/>
  <c r="H771" i="3"/>
  <c r="F771" i="3"/>
  <c r="B771" i="3"/>
  <c r="P770" i="3"/>
  <c r="O770" i="3"/>
  <c r="L770" i="3"/>
  <c r="I770" i="3"/>
  <c r="K770" i="3" s="1"/>
  <c r="H770" i="3"/>
  <c r="F770" i="3"/>
  <c r="B770" i="3"/>
  <c r="P769" i="3"/>
  <c r="O769" i="3"/>
  <c r="L769" i="3"/>
  <c r="I769" i="3"/>
  <c r="K769" i="3" s="1"/>
  <c r="H769" i="3"/>
  <c r="F769" i="3"/>
  <c r="B769" i="3"/>
  <c r="P768" i="3"/>
  <c r="O768" i="3"/>
  <c r="Q768" i="3" s="1"/>
  <c r="L768" i="3"/>
  <c r="K768" i="3"/>
  <c r="I768" i="3"/>
  <c r="H768" i="3"/>
  <c r="F768" i="3"/>
  <c r="B768" i="3"/>
  <c r="P767" i="3"/>
  <c r="O767" i="3"/>
  <c r="L767" i="3"/>
  <c r="K767" i="3"/>
  <c r="I767" i="3"/>
  <c r="H767" i="3"/>
  <c r="F767" i="3"/>
  <c r="B767" i="3"/>
  <c r="P766" i="3"/>
  <c r="O766" i="3"/>
  <c r="Q766" i="3" s="1"/>
  <c r="L766" i="3"/>
  <c r="I766" i="3"/>
  <c r="K766" i="3" s="1"/>
  <c r="H766" i="3"/>
  <c r="F766" i="3"/>
  <c r="B766" i="3"/>
  <c r="P765" i="3"/>
  <c r="Q765" i="3" s="1"/>
  <c r="O765" i="3"/>
  <c r="L765" i="3"/>
  <c r="I765" i="3"/>
  <c r="K765" i="3" s="1"/>
  <c r="H765" i="3"/>
  <c r="F765" i="3"/>
  <c r="B765" i="3"/>
  <c r="P764" i="3"/>
  <c r="O764" i="3"/>
  <c r="L764" i="3"/>
  <c r="I764" i="3"/>
  <c r="K764" i="3" s="1"/>
  <c r="H764" i="3"/>
  <c r="F764" i="3"/>
  <c r="B764" i="3"/>
  <c r="P763" i="3"/>
  <c r="O763" i="3"/>
  <c r="L763" i="3"/>
  <c r="I763" i="3"/>
  <c r="K763" i="3" s="1"/>
  <c r="H763" i="3"/>
  <c r="F763" i="3"/>
  <c r="B763" i="3"/>
  <c r="P762" i="3"/>
  <c r="O762" i="3"/>
  <c r="Q762" i="3" s="1"/>
  <c r="L762" i="3"/>
  <c r="I762" i="3"/>
  <c r="K762" i="3" s="1"/>
  <c r="H762" i="3"/>
  <c r="F762" i="3"/>
  <c r="B762" i="3"/>
  <c r="P761" i="3"/>
  <c r="O761" i="3"/>
  <c r="L761" i="3"/>
  <c r="I761" i="3"/>
  <c r="K761" i="3" s="1"/>
  <c r="H761" i="3"/>
  <c r="F761" i="3"/>
  <c r="B761" i="3"/>
  <c r="P760" i="3"/>
  <c r="O760" i="3"/>
  <c r="L760" i="3"/>
  <c r="I760" i="3"/>
  <c r="K760" i="3" s="1"/>
  <c r="H760" i="3"/>
  <c r="F760" i="3"/>
  <c r="B760" i="3"/>
  <c r="P759" i="3"/>
  <c r="Q759" i="3" s="1"/>
  <c r="O759" i="3"/>
  <c r="L759" i="3"/>
  <c r="I759" i="3"/>
  <c r="K759" i="3" s="1"/>
  <c r="H759" i="3"/>
  <c r="F759" i="3"/>
  <c r="B759" i="3"/>
  <c r="P758" i="3"/>
  <c r="O758" i="3"/>
  <c r="L758" i="3"/>
  <c r="I758" i="3"/>
  <c r="K758" i="3" s="1"/>
  <c r="H758" i="3"/>
  <c r="F758" i="3"/>
  <c r="B758" i="3"/>
  <c r="P757" i="3"/>
  <c r="Q757" i="3" s="1"/>
  <c r="O757" i="3"/>
  <c r="L757" i="3"/>
  <c r="I757" i="3"/>
  <c r="K757" i="3" s="1"/>
  <c r="H757" i="3"/>
  <c r="F757" i="3"/>
  <c r="B757" i="3"/>
  <c r="P756" i="3"/>
  <c r="O756" i="3"/>
  <c r="L756" i="3"/>
  <c r="K756" i="3"/>
  <c r="I756" i="3"/>
  <c r="H756" i="3"/>
  <c r="F756" i="3"/>
  <c r="B756" i="3"/>
  <c r="P755" i="3"/>
  <c r="O755" i="3"/>
  <c r="L755" i="3"/>
  <c r="I755" i="3"/>
  <c r="K755" i="3" s="1"/>
  <c r="H755" i="3"/>
  <c r="F755" i="3"/>
  <c r="B755" i="3"/>
  <c r="P754" i="3"/>
  <c r="O754" i="3"/>
  <c r="Q754" i="3" s="1"/>
  <c r="L754" i="3"/>
  <c r="I754" i="3"/>
  <c r="K754" i="3" s="1"/>
  <c r="H754" i="3"/>
  <c r="F754" i="3"/>
  <c r="B754" i="3"/>
  <c r="P753" i="3"/>
  <c r="O753" i="3"/>
  <c r="L753" i="3"/>
  <c r="I753" i="3"/>
  <c r="K753" i="3" s="1"/>
  <c r="H753" i="3"/>
  <c r="F753" i="3"/>
  <c r="B753" i="3"/>
  <c r="P752" i="3"/>
  <c r="O752" i="3"/>
  <c r="L752" i="3"/>
  <c r="K752" i="3"/>
  <c r="I752" i="3"/>
  <c r="H752" i="3"/>
  <c r="F752" i="3"/>
  <c r="B752" i="3"/>
  <c r="P751" i="3"/>
  <c r="O751" i="3"/>
  <c r="L751" i="3"/>
  <c r="K751" i="3"/>
  <c r="I751" i="3"/>
  <c r="H751" i="3"/>
  <c r="F751" i="3"/>
  <c r="B751" i="3"/>
  <c r="P750" i="3"/>
  <c r="O750" i="3"/>
  <c r="L750" i="3"/>
  <c r="I750" i="3"/>
  <c r="K750" i="3" s="1"/>
  <c r="H750" i="3"/>
  <c r="F750" i="3"/>
  <c r="B750" i="3"/>
  <c r="P749" i="3"/>
  <c r="O749" i="3"/>
  <c r="L749" i="3"/>
  <c r="I749" i="3"/>
  <c r="K749" i="3" s="1"/>
  <c r="H749" i="3"/>
  <c r="F749" i="3"/>
  <c r="B749" i="3"/>
  <c r="P748" i="3"/>
  <c r="O748" i="3"/>
  <c r="L748" i="3"/>
  <c r="I748" i="3"/>
  <c r="K748" i="3" s="1"/>
  <c r="H748" i="3"/>
  <c r="F748" i="3"/>
  <c r="B748" i="3"/>
  <c r="P747" i="3"/>
  <c r="Q747" i="3" s="1"/>
  <c r="O747" i="3"/>
  <c r="L747" i="3"/>
  <c r="I747" i="3"/>
  <c r="K747" i="3" s="1"/>
  <c r="H747" i="3"/>
  <c r="F747" i="3"/>
  <c r="B747" i="3"/>
  <c r="P746" i="3"/>
  <c r="O746" i="3"/>
  <c r="L746" i="3"/>
  <c r="I746" i="3"/>
  <c r="K746" i="3" s="1"/>
  <c r="H746" i="3"/>
  <c r="F746" i="3"/>
  <c r="B746" i="3"/>
  <c r="P745" i="3"/>
  <c r="O745" i="3"/>
  <c r="L745" i="3"/>
  <c r="I745" i="3"/>
  <c r="K745" i="3" s="1"/>
  <c r="H745" i="3"/>
  <c r="F745" i="3"/>
  <c r="B745" i="3"/>
  <c r="P744" i="3"/>
  <c r="O744" i="3"/>
  <c r="Q744" i="3" s="1"/>
  <c r="L744" i="3"/>
  <c r="I744" i="3"/>
  <c r="K744" i="3" s="1"/>
  <c r="H744" i="3"/>
  <c r="F744" i="3"/>
  <c r="B744" i="3"/>
  <c r="P743" i="3"/>
  <c r="O743" i="3"/>
  <c r="L743" i="3"/>
  <c r="I743" i="3"/>
  <c r="K743" i="3" s="1"/>
  <c r="H743" i="3"/>
  <c r="F743" i="3"/>
  <c r="B743" i="3"/>
  <c r="P742" i="3"/>
  <c r="O742" i="3"/>
  <c r="Q742" i="3" s="1"/>
  <c r="L742" i="3"/>
  <c r="I742" i="3"/>
  <c r="K742" i="3" s="1"/>
  <c r="H742" i="3"/>
  <c r="F742" i="3"/>
  <c r="B742" i="3"/>
  <c r="P741" i="3"/>
  <c r="Q741" i="3" s="1"/>
  <c r="O741" i="3"/>
  <c r="L741" i="3"/>
  <c r="I741" i="3"/>
  <c r="K741" i="3" s="1"/>
  <c r="H741" i="3"/>
  <c r="F741" i="3"/>
  <c r="B741" i="3"/>
  <c r="P740" i="3"/>
  <c r="O740" i="3"/>
  <c r="L740" i="3"/>
  <c r="I740" i="3"/>
  <c r="K740" i="3" s="1"/>
  <c r="H740" i="3"/>
  <c r="F740" i="3"/>
  <c r="B740" i="3"/>
  <c r="P739" i="3"/>
  <c r="O739" i="3"/>
  <c r="L739" i="3"/>
  <c r="I739" i="3"/>
  <c r="K739" i="3" s="1"/>
  <c r="H739" i="3"/>
  <c r="F739" i="3"/>
  <c r="B739" i="3"/>
  <c r="P738" i="3"/>
  <c r="O738" i="3"/>
  <c r="Q738" i="3" s="1"/>
  <c r="L738" i="3"/>
  <c r="I738" i="3"/>
  <c r="K738" i="3" s="1"/>
  <c r="H738" i="3"/>
  <c r="F738" i="3"/>
  <c r="B738" i="3"/>
  <c r="P737" i="3"/>
  <c r="O737" i="3"/>
  <c r="L737" i="3"/>
  <c r="I737" i="3"/>
  <c r="K737" i="3" s="1"/>
  <c r="H737" i="3"/>
  <c r="F737" i="3"/>
  <c r="B737" i="3"/>
  <c r="P736" i="3"/>
  <c r="O736" i="3"/>
  <c r="L736" i="3"/>
  <c r="I736" i="3"/>
  <c r="K736" i="3" s="1"/>
  <c r="H736" i="3"/>
  <c r="F736" i="3"/>
  <c r="B736" i="3"/>
  <c r="P735" i="3"/>
  <c r="Q735" i="3" s="1"/>
  <c r="O735" i="3"/>
  <c r="L735" i="3"/>
  <c r="I735" i="3"/>
  <c r="K735" i="3" s="1"/>
  <c r="H735" i="3"/>
  <c r="F735" i="3"/>
  <c r="B735" i="3"/>
  <c r="P734" i="3"/>
  <c r="O734" i="3"/>
  <c r="L734" i="3"/>
  <c r="I734" i="3"/>
  <c r="K734" i="3" s="1"/>
  <c r="H734" i="3"/>
  <c r="F734" i="3"/>
  <c r="B734" i="3"/>
  <c r="P733" i="3"/>
  <c r="Q733" i="3" s="1"/>
  <c r="O733" i="3"/>
  <c r="L733" i="3"/>
  <c r="I733" i="3"/>
  <c r="K733" i="3" s="1"/>
  <c r="H733" i="3"/>
  <c r="F733" i="3"/>
  <c r="B733" i="3"/>
  <c r="P732" i="3"/>
  <c r="O732" i="3"/>
  <c r="L732" i="3"/>
  <c r="K732" i="3"/>
  <c r="I732" i="3"/>
  <c r="H732" i="3"/>
  <c r="F732" i="3"/>
  <c r="B732" i="3"/>
  <c r="P731" i="3"/>
  <c r="O731" i="3"/>
  <c r="L731" i="3"/>
  <c r="I731" i="3"/>
  <c r="K731" i="3" s="1"/>
  <c r="H731" i="3"/>
  <c r="F731" i="3"/>
  <c r="B731" i="3"/>
  <c r="Q730" i="3"/>
  <c r="P730" i="3"/>
  <c r="O730" i="3"/>
  <c r="L730" i="3"/>
  <c r="I730" i="3"/>
  <c r="K730" i="3" s="1"/>
  <c r="H730" i="3"/>
  <c r="F730" i="3"/>
  <c r="B730" i="3"/>
  <c r="P729" i="3"/>
  <c r="O729" i="3"/>
  <c r="L729" i="3"/>
  <c r="I729" i="3"/>
  <c r="K729" i="3" s="1"/>
  <c r="H729" i="3"/>
  <c r="F729" i="3"/>
  <c r="B729" i="3"/>
  <c r="P728" i="3"/>
  <c r="O728" i="3"/>
  <c r="L728" i="3"/>
  <c r="K728" i="3"/>
  <c r="I728" i="3"/>
  <c r="H728" i="3"/>
  <c r="F728" i="3"/>
  <c r="B728" i="3"/>
  <c r="P727" i="3"/>
  <c r="O727" i="3"/>
  <c r="L727" i="3"/>
  <c r="K727" i="3"/>
  <c r="I727" i="3"/>
  <c r="H727" i="3"/>
  <c r="F727" i="3"/>
  <c r="B727" i="3"/>
  <c r="P726" i="3"/>
  <c r="Q726" i="3" s="1"/>
  <c r="O726" i="3"/>
  <c r="L726" i="3"/>
  <c r="I726" i="3"/>
  <c r="K726" i="3" s="1"/>
  <c r="H726" i="3"/>
  <c r="F726" i="3"/>
  <c r="B726" i="3"/>
  <c r="P725" i="3"/>
  <c r="O725" i="3"/>
  <c r="L725" i="3"/>
  <c r="I725" i="3"/>
  <c r="K725" i="3" s="1"/>
  <c r="H725" i="3"/>
  <c r="F725" i="3"/>
  <c r="B725" i="3"/>
  <c r="P724" i="3"/>
  <c r="Q724" i="3" s="1"/>
  <c r="O724" i="3"/>
  <c r="L724" i="3"/>
  <c r="I724" i="3"/>
  <c r="K724" i="3" s="1"/>
  <c r="H724" i="3"/>
  <c r="F724" i="3"/>
  <c r="B724" i="3"/>
  <c r="P723" i="3"/>
  <c r="Q723" i="3" s="1"/>
  <c r="O723" i="3"/>
  <c r="L723" i="3"/>
  <c r="I723" i="3"/>
  <c r="K723" i="3" s="1"/>
  <c r="H723" i="3"/>
  <c r="F723" i="3"/>
  <c r="B723" i="3"/>
  <c r="P722" i="3"/>
  <c r="Q722" i="3" s="1"/>
  <c r="O722" i="3"/>
  <c r="L722" i="3"/>
  <c r="I722" i="3"/>
  <c r="K722" i="3" s="1"/>
  <c r="H722" i="3"/>
  <c r="F722" i="3"/>
  <c r="B722" i="3"/>
  <c r="P721" i="3"/>
  <c r="O721" i="3"/>
  <c r="L721" i="3"/>
  <c r="I721" i="3"/>
  <c r="K721" i="3" s="1"/>
  <c r="H721" i="3"/>
  <c r="F721" i="3"/>
  <c r="B721" i="3"/>
  <c r="P720" i="3"/>
  <c r="O720" i="3"/>
  <c r="L720" i="3"/>
  <c r="I720" i="3"/>
  <c r="K720" i="3" s="1"/>
  <c r="H720" i="3"/>
  <c r="F720" i="3"/>
  <c r="B720" i="3"/>
  <c r="P719" i="3"/>
  <c r="O719" i="3"/>
  <c r="L719" i="3"/>
  <c r="I719" i="3"/>
  <c r="K719" i="3" s="1"/>
  <c r="H719" i="3"/>
  <c r="F719" i="3"/>
  <c r="B719" i="3"/>
  <c r="P718" i="3"/>
  <c r="O718" i="3"/>
  <c r="L718" i="3"/>
  <c r="I718" i="3"/>
  <c r="K718" i="3" s="1"/>
  <c r="H718" i="3"/>
  <c r="F718" i="3"/>
  <c r="B718" i="3"/>
  <c r="P717" i="3"/>
  <c r="O717" i="3"/>
  <c r="L717" i="3"/>
  <c r="I717" i="3"/>
  <c r="K717" i="3" s="1"/>
  <c r="H717" i="3"/>
  <c r="F717" i="3"/>
  <c r="B717" i="3"/>
  <c r="P716" i="3"/>
  <c r="O716" i="3"/>
  <c r="L716" i="3"/>
  <c r="I716" i="3"/>
  <c r="K716" i="3" s="1"/>
  <c r="H716" i="3"/>
  <c r="F716" i="3"/>
  <c r="B716" i="3"/>
  <c r="P715" i="3"/>
  <c r="O715" i="3"/>
  <c r="L715" i="3"/>
  <c r="I715" i="3"/>
  <c r="K715" i="3" s="1"/>
  <c r="H715" i="3"/>
  <c r="F715" i="3"/>
  <c r="B715" i="3"/>
  <c r="P714" i="3"/>
  <c r="Q714" i="3" s="1"/>
  <c r="O714" i="3"/>
  <c r="L714" i="3"/>
  <c r="I714" i="3"/>
  <c r="K714" i="3" s="1"/>
  <c r="H714" i="3"/>
  <c r="F714" i="3"/>
  <c r="B714" i="3"/>
  <c r="P713" i="3"/>
  <c r="O713" i="3"/>
  <c r="Q713" i="3" s="1"/>
  <c r="L713" i="3"/>
  <c r="I713" i="3"/>
  <c r="K713" i="3" s="1"/>
  <c r="H713" i="3"/>
  <c r="F713" i="3"/>
  <c r="B713" i="3"/>
  <c r="P712" i="3"/>
  <c r="O712" i="3"/>
  <c r="L712" i="3"/>
  <c r="I712" i="3"/>
  <c r="K712" i="3" s="1"/>
  <c r="H712" i="3"/>
  <c r="F712" i="3"/>
  <c r="B712" i="3"/>
  <c r="P711" i="3"/>
  <c r="O711" i="3"/>
  <c r="L711" i="3"/>
  <c r="I711" i="3"/>
  <c r="K711" i="3" s="1"/>
  <c r="H711" i="3"/>
  <c r="F711" i="3"/>
  <c r="B711" i="3"/>
  <c r="P710" i="3"/>
  <c r="O710" i="3"/>
  <c r="L710" i="3"/>
  <c r="I710" i="3"/>
  <c r="K710" i="3" s="1"/>
  <c r="H710" i="3"/>
  <c r="F710" i="3"/>
  <c r="B710" i="3"/>
  <c r="P709" i="3"/>
  <c r="Q709" i="3" s="1"/>
  <c r="O709" i="3"/>
  <c r="L709" i="3"/>
  <c r="I709" i="3"/>
  <c r="K709" i="3" s="1"/>
  <c r="H709" i="3"/>
  <c r="F709" i="3"/>
  <c r="B709" i="3"/>
  <c r="P708" i="3"/>
  <c r="O708" i="3"/>
  <c r="L708" i="3"/>
  <c r="I708" i="3"/>
  <c r="K708" i="3" s="1"/>
  <c r="H708" i="3"/>
  <c r="F708" i="3"/>
  <c r="B708" i="3"/>
  <c r="P707" i="3"/>
  <c r="O707" i="3"/>
  <c r="L707" i="3"/>
  <c r="I707" i="3"/>
  <c r="K707" i="3" s="1"/>
  <c r="H707" i="3"/>
  <c r="F707" i="3"/>
  <c r="B707" i="3"/>
  <c r="P706" i="3"/>
  <c r="Q706" i="3" s="1"/>
  <c r="O706" i="3"/>
  <c r="L706" i="3"/>
  <c r="I706" i="3"/>
  <c r="K706" i="3" s="1"/>
  <c r="H706" i="3"/>
  <c r="F706" i="3"/>
  <c r="B706" i="3"/>
  <c r="P705" i="3"/>
  <c r="O705" i="3"/>
  <c r="L705" i="3"/>
  <c r="I705" i="3"/>
  <c r="K705" i="3" s="1"/>
  <c r="H705" i="3"/>
  <c r="F705" i="3"/>
  <c r="B705" i="3"/>
  <c r="P704" i="3"/>
  <c r="O704" i="3"/>
  <c r="L704" i="3"/>
  <c r="I704" i="3"/>
  <c r="K704" i="3" s="1"/>
  <c r="H704" i="3"/>
  <c r="F704" i="3"/>
  <c r="B704" i="3"/>
  <c r="P703" i="3"/>
  <c r="O703" i="3"/>
  <c r="L703" i="3"/>
  <c r="I703" i="3"/>
  <c r="K703" i="3" s="1"/>
  <c r="H703" i="3"/>
  <c r="F703" i="3"/>
  <c r="B703" i="3"/>
  <c r="P702" i="3"/>
  <c r="O702" i="3"/>
  <c r="L702" i="3"/>
  <c r="I702" i="3"/>
  <c r="K702" i="3" s="1"/>
  <c r="H702" i="3"/>
  <c r="F702" i="3"/>
  <c r="B702" i="3"/>
  <c r="P701" i="3"/>
  <c r="O701" i="3"/>
  <c r="L701" i="3"/>
  <c r="I701" i="3"/>
  <c r="K701" i="3" s="1"/>
  <c r="H701" i="3"/>
  <c r="F701" i="3"/>
  <c r="B701" i="3"/>
  <c r="P700" i="3"/>
  <c r="O700" i="3"/>
  <c r="L700" i="3"/>
  <c r="I700" i="3"/>
  <c r="K700" i="3" s="1"/>
  <c r="H700" i="3"/>
  <c r="F700" i="3"/>
  <c r="B700" i="3"/>
  <c r="P699" i="3"/>
  <c r="O699" i="3"/>
  <c r="L699" i="3"/>
  <c r="I699" i="3"/>
  <c r="K699" i="3" s="1"/>
  <c r="H699" i="3"/>
  <c r="F699" i="3"/>
  <c r="B699" i="3"/>
  <c r="P698" i="3"/>
  <c r="Q698" i="3" s="1"/>
  <c r="O698" i="3"/>
  <c r="L698" i="3"/>
  <c r="I698" i="3"/>
  <c r="K698" i="3" s="1"/>
  <c r="H698" i="3"/>
  <c r="F698" i="3"/>
  <c r="B698" i="3"/>
  <c r="P697" i="3"/>
  <c r="O697" i="3"/>
  <c r="Q697" i="3" s="1"/>
  <c r="L697" i="3"/>
  <c r="I697" i="3"/>
  <c r="K697" i="3" s="1"/>
  <c r="H697" i="3"/>
  <c r="F697" i="3"/>
  <c r="B697" i="3"/>
  <c r="P696" i="3"/>
  <c r="O696" i="3"/>
  <c r="L696" i="3"/>
  <c r="I696" i="3"/>
  <c r="K696" i="3" s="1"/>
  <c r="H696" i="3"/>
  <c r="F696" i="3"/>
  <c r="B696" i="3"/>
  <c r="P695" i="3"/>
  <c r="O695" i="3"/>
  <c r="L695" i="3"/>
  <c r="I695" i="3"/>
  <c r="K695" i="3" s="1"/>
  <c r="H695" i="3"/>
  <c r="F695" i="3"/>
  <c r="B695" i="3"/>
  <c r="P694" i="3"/>
  <c r="Q694" i="3" s="1"/>
  <c r="O694" i="3"/>
  <c r="L694" i="3"/>
  <c r="I694" i="3"/>
  <c r="K694" i="3" s="1"/>
  <c r="H694" i="3"/>
  <c r="F694" i="3"/>
  <c r="B694" i="3"/>
  <c r="P693" i="3"/>
  <c r="O693" i="3"/>
  <c r="L693" i="3"/>
  <c r="I693" i="3"/>
  <c r="K693" i="3" s="1"/>
  <c r="H693" i="3"/>
  <c r="F693" i="3"/>
  <c r="B693" i="3"/>
  <c r="P692" i="3"/>
  <c r="O692" i="3"/>
  <c r="L692" i="3"/>
  <c r="I692" i="3"/>
  <c r="K692" i="3" s="1"/>
  <c r="H692" i="3"/>
  <c r="F692" i="3"/>
  <c r="B692" i="3"/>
  <c r="P691" i="3"/>
  <c r="O691" i="3"/>
  <c r="L691" i="3"/>
  <c r="I691" i="3"/>
  <c r="H691" i="3"/>
  <c r="F691" i="3"/>
  <c r="B691" i="3"/>
  <c r="P690" i="3"/>
  <c r="Q690" i="3" s="1"/>
  <c r="O690" i="3"/>
  <c r="L690" i="3"/>
  <c r="I690" i="3"/>
  <c r="K690" i="3" s="1"/>
  <c r="H690" i="3"/>
  <c r="F690" i="3"/>
  <c r="B690" i="3"/>
  <c r="P689" i="3"/>
  <c r="Q689" i="3" s="1"/>
  <c r="O689" i="3"/>
  <c r="L689" i="3"/>
  <c r="I689" i="3"/>
  <c r="K689" i="3" s="1"/>
  <c r="H689" i="3"/>
  <c r="F689" i="3"/>
  <c r="B689" i="3"/>
  <c r="P688" i="3"/>
  <c r="O688" i="3"/>
  <c r="L688" i="3"/>
  <c r="I688" i="3"/>
  <c r="K688" i="3" s="1"/>
  <c r="H688" i="3"/>
  <c r="F688" i="3"/>
  <c r="B688" i="3"/>
  <c r="P687" i="3"/>
  <c r="Q687" i="3" s="1"/>
  <c r="O687" i="3"/>
  <c r="L687" i="3"/>
  <c r="I687" i="3"/>
  <c r="K687" i="3" s="1"/>
  <c r="H687" i="3"/>
  <c r="F687" i="3"/>
  <c r="B687" i="3"/>
  <c r="Q686" i="3"/>
  <c r="P686" i="3"/>
  <c r="O686" i="3"/>
  <c r="L686" i="3"/>
  <c r="I686" i="3"/>
  <c r="K686" i="3" s="1"/>
  <c r="H686" i="3"/>
  <c r="F686" i="3"/>
  <c r="B686" i="3"/>
  <c r="P685" i="3"/>
  <c r="O685" i="3"/>
  <c r="L685" i="3"/>
  <c r="I685" i="3"/>
  <c r="K685" i="3" s="1"/>
  <c r="H685" i="3"/>
  <c r="F685" i="3"/>
  <c r="B685" i="3"/>
  <c r="P684" i="3"/>
  <c r="O684" i="3"/>
  <c r="L684" i="3"/>
  <c r="I684" i="3"/>
  <c r="K684" i="3" s="1"/>
  <c r="H684" i="3"/>
  <c r="F684" i="3"/>
  <c r="B684" i="3"/>
  <c r="P683" i="3"/>
  <c r="O683" i="3"/>
  <c r="L683" i="3"/>
  <c r="I683" i="3"/>
  <c r="K683" i="3" s="1"/>
  <c r="H683" i="3"/>
  <c r="F683" i="3"/>
  <c r="B683" i="3"/>
  <c r="P682" i="3"/>
  <c r="O682" i="3"/>
  <c r="L682" i="3"/>
  <c r="I682" i="3"/>
  <c r="K682" i="3" s="1"/>
  <c r="H682" i="3"/>
  <c r="F682" i="3"/>
  <c r="B682" i="3"/>
  <c r="P681" i="3"/>
  <c r="Q681" i="3" s="1"/>
  <c r="O681" i="3"/>
  <c r="L681" i="3"/>
  <c r="I681" i="3"/>
  <c r="K681" i="3" s="1"/>
  <c r="H681" i="3"/>
  <c r="F681" i="3"/>
  <c r="B681" i="3"/>
  <c r="P680" i="3"/>
  <c r="O680" i="3"/>
  <c r="L680" i="3"/>
  <c r="K680" i="3"/>
  <c r="I680" i="3"/>
  <c r="H680" i="3"/>
  <c r="F680" i="3"/>
  <c r="B680" i="3"/>
  <c r="P679" i="3"/>
  <c r="O679" i="3"/>
  <c r="L679" i="3"/>
  <c r="I679" i="3"/>
  <c r="K679" i="3" s="1"/>
  <c r="H679" i="3"/>
  <c r="F679" i="3"/>
  <c r="B679" i="3"/>
  <c r="P678" i="3"/>
  <c r="O678" i="3"/>
  <c r="L678" i="3"/>
  <c r="I678" i="3"/>
  <c r="K678" i="3" s="1"/>
  <c r="H678" i="3"/>
  <c r="F678" i="3"/>
  <c r="B678" i="3"/>
  <c r="P677" i="3"/>
  <c r="O677" i="3"/>
  <c r="L677" i="3"/>
  <c r="I677" i="3"/>
  <c r="K677" i="3" s="1"/>
  <c r="H677" i="3"/>
  <c r="F677" i="3"/>
  <c r="B677" i="3"/>
  <c r="Q676" i="3"/>
  <c r="P676" i="3"/>
  <c r="O676" i="3"/>
  <c r="L676" i="3"/>
  <c r="I676" i="3"/>
  <c r="K676" i="3" s="1"/>
  <c r="H676" i="3"/>
  <c r="F676" i="3"/>
  <c r="B676" i="3"/>
  <c r="P675" i="3"/>
  <c r="Q675" i="3" s="1"/>
  <c r="O675" i="3"/>
  <c r="L675" i="3"/>
  <c r="I675" i="3"/>
  <c r="K675" i="3" s="1"/>
  <c r="H675" i="3"/>
  <c r="F675" i="3"/>
  <c r="B675" i="3"/>
  <c r="P674" i="3"/>
  <c r="O674" i="3"/>
  <c r="L674" i="3"/>
  <c r="I674" i="3"/>
  <c r="K674" i="3" s="1"/>
  <c r="H674" i="3"/>
  <c r="F674" i="3"/>
  <c r="B674" i="3"/>
  <c r="P673" i="3"/>
  <c r="O673" i="3"/>
  <c r="L673" i="3"/>
  <c r="I673" i="3"/>
  <c r="K673" i="3" s="1"/>
  <c r="H673" i="3"/>
  <c r="F673" i="3"/>
  <c r="B673" i="3"/>
  <c r="P672" i="3"/>
  <c r="O672" i="3"/>
  <c r="L672" i="3"/>
  <c r="I672" i="3"/>
  <c r="K672" i="3" s="1"/>
  <c r="H672" i="3"/>
  <c r="F672" i="3"/>
  <c r="B672" i="3"/>
  <c r="P671" i="3"/>
  <c r="O671" i="3"/>
  <c r="L671" i="3"/>
  <c r="I671" i="3"/>
  <c r="K671" i="3" s="1"/>
  <c r="H671" i="3"/>
  <c r="F671" i="3"/>
  <c r="B671" i="3"/>
  <c r="P670" i="3"/>
  <c r="O670" i="3"/>
  <c r="Q670" i="3" s="1"/>
  <c r="L670" i="3"/>
  <c r="I670" i="3"/>
  <c r="K670" i="3" s="1"/>
  <c r="H670" i="3"/>
  <c r="F670" i="3"/>
  <c r="B670" i="3"/>
  <c r="P669" i="3"/>
  <c r="O669" i="3"/>
  <c r="L669" i="3"/>
  <c r="I669" i="3"/>
  <c r="K669" i="3" s="1"/>
  <c r="H669" i="3"/>
  <c r="F669" i="3"/>
  <c r="B669" i="3"/>
  <c r="P668" i="3"/>
  <c r="O668" i="3"/>
  <c r="L668" i="3"/>
  <c r="I668" i="3"/>
  <c r="K668" i="3" s="1"/>
  <c r="H668" i="3"/>
  <c r="F668" i="3"/>
  <c r="B668" i="3"/>
  <c r="P667" i="3"/>
  <c r="Q667" i="3" s="1"/>
  <c r="O667" i="3"/>
  <c r="L667" i="3"/>
  <c r="I667" i="3"/>
  <c r="K667" i="3" s="1"/>
  <c r="H667" i="3"/>
  <c r="F667" i="3"/>
  <c r="B667" i="3"/>
  <c r="P666" i="3"/>
  <c r="O666" i="3"/>
  <c r="L666" i="3"/>
  <c r="K666" i="3"/>
  <c r="I666" i="3"/>
  <c r="H666" i="3"/>
  <c r="F666" i="3"/>
  <c r="B666" i="3"/>
  <c r="P665" i="3"/>
  <c r="O665" i="3"/>
  <c r="L665" i="3"/>
  <c r="I665" i="3"/>
  <c r="K665" i="3" s="1"/>
  <c r="H665" i="3"/>
  <c r="F665" i="3"/>
  <c r="B665" i="3"/>
  <c r="P664" i="3"/>
  <c r="O664" i="3"/>
  <c r="L664" i="3"/>
  <c r="K664" i="3"/>
  <c r="I664" i="3"/>
  <c r="H664" i="3"/>
  <c r="F664" i="3"/>
  <c r="B664" i="3"/>
  <c r="P663" i="3"/>
  <c r="O663" i="3"/>
  <c r="L663" i="3"/>
  <c r="I663" i="3"/>
  <c r="K663" i="3" s="1"/>
  <c r="H663" i="3"/>
  <c r="F663" i="3"/>
  <c r="B663" i="3"/>
  <c r="P662" i="3"/>
  <c r="O662" i="3"/>
  <c r="L662" i="3"/>
  <c r="I662" i="3"/>
  <c r="K662" i="3" s="1"/>
  <c r="H662" i="3"/>
  <c r="F662" i="3"/>
  <c r="B662" i="3"/>
  <c r="P661" i="3"/>
  <c r="O661" i="3"/>
  <c r="L661" i="3"/>
  <c r="I661" i="3"/>
  <c r="K661" i="3" s="1"/>
  <c r="H661" i="3"/>
  <c r="F661" i="3"/>
  <c r="B661" i="3"/>
  <c r="P660" i="3"/>
  <c r="O660" i="3"/>
  <c r="L660" i="3"/>
  <c r="I660" i="3"/>
  <c r="K660" i="3" s="1"/>
  <c r="H660" i="3"/>
  <c r="F660" i="3"/>
  <c r="B660" i="3"/>
  <c r="P659" i="3"/>
  <c r="O659" i="3"/>
  <c r="L659" i="3"/>
  <c r="K659" i="3"/>
  <c r="I659" i="3"/>
  <c r="H659" i="3"/>
  <c r="F659" i="3"/>
  <c r="B659" i="3"/>
  <c r="P658" i="3"/>
  <c r="Q658" i="3" s="1"/>
  <c r="O658" i="3"/>
  <c r="L658" i="3"/>
  <c r="K658" i="3"/>
  <c r="I658" i="3"/>
  <c r="H658" i="3"/>
  <c r="F658" i="3"/>
  <c r="B658" i="3"/>
  <c r="P657" i="3"/>
  <c r="O657" i="3"/>
  <c r="L657" i="3"/>
  <c r="I657" i="3"/>
  <c r="K657" i="3" s="1"/>
  <c r="H657" i="3"/>
  <c r="F657" i="3"/>
  <c r="B657" i="3"/>
  <c r="P656" i="3"/>
  <c r="O656" i="3"/>
  <c r="L656" i="3"/>
  <c r="I656" i="3"/>
  <c r="K656" i="3" s="1"/>
  <c r="H656" i="3"/>
  <c r="F656" i="3"/>
  <c r="B656" i="3"/>
  <c r="P655" i="3"/>
  <c r="O655" i="3"/>
  <c r="L655" i="3"/>
  <c r="I655" i="3"/>
  <c r="K655" i="3" s="1"/>
  <c r="H655" i="3"/>
  <c r="F655" i="3"/>
  <c r="B655" i="3"/>
  <c r="P654" i="3"/>
  <c r="O654" i="3"/>
  <c r="L654" i="3"/>
  <c r="I654" i="3"/>
  <c r="K654" i="3" s="1"/>
  <c r="H654" i="3"/>
  <c r="F654" i="3"/>
  <c r="B654" i="3"/>
  <c r="P653" i="3"/>
  <c r="O653" i="3"/>
  <c r="L653" i="3"/>
  <c r="I653" i="3"/>
  <c r="K653" i="3" s="1"/>
  <c r="H653" i="3"/>
  <c r="F653" i="3"/>
  <c r="B653" i="3"/>
  <c r="P652" i="3"/>
  <c r="O652" i="3"/>
  <c r="L652" i="3"/>
  <c r="I652" i="3"/>
  <c r="K652" i="3" s="1"/>
  <c r="H652" i="3"/>
  <c r="F652" i="3"/>
  <c r="B652" i="3"/>
  <c r="P651" i="3"/>
  <c r="O651" i="3"/>
  <c r="L651" i="3"/>
  <c r="I651" i="3"/>
  <c r="K651" i="3" s="1"/>
  <c r="H651" i="3"/>
  <c r="F651" i="3"/>
  <c r="B651" i="3"/>
  <c r="P650" i="3"/>
  <c r="O650" i="3"/>
  <c r="L650" i="3"/>
  <c r="I650" i="3"/>
  <c r="K650" i="3" s="1"/>
  <c r="H650" i="3"/>
  <c r="F650" i="3"/>
  <c r="B650" i="3"/>
  <c r="P649" i="3"/>
  <c r="O649" i="3"/>
  <c r="Q649" i="3" s="1"/>
  <c r="L649" i="3"/>
  <c r="I649" i="3"/>
  <c r="K649" i="3" s="1"/>
  <c r="H649" i="3"/>
  <c r="F649" i="3"/>
  <c r="B649" i="3"/>
  <c r="P648" i="3"/>
  <c r="O648" i="3"/>
  <c r="L648" i="3"/>
  <c r="I648" i="3"/>
  <c r="K648" i="3" s="1"/>
  <c r="H648" i="3"/>
  <c r="F648" i="3"/>
  <c r="B648" i="3"/>
  <c r="P647" i="3"/>
  <c r="O647" i="3"/>
  <c r="L647" i="3"/>
  <c r="I647" i="3"/>
  <c r="K647" i="3" s="1"/>
  <c r="H647" i="3"/>
  <c r="F647" i="3"/>
  <c r="B647" i="3"/>
  <c r="P646" i="3"/>
  <c r="O646" i="3"/>
  <c r="L646" i="3"/>
  <c r="I646" i="3"/>
  <c r="K646" i="3" s="1"/>
  <c r="H646" i="3"/>
  <c r="F646" i="3"/>
  <c r="B646" i="3"/>
  <c r="P645" i="3"/>
  <c r="O645" i="3"/>
  <c r="L645" i="3"/>
  <c r="I645" i="3"/>
  <c r="K645" i="3" s="1"/>
  <c r="H645" i="3"/>
  <c r="F645" i="3"/>
  <c r="B645" i="3"/>
  <c r="P644" i="3"/>
  <c r="O644" i="3"/>
  <c r="L644" i="3"/>
  <c r="I644" i="3"/>
  <c r="K644" i="3" s="1"/>
  <c r="H644" i="3"/>
  <c r="F644" i="3"/>
  <c r="B644" i="3"/>
  <c r="P643" i="3"/>
  <c r="O643" i="3"/>
  <c r="L643" i="3"/>
  <c r="I643" i="3"/>
  <c r="K643" i="3" s="1"/>
  <c r="H643" i="3"/>
  <c r="F643" i="3"/>
  <c r="B643" i="3"/>
  <c r="P642" i="3"/>
  <c r="O642" i="3"/>
  <c r="L642" i="3"/>
  <c r="I642" i="3"/>
  <c r="K642" i="3" s="1"/>
  <c r="H642" i="3"/>
  <c r="F642" i="3"/>
  <c r="B642" i="3"/>
  <c r="P641" i="3"/>
  <c r="O641" i="3"/>
  <c r="Q641" i="3" s="1"/>
  <c r="L641" i="3"/>
  <c r="I641" i="3"/>
  <c r="K641" i="3" s="1"/>
  <c r="H641" i="3"/>
  <c r="F641" i="3"/>
  <c r="B641" i="3"/>
  <c r="P640" i="3"/>
  <c r="Q640" i="3" s="1"/>
  <c r="O640" i="3"/>
  <c r="L640" i="3"/>
  <c r="I640" i="3"/>
  <c r="K640" i="3" s="1"/>
  <c r="H640" i="3"/>
  <c r="F640" i="3"/>
  <c r="B640" i="3"/>
  <c r="P639" i="3"/>
  <c r="O639" i="3"/>
  <c r="L639" i="3"/>
  <c r="I639" i="3"/>
  <c r="K639" i="3" s="1"/>
  <c r="H639" i="3"/>
  <c r="F639" i="3"/>
  <c r="B639" i="3"/>
  <c r="P638" i="3"/>
  <c r="O638" i="3"/>
  <c r="L638" i="3"/>
  <c r="I638" i="3"/>
  <c r="K638" i="3" s="1"/>
  <c r="H638" i="3"/>
  <c r="F638" i="3"/>
  <c r="B638" i="3"/>
  <c r="P637" i="3"/>
  <c r="O637" i="3"/>
  <c r="L637" i="3"/>
  <c r="I637" i="3"/>
  <c r="K637" i="3" s="1"/>
  <c r="H637" i="3"/>
  <c r="F637" i="3"/>
  <c r="B637" i="3"/>
  <c r="P636" i="3"/>
  <c r="Q636" i="3" s="1"/>
  <c r="O636" i="3"/>
  <c r="L636" i="3"/>
  <c r="I636" i="3"/>
  <c r="K636" i="3" s="1"/>
  <c r="H636" i="3"/>
  <c r="F636" i="3"/>
  <c r="B636" i="3"/>
  <c r="P635" i="3"/>
  <c r="O635" i="3"/>
  <c r="L635" i="3"/>
  <c r="K635" i="3"/>
  <c r="I635" i="3"/>
  <c r="H635" i="3"/>
  <c r="F635" i="3"/>
  <c r="B635" i="3"/>
  <c r="P634" i="3"/>
  <c r="O634" i="3"/>
  <c r="Q634" i="3" s="1"/>
  <c r="L634" i="3"/>
  <c r="K634" i="3"/>
  <c r="I634" i="3"/>
  <c r="H634" i="3"/>
  <c r="F634" i="3"/>
  <c r="B634" i="3"/>
  <c r="P633" i="3"/>
  <c r="O633" i="3"/>
  <c r="L633" i="3"/>
  <c r="I633" i="3"/>
  <c r="K633" i="3" s="1"/>
  <c r="H633" i="3"/>
  <c r="F633" i="3"/>
  <c r="B633" i="3"/>
  <c r="P632" i="3"/>
  <c r="O632" i="3"/>
  <c r="L632" i="3"/>
  <c r="K632" i="3"/>
  <c r="I632" i="3"/>
  <c r="H632" i="3"/>
  <c r="F632" i="3"/>
  <c r="B632" i="3"/>
  <c r="P631" i="3"/>
  <c r="O631" i="3"/>
  <c r="L631" i="3"/>
  <c r="I631" i="3"/>
  <c r="K631" i="3" s="1"/>
  <c r="H631" i="3"/>
  <c r="F631" i="3"/>
  <c r="B631" i="3"/>
  <c r="P630" i="3"/>
  <c r="O630" i="3"/>
  <c r="L630" i="3"/>
  <c r="I630" i="3"/>
  <c r="K630" i="3" s="1"/>
  <c r="H630" i="3"/>
  <c r="F630" i="3"/>
  <c r="B630" i="3"/>
  <c r="P629" i="3"/>
  <c r="O629" i="3"/>
  <c r="L629" i="3"/>
  <c r="I629" i="3"/>
  <c r="K629" i="3" s="1"/>
  <c r="H629" i="3"/>
  <c r="F629" i="3"/>
  <c r="B629" i="3"/>
  <c r="P628" i="3"/>
  <c r="O628" i="3"/>
  <c r="L628" i="3"/>
  <c r="I628" i="3"/>
  <c r="K628" i="3" s="1"/>
  <c r="H628" i="3"/>
  <c r="F628" i="3"/>
  <c r="B628" i="3"/>
  <c r="P627" i="3"/>
  <c r="O627" i="3"/>
  <c r="L627" i="3"/>
  <c r="K627" i="3"/>
  <c r="I627" i="3"/>
  <c r="H627" i="3"/>
  <c r="F627" i="3"/>
  <c r="B627" i="3"/>
  <c r="P626" i="3"/>
  <c r="O626" i="3"/>
  <c r="L626" i="3"/>
  <c r="K626" i="3"/>
  <c r="I626" i="3"/>
  <c r="H626" i="3"/>
  <c r="F626" i="3"/>
  <c r="B626" i="3"/>
  <c r="P625" i="3"/>
  <c r="O625" i="3"/>
  <c r="L625" i="3"/>
  <c r="I625" i="3"/>
  <c r="K625" i="3" s="1"/>
  <c r="H625" i="3"/>
  <c r="F625" i="3"/>
  <c r="B625" i="3"/>
  <c r="P624" i="3"/>
  <c r="Q624" i="3" s="1"/>
  <c r="O624" i="3"/>
  <c r="L624" i="3"/>
  <c r="I624" i="3"/>
  <c r="K624" i="3" s="1"/>
  <c r="H624" i="3"/>
  <c r="F624" i="3"/>
  <c r="B624" i="3"/>
  <c r="P623" i="3"/>
  <c r="O623" i="3"/>
  <c r="L623" i="3"/>
  <c r="I623" i="3"/>
  <c r="K623" i="3" s="1"/>
  <c r="H623" i="3"/>
  <c r="F623" i="3"/>
  <c r="B623" i="3"/>
  <c r="P622" i="3"/>
  <c r="O622" i="3"/>
  <c r="Q622" i="3" s="1"/>
  <c r="L622" i="3"/>
  <c r="I622" i="3"/>
  <c r="K622" i="3" s="1"/>
  <c r="H622" i="3"/>
  <c r="F622" i="3"/>
  <c r="B622" i="3"/>
  <c r="P621" i="3"/>
  <c r="O621" i="3"/>
  <c r="L621" i="3"/>
  <c r="I621" i="3"/>
  <c r="K621" i="3" s="1"/>
  <c r="H621" i="3"/>
  <c r="F621" i="3"/>
  <c r="B621" i="3"/>
  <c r="P620" i="3"/>
  <c r="Q620" i="3" s="1"/>
  <c r="O620" i="3"/>
  <c r="L620" i="3"/>
  <c r="I620" i="3"/>
  <c r="K620" i="3" s="1"/>
  <c r="H620" i="3"/>
  <c r="F620" i="3"/>
  <c r="B620" i="3"/>
  <c r="P619" i="3"/>
  <c r="O619" i="3"/>
  <c r="L619" i="3"/>
  <c r="I619" i="3"/>
  <c r="K619" i="3" s="1"/>
  <c r="H619" i="3"/>
  <c r="F619" i="3"/>
  <c r="B619" i="3"/>
  <c r="P618" i="3"/>
  <c r="O618" i="3"/>
  <c r="L618" i="3"/>
  <c r="I618" i="3"/>
  <c r="K618" i="3" s="1"/>
  <c r="H618" i="3"/>
  <c r="F618" i="3"/>
  <c r="B618" i="3"/>
  <c r="P617" i="3"/>
  <c r="O617" i="3"/>
  <c r="L617" i="3"/>
  <c r="I617" i="3"/>
  <c r="K617" i="3" s="1"/>
  <c r="H617" i="3"/>
  <c r="F617" i="3"/>
  <c r="B617" i="3"/>
  <c r="P616" i="3"/>
  <c r="O616" i="3"/>
  <c r="L616" i="3"/>
  <c r="I616" i="3"/>
  <c r="K616" i="3" s="1"/>
  <c r="H616" i="3"/>
  <c r="F616" i="3"/>
  <c r="B616" i="3"/>
  <c r="P615" i="3"/>
  <c r="O615" i="3"/>
  <c r="L615" i="3"/>
  <c r="I615" i="3"/>
  <c r="K615" i="3" s="1"/>
  <c r="H615" i="3"/>
  <c r="F615" i="3"/>
  <c r="B615" i="3"/>
  <c r="P614" i="3"/>
  <c r="O614" i="3"/>
  <c r="L614" i="3"/>
  <c r="I614" i="3"/>
  <c r="K614" i="3" s="1"/>
  <c r="H614" i="3"/>
  <c r="F614" i="3"/>
  <c r="B614" i="3"/>
  <c r="P613" i="3"/>
  <c r="O613" i="3"/>
  <c r="L613" i="3"/>
  <c r="I613" i="3"/>
  <c r="K613" i="3" s="1"/>
  <c r="H613" i="3"/>
  <c r="F613" i="3"/>
  <c r="B613" i="3"/>
  <c r="Q612" i="3"/>
  <c r="P612" i="3"/>
  <c r="O612" i="3"/>
  <c r="L612" i="3"/>
  <c r="I612" i="3"/>
  <c r="K612" i="3" s="1"/>
  <c r="H612" i="3"/>
  <c r="F612" i="3"/>
  <c r="B612" i="3"/>
  <c r="P611" i="3"/>
  <c r="O611" i="3"/>
  <c r="L611" i="3"/>
  <c r="K611" i="3"/>
  <c r="I611" i="3"/>
  <c r="H611" i="3"/>
  <c r="F611" i="3"/>
  <c r="B611" i="3"/>
  <c r="P610" i="3"/>
  <c r="O610" i="3"/>
  <c r="L610" i="3"/>
  <c r="K610" i="3"/>
  <c r="I610" i="3"/>
  <c r="H610" i="3"/>
  <c r="F610" i="3"/>
  <c r="B610" i="3"/>
  <c r="P609" i="3"/>
  <c r="O609" i="3"/>
  <c r="L609" i="3"/>
  <c r="I609" i="3"/>
  <c r="K609" i="3" s="1"/>
  <c r="H609" i="3"/>
  <c r="F609" i="3"/>
  <c r="B609" i="3"/>
  <c r="P608" i="3"/>
  <c r="O608" i="3"/>
  <c r="L608" i="3"/>
  <c r="I608" i="3"/>
  <c r="K608" i="3" s="1"/>
  <c r="H608" i="3"/>
  <c r="F608" i="3"/>
  <c r="B608" i="3"/>
  <c r="P607" i="3"/>
  <c r="O607" i="3"/>
  <c r="L607" i="3"/>
  <c r="I607" i="3"/>
  <c r="K607" i="3" s="1"/>
  <c r="H607" i="3"/>
  <c r="F607" i="3"/>
  <c r="B607" i="3"/>
  <c r="P606" i="3"/>
  <c r="O606" i="3"/>
  <c r="L606" i="3"/>
  <c r="I606" i="3"/>
  <c r="K606" i="3" s="1"/>
  <c r="H606" i="3"/>
  <c r="F606" i="3"/>
  <c r="B606" i="3"/>
  <c r="P605" i="3"/>
  <c r="O605" i="3"/>
  <c r="L605" i="3"/>
  <c r="K605" i="3"/>
  <c r="I605" i="3"/>
  <c r="H605" i="3"/>
  <c r="F605" i="3"/>
  <c r="B605" i="3"/>
  <c r="P604" i="3"/>
  <c r="O604" i="3"/>
  <c r="L604" i="3"/>
  <c r="I604" i="3"/>
  <c r="K604" i="3" s="1"/>
  <c r="H604" i="3"/>
  <c r="F604" i="3"/>
  <c r="B604" i="3"/>
  <c r="P603" i="3"/>
  <c r="O603" i="3"/>
  <c r="L603" i="3"/>
  <c r="I603" i="3"/>
  <c r="K603" i="3" s="1"/>
  <c r="H603" i="3"/>
  <c r="F603" i="3"/>
  <c r="B603" i="3"/>
  <c r="P602" i="3"/>
  <c r="O602" i="3"/>
  <c r="L602" i="3"/>
  <c r="I602" i="3"/>
  <c r="K602" i="3" s="1"/>
  <c r="H602" i="3"/>
  <c r="F602" i="3"/>
  <c r="B602" i="3"/>
  <c r="P601" i="3"/>
  <c r="O601" i="3"/>
  <c r="L601" i="3"/>
  <c r="I601" i="3"/>
  <c r="K601" i="3" s="1"/>
  <c r="H601" i="3"/>
  <c r="F601" i="3"/>
  <c r="B601" i="3"/>
  <c r="P600" i="3"/>
  <c r="O600" i="3"/>
  <c r="L600" i="3"/>
  <c r="I600" i="3"/>
  <c r="K600" i="3" s="1"/>
  <c r="H600" i="3"/>
  <c r="F600" i="3"/>
  <c r="B600" i="3"/>
  <c r="P599" i="3"/>
  <c r="O599" i="3"/>
  <c r="L599" i="3"/>
  <c r="I599" i="3"/>
  <c r="K599" i="3" s="1"/>
  <c r="H599" i="3"/>
  <c r="F599" i="3"/>
  <c r="B599" i="3"/>
  <c r="P598" i="3"/>
  <c r="O598" i="3"/>
  <c r="L598" i="3"/>
  <c r="I598" i="3"/>
  <c r="K598" i="3" s="1"/>
  <c r="H598" i="3"/>
  <c r="F598" i="3"/>
  <c r="B598" i="3"/>
  <c r="P597" i="3"/>
  <c r="O597" i="3"/>
  <c r="L597" i="3"/>
  <c r="I597" i="3"/>
  <c r="K597" i="3" s="1"/>
  <c r="H597" i="3"/>
  <c r="F597" i="3"/>
  <c r="B597" i="3"/>
  <c r="P596" i="3"/>
  <c r="Q596" i="3" s="1"/>
  <c r="O596" i="3"/>
  <c r="L596" i="3"/>
  <c r="I596" i="3"/>
  <c r="K596" i="3" s="1"/>
  <c r="H596" i="3"/>
  <c r="F596" i="3"/>
  <c r="B596" i="3"/>
  <c r="P595" i="3"/>
  <c r="O595" i="3"/>
  <c r="L595" i="3"/>
  <c r="I595" i="3"/>
  <c r="K595" i="3" s="1"/>
  <c r="H595" i="3"/>
  <c r="F595" i="3"/>
  <c r="B595" i="3"/>
  <c r="P594" i="3"/>
  <c r="O594" i="3"/>
  <c r="L594" i="3"/>
  <c r="I594" i="3"/>
  <c r="K594" i="3" s="1"/>
  <c r="H594" i="3"/>
  <c r="F594" i="3"/>
  <c r="B594" i="3"/>
  <c r="P593" i="3"/>
  <c r="O593" i="3"/>
  <c r="L593" i="3"/>
  <c r="I593" i="3"/>
  <c r="K593" i="3" s="1"/>
  <c r="H593" i="3"/>
  <c r="F593" i="3"/>
  <c r="B593" i="3"/>
  <c r="P592" i="3"/>
  <c r="O592" i="3"/>
  <c r="L592" i="3"/>
  <c r="I592" i="3"/>
  <c r="K592" i="3" s="1"/>
  <c r="H592" i="3"/>
  <c r="F592" i="3"/>
  <c r="B592" i="3"/>
  <c r="P591" i="3"/>
  <c r="O591" i="3"/>
  <c r="L591" i="3"/>
  <c r="I591" i="3"/>
  <c r="K591" i="3" s="1"/>
  <c r="H591" i="3"/>
  <c r="F591" i="3"/>
  <c r="B591" i="3"/>
  <c r="P590" i="3"/>
  <c r="O590" i="3"/>
  <c r="L590" i="3"/>
  <c r="I590" i="3"/>
  <c r="K590" i="3" s="1"/>
  <c r="H590" i="3"/>
  <c r="F590" i="3"/>
  <c r="B590" i="3"/>
  <c r="P589" i="3"/>
  <c r="O589" i="3"/>
  <c r="L589" i="3"/>
  <c r="I589" i="3"/>
  <c r="K589" i="3" s="1"/>
  <c r="H589" i="3"/>
  <c r="F589" i="3"/>
  <c r="B589" i="3"/>
  <c r="P588" i="3"/>
  <c r="Q588" i="3" s="1"/>
  <c r="O588" i="3"/>
  <c r="L588" i="3"/>
  <c r="I588" i="3"/>
  <c r="K588" i="3" s="1"/>
  <c r="H588" i="3"/>
  <c r="F588" i="3"/>
  <c r="B588" i="3"/>
  <c r="P587" i="3"/>
  <c r="O587" i="3"/>
  <c r="L587" i="3"/>
  <c r="I587" i="3"/>
  <c r="K587" i="3" s="1"/>
  <c r="H587" i="3"/>
  <c r="F587" i="3"/>
  <c r="B587" i="3"/>
  <c r="P586" i="3"/>
  <c r="O586" i="3"/>
  <c r="L586" i="3"/>
  <c r="I586" i="3"/>
  <c r="K586" i="3" s="1"/>
  <c r="H586" i="3"/>
  <c r="F586" i="3"/>
  <c r="B586" i="3"/>
  <c r="P585" i="3"/>
  <c r="O585" i="3"/>
  <c r="L585" i="3"/>
  <c r="I585" i="3"/>
  <c r="K585" i="3" s="1"/>
  <c r="H585" i="3"/>
  <c r="F585" i="3"/>
  <c r="B585" i="3"/>
  <c r="P584" i="3"/>
  <c r="O584" i="3"/>
  <c r="L584" i="3"/>
  <c r="I584" i="3"/>
  <c r="K584" i="3" s="1"/>
  <c r="H584" i="3"/>
  <c r="F584" i="3"/>
  <c r="B584" i="3"/>
  <c r="P583" i="3"/>
  <c r="O583" i="3"/>
  <c r="L583" i="3"/>
  <c r="I583" i="3"/>
  <c r="K583" i="3" s="1"/>
  <c r="H583" i="3"/>
  <c r="F583" i="3"/>
  <c r="B583" i="3"/>
  <c r="P582" i="3"/>
  <c r="O582" i="3"/>
  <c r="L582" i="3"/>
  <c r="I582" i="3"/>
  <c r="K582" i="3" s="1"/>
  <c r="H582" i="3"/>
  <c r="F582" i="3"/>
  <c r="B582" i="3"/>
  <c r="P581" i="3"/>
  <c r="O581" i="3"/>
  <c r="L581" i="3"/>
  <c r="I581" i="3"/>
  <c r="K581" i="3" s="1"/>
  <c r="H581" i="3"/>
  <c r="F581" i="3"/>
  <c r="B581" i="3"/>
  <c r="P580" i="3"/>
  <c r="O580" i="3"/>
  <c r="Q580" i="3" s="1"/>
  <c r="L580" i="3"/>
  <c r="I580" i="3"/>
  <c r="K580" i="3" s="1"/>
  <c r="H580" i="3"/>
  <c r="F580" i="3"/>
  <c r="B580" i="3"/>
  <c r="P579" i="3"/>
  <c r="O579" i="3"/>
  <c r="L579" i="3"/>
  <c r="I579" i="3"/>
  <c r="K579" i="3" s="1"/>
  <c r="H579" i="3"/>
  <c r="F579" i="3"/>
  <c r="B579" i="3"/>
  <c r="P578" i="3"/>
  <c r="O578" i="3"/>
  <c r="Q578" i="3" s="1"/>
  <c r="L578" i="3"/>
  <c r="I578" i="3"/>
  <c r="K578" i="3" s="1"/>
  <c r="H578" i="3"/>
  <c r="F578" i="3"/>
  <c r="B578" i="3"/>
  <c r="P577" i="3"/>
  <c r="O577" i="3"/>
  <c r="L577" i="3"/>
  <c r="I577" i="3"/>
  <c r="K577" i="3" s="1"/>
  <c r="H577" i="3"/>
  <c r="F577" i="3"/>
  <c r="B577" i="3"/>
  <c r="P576" i="3"/>
  <c r="O576" i="3"/>
  <c r="L576" i="3"/>
  <c r="I576" i="3"/>
  <c r="K576" i="3" s="1"/>
  <c r="H576" i="3"/>
  <c r="F576" i="3"/>
  <c r="B576" i="3"/>
  <c r="P575" i="3"/>
  <c r="O575" i="3"/>
  <c r="L575" i="3"/>
  <c r="I575" i="3"/>
  <c r="K575" i="3" s="1"/>
  <c r="H575" i="3"/>
  <c r="F575" i="3"/>
  <c r="B575" i="3"/>
  <c r="P574" i="3"/>
  <c r="O574" i="3"/>
  <c r="Q574" i="3" s="1"/>
  <c r="L574" i="3"/>
  <c r="I574" i="3"/>
  <c r="K574" i="3" s="1"/>
  <c r="H574" i="3"/>
  <c r="F574" i="3"/>
  <c r="B574" i="3"/>
  <c r="P573" i="3"/>
  <c r="Q573" i="3" s="1"/>
  <c r="O573" i="3"/>
  <c r="L573" i="3"/>
  <c r="I573" i="3"/>
  <c r="K573" i="3" s="1"/>
  <c r="H573" i="3"/>
  <c r="F573" i="3"/>
  <c r="B573" i="3"/>
  <c r="P572" i="3"/>
  <c r="O572" i="3"/>
  <c r="L572" i="3"/>
  <c r="I572" i="3"/>
  <c r="K572" i="3" s="1"/>
  <c r="H572" i="3"/>
  <c r="F572" i="3"/>
  <c r="B572" i="3"/>
  <c r="P571" i="3"/>
  <c r="O571" i="3"/>
  <c r="L571" i="3"/>
  <c r="I571" i="3"/>
  <c r="K571" i="3" s="1"/>
  <c r="H571" i="3"/>
  <c r="F571" i="3"/>
  <c r="B571" i="3"/>
  <c r="P570" i="3"/>
  <c r="O570" i="3"/>
  <c r="L570" i="3"/>
  <c r="I570" i="3"/>
  <c r="K570" i="3" s="1"/>
  <c r="H570" i="3"/>
  <c r="F570" i="3"/>
  <c r="B570" i="3"/>
  <c r="P569" i="3"/>
  <c r="O569" i="3"/>
  <c r="L569" i="3"/>
  <c r="I569" i="3"/>
  <c r="K569" i="3" s="1"/>
  <c r="H569" i="3"/>
  <c r="F569" i="3"/>
  <c r="B569" i="3"/>
  <c r="P568" i="3"/>
  <c r="Q568" i="3" s="1"/>
  <c r="O568" i="3"/>
  <c r="L568" i="3"/>
  <c r="I568" i="3"/>
  <c r="K568" i="3" s="1"/>
  <c r="H568" i="3"/>
  <c r="F568" i="3"/>
  <c r="B568" i="3"/>
  <c r="P567" i="3"/>
  <c r="O567" i="3"/>
  <c r="L567" i="3"/>
  <c r="I567" i="3"/>
  <c r="K567" i="3" s="1"/>
  <c r="H567" i="3"/>
  <c r="F567" i="3"/>
  <c r="B567" i="3"/>
  <c r="P566" i="3"/>
  <c r="O566" i="3"/>
  <c r="Q566" i="3" s="1"/>
  <c r="L566" i="3"/>
  <c r="I566" i="3"/>
  <c r="K566" i="3" s="1"/>
  <c r="H566" i="3"/>
  <c r="F566" i="3"/>
  <c r="B566" i="3"/>
  <c r="P565" i="3"/>
  <c r="Q565" i="3" s="1"/>
  <c r="O565" i="3"/>
  <c r="L565" i="3"/>
  <c r="K565" i="3"/>
  <c r="I565" i="3"/>
  <c r="H565" i="3"/>
  <c r="F565" i="3"/>
  <c r="B565" i="3"/>
  <c r="P564" i="3"/>
  <c r="O564" i="3"/>
  <c r="L564" i="3"/>
  <c r="I564" i="3"/>
  <c r="K564" i="3" s="1"/>
  <c r="H564" i="3"/>
  <c r="F564" i="3"/>
  <c r="B564" i="3"/>
  <c r="P563" i="3"/>
  <c r="O563" i="3"/>
  <c r="L563" i="3"/>
  <c r="I563" i="3"/>
  <c r="K563" i="3" s="1"/>
  <c r="H563" i="3"/>
  <c r="F563" i="3"/>
  <c r="B563" i="3"/>
  <c r="P562" i="3"/>
  <c r="O562" i="3"/>
  <c r="L562" i="3"/>
  <c r="I562" i="3"/>
  <c r="K562" i="3" s="1"/>
  <c r="H562" i="3"/>
  <c r="F562" i="3"/>
  <c r="B562" i="3"/>
  <c r="P561" i="3"/>
  <c r="O561" i="3"/>
  <c r="L561" i="3"/>
  <c r="I561" i="3"/>
  <c r="K561" i="3" s="1"/>
  <c r="H561" i="3"/>
  <c r="F561" i="3"/>
  <c r="B561" i="3"/>
  <c r="P560" i="3"/>
  <c r="O560" i="3"/>
  <c r="L560" i="3"/>
  <c r="I560" i="3"/>
  <c r="K560" i="3" s="1"/>
  <c r="H560" i="3"/>
  <c r="F560" i="3"/>
  <c r="B560" i="3"/>
  <c r="P559" i="3"/>
  <c r="O559" i="3"/>
  <c r="L559" i="3"/>
  <c r="I559" i="3"/>
  <c r="K559" i="3" s="1"/>
  <c r="H559" i="3"/>
  <c r="F559" i="3"/>
  <c r="B559" i="3"/>
  <c r="P558" i="3"/>
  <c r="O558" i="3"/>
  <c r="L558" i="3"/>
  <c r="I558" i="3"/>
  <c r="K558" i="3" s="1"/>
  <c r="H558" i="3"/>
  <c r="F558" i="3"/>
  <c r="B558" i="3"/>
  <c r="P557" i="3"/>
  <c r="O557" i="3"/>
  <c r="L557" i="3"/>
  <c r="I557" i="3"/>
  <c r="K557" i="3" s="1"/>
  <c r="H557" i="3"/>
  <c r="F557" i="3"/>
  <c r="B557" i="3"/>
  <c r="P556" i="3"/>
  <c r="O556" i="3"/>
  <c r="L556" i="3"/>
  <c r="I556" i="3"/>
  <c r="K556" i="3" s="1"/>
  <c r="H556" i="3"/>
  <c r="F556" i="3"/>
  <c r="B556" i="3"/>
  <c r="P555" i="3"/>
  <c r="O555" i="3"/>
  <c r="L555" i="3"/>
  <c r="I555" i="3"/>
  <c r="K555" i="3" s="1"/>
  <c r="H555" i="3"/>
  <c r="F555" i="3"/>
  <c r="B555" i="3"/>
  <c r="P554" i="3"/>
  <c r="O554" i="3"/>
  <c r="L554" i="3"/>
  <c r="I554" i="3"/>
  <c r="K554" i="3" s="1"/>
  <c r="H554" i="3"/>
  <c r="F554" i="3"/>
  <c r="B554" i="3"/>
  <c r="P553" i="3"/>
  <c r="O553" i="3"/>
  <c r="L553" i="3"/>
  <c r="I553" i="3"/>
  <c r="K553" i="3" s="1"/>
  <c r="H553" i="3"/>
  <c r="F553" i="3"/>
  <c r="B553" i="3"/>
  <c r="P552" i="3"/>
  <c r="Q552" i="3" s="1"/>
  <c r="O552" i="3"/>
  <c r="L552" i="3"/>
  <c r="I552" i="3"/>
  <c r="K552" i="3" s="1"/>
  <c r="H552" i="3"/>
  <c r="F552" i="3"/>
  <c r="B552" i="3"/>
  <c r="P551" i="3"/>
  <c r="Q551" i="3" s="1"/>
  <c r="O551" i="3"/>
  <c r="L551" i="3"/>
  <c r="I551" i="3"/>
  <c r="K551" i="3" s="1"/>
  <c r="H551" i="3"/>
  <c r="F551" i="3"/>
  <c r="B551" i="3"/>
  <c r="Q550" i="3"/>
  <c r="P550" i="3"/>
  <c r="O550" i="3"/>
  <c r="L550" i="3"/>
  <c r="I550" i="3"/>
  <c r="K550" i="3" s="1"/>
  <c r="H550" i="3"/>
  <c r="F550" i="3"/>
  <c r="B550" i="3"/>
  <c r="P549" i="3"/>
  <c r="O549" i="3"/>
  <c r="L549" i="3"/>
  <c r="I549" i="3"/>
  <c r="K549" i="3" s="1"/>
  <c r="H549" i="3"/>
  <c r="F549" i="3"/>
  <c r="B549" i="3"/>
  <c r="P548" i="3"/>
  <c r="O548" i="3"/>
  <c r="L548" i="3"/>
  <c r="I548" i="3"/>
  <c r="K548" i="3" s="1"/>
  <c r="H548" i="3"/>
  <c r="F548" i="3"/>
  <c r="B548" i="3"/>
  <c r="P547" i="3"/>
  <c r="O547" i="3"/>
  <c r="L547" i="3"/>
  <c r="I547" i="3"/>
  <c r="K547" i="3" s="1"/>
  <c r="H547" i="3"/>
  <c r="F547" i="3"/>
  <c r="B547" i="3"/>
  <c r="P546" i="3"/>
  <c r="O546" i="3"/>
  <c r="L546" i="3"/>
  <c r="I546" i="3"/>
  <c r="K546" i="3" s="1"/>
  <c r="H546" i="3"/>
  <c r="F546" i="3"/>
  <c r="B546" i="3"/>
  <c r="P545" i="3"/>
  <c r="O545" i="3"/>
  <c r="Q545" i="3" s="1"/>
  <c r="L545" i="3"/>
  <c r="I545" i="3"/>
  <c r="K545" i="3" s="1"/>
  <c r="H545" i="3"/>
  <c r="F545" i="3"/>
  <c r="B545" i="3"/>
  <c r="P544" i="3"/>
  <c r="Q544" i="3" s="1"/>
  <c r="O544" i="3"/>
  <c r="L544" i="3"/>
  <c r="I544" i="3"/>
  <c r="K544" i="3" s="1"/>
  <c r="H544" i="3"/>
  <c r="F544" i="3"/>
  <c r="B544" i="3"/>
  <c r="P543" i="3"/>
  <c r="O543" i="3"/>
  <c r="L543" i="3"/>
  <c r="I543" i="3"/>
  <c r="K543" i="3" s="1"/>
  <c r="H543" i="3"/>
  <c r="F543" i="3"/>
  <c r="B543" i="3"/>
  <c r="P542" i="3"/>
  <c r="O542" i="3"/>
  <c r="L542" i="3"/>
  <c r="I542" i="3"/>
  <c r="K542" i="3" s="1"/>
  <c r="H542" i="3"/>
  <c r="F542" i="3"/>
  <c r="B542" i="3"/>
  <c r="P541" i="3"/>
  <c r="Q541" i="3" s="1"/>
  <c r="O541" i="3"/>
  <c r="L541" i="3"/>
  <c r="I541" i="3"/>
  <c r="K541" i="3" s="1"/>
  <c r="H541" i="3"/>
  <c r="F541" i="3"/>
  <c r="B541" i="3"/>
  <c r="P540" i="3"/>
  <c r="O540" i="3"/>
  <c r="L540" i="3"/>
  <c r="I540" i="3"/>
  <c r="K540" i="3" s="1"/>
  <c r="H540" i="3"/>
  <c r="F540" i="3"/>
  <c r="B540" i="3"/>
  <c r="P539" i="3"/>
  <c r="O539" i="3"/>
  <c r="L539" i="3"/>
  <c r="I539" i="3"/>
  <c r="K539" i="3" s="1"/>
  <c r="H539" i="3"/>
  <c r="F539" i="3"/>
  <c r="B539" i="3"/>
  <c r="P538" i="3"/>
  <c r="O538" i="3"/>
  <c r="L538" i="3"/>
  <c r="I538" i="3"/>
  <c r="K538" i="3" s="1"/>
  <c r="H538" i="3"/>
  <c r="F538" i="3"/>
  <c r="B538" i="3"/>
  <c r="P537" i="3"/>
  <c r="O537" i="3"/>
  <c r="L537" i="3"/>
  <c r="I537" i="3"/>
  <c r="K537" i="3" s="1"/>
  <c r="H537" i="3"/>
  <c r="F537" i="3"/>
  <c r="B537" i="3"/>
  <c r="P536" i="3"/>
  <c r="O536" i="3"/>
  <c r="L536" i="3"/>
  <c r="I536" i="3"/>
  <c r="K536" i="3" s="1"/>
  <c r="H536" i="3"/>
  <c r="F536" i="3"/>
  <c r="B536" i="3"/>
  <c r="P535" i="3"/>
  <c r="O535" i="3"/>
  <c r="L535" i="3"/>
  <c r="I535" i="3"/>
  <c r="K535" i="3" s="1"/>
  <c r="H535" i="3"/>
  <c r="F535" i="3"/>
  <c r="B535" i="3"/>
  <c r="P534" i="3"/>
  <c r="O534" i="3"/>
  <c r="Q534" i="3" s="1"/>
  <c r="L534" i="3"/>
  <c r="I534" i="3"/>
  <c r="K534" i="3" s="1"/>
  <c r="H534" i="3"/>
  <c r="F534" i="3"/>
  <c r="B534" i="3"/>
  <c r="P533" i="3"/>
  <c r="O533" i="3"/>
  <c r="L533" i="3"/>
  <c r="I533" i="3"/>
  <c r="K533" i="3" s="1"/>
  <c r="H533" i="3"/>
  <c r="F533" i="3"/>
  <c r="B533" i="3"/>
  <c r="Q532" i="3"/>
  <c r="P532" i="3"/>
  <c r="O532" i="3"/>
  <c r="L532" i="3"/>
  <c r="I532" i="3"/>
  <c r="K532" i="3" s="1"/>
  <c r="H532" i="3"/>
  <c r="F532" i="3"/>
  <c r="B532" i="3"/>
  <c r="P531" i="3"/>
  <c r="Q531" i="3" s="1"/>
  <c r="O531" i="3"/>
  <c r="L531" i="3"/>
  <c r="I531" i="3"/>
  <c r="K531" i="3" s="1"/>
  <c r="H531" i="3"/>
  <c r="F531" i="3"/>
  <c r="B531" i="3"/>
  <c r="P530" i="3"/>
  <c r="O530" i="3"/>
  <c r="L530" i="3"/>
  <c r="I530" i="3"/>
  <c r="K530" i="3" s="1"/>
  <c r="H530" i="3"/>
  <c r="F530" i="3"/>
  <c r="B530" i="3"/>
  <c r="P529" i="3"/>
  <c r="O529" i="3"/>
  <c r="L529" i="3"/>
  <c r="I529" i="3"/>
  <c r="K529" i="3" s="1"/>
  <c r="H529" i="3"/>
  <c r="F529" i="3"/>
  <c r="B529" i="3"/>
  <c r="P528" i="3"/>
  <c r="Q528" i="3" s="1"/>
  <c r="O528" i="3"/>
  <c r="L528" i="3"/>
  <c r="I528" i="3"/>
  <c r="K528" i="3" s="1"/>
  <c r="H528" i="3"/>
  <c r="F528" i="3"/>
  <c r="B528" i="3"/>
  <c r="P527" i="3"/>
  <c r="O527" i="3"/>
  <c r="L527" i="3"/>
  <c r="I527" i="3"/>
  <c r="K527" i="3" s="1"/>
  <c r="H527" i="3"/>
  <c r="F527" i="3"/>
  <c r="B527" i="3"/>
  <c r="P526" i="3"/>
  <c r="O526" i="3"/>
  <c r="L526" i="3"/>
  <c r="I526" i="3"/>
  <c r="K526" i="3" s="1"/>
  <c r="H526" i="3"/>
  <c r="F526" i="3"/>
  <c r="B526" i="3"/>
  <c r="P525" i="3"/>
  <c r="O525" i="3"/>
  <c r="L525" i="3"/>
  <c r="I525" i="3"/>
  <c r="K525" i="3" s="1"/>
  <c r="H525" i="3"/>
  <c r="F525" i="3"/>
  <c r="B525" i="3"/>
  <c r="P524" i="3"/>
  <c r="O524" i="3"/>
  <c r="L524" i="3"/>
  <c r="I524" i="3"/>
  <c r="K524" i="3" s="1"/>
  <c r="H524" i="3"/>
  <c r="F524" i="3"/>
  <c r="B524" i="3"/>
  <c r="P523" i="3"/>
  <c r="Q523" i="3" s="1"/>
  <c r="O523" i="3"/>
  <c r="L523" i="3"/>
  <c r="I523" i="3"/>
  <c r="K523" i="3" s="1"/>
  <c r="H523" i="3"/>
  <c r="F523" i="3"/>
  <c r="B523" i="3"/>
  <c r="P522" i="3"/>
  <c r="O522" i="3"/>
  <c r="L522" i="3"/>
  <c r="I522" i="3"/>
  <c r="K522" i="3" s="1"/>
  <c r="H522" i="3"/>
  <c r="F522" i="3"/>
  <c r="B522" i="3"/>
  <c r="P521" i="3"/>
  <c r="Q521" i="3" s="1"/>
  <c r="O521" i="3"/>
  <c r="L521" i="3"/>
  <c r="I521" i="3"/>
  <c r="K521" i="3" s="1"/>
  <c r="H521" i="3"/>
  <c r="F521" i="3"/>
  <c r="B521" i="3"/>
  <c r="P520" i="3"/>
  <c r="O520" i="3"/>
  <c r="L520" i="3"/>
  <c r="K520" i="3"/>
  <c r="I520" i="3"/>
  <c r="H520" i="3"/>
  <c r="F520" i="3"/>
  <c r="B520" i="3"/>
  <c r="P519" i="3"/>
  <c r="O519" i="3"/>
  <c r="L519" i="3"/>
  <c r="I519" i="3"/>
  <c r="K519" i="3" s="1"/>
  <c r="H519" i="3"/>
  <c r="F519" i="3"/>
  <c r="B519" i="3"/>
  <c r="P518" i="3"/>
  <c r="O518" i="3"/>
  <c r="Q518" i="3" s="1"/>
  <c r="L518" i="3"/>
  <c r="I518" i="3"/>
  <c r="K518" i="3" s="1"/>
  <c r="H518" i="3"/>
  <c r="F518" i="3"/>
  <c r="B518" i="3"/>
  <c r="P517" i="3"/>
  <c r="O517" i="3"/>
  <c r="L517" i="3"/>
  <c r="I517" i="3"/>
  <c r="K517" i="3" s="1"/>
  <c r="H517" i="3"/>
  <c r="F517" i="3"/>
  <c r="B517" i="3"/>
  <c r="P516" i="3"/>
  <c r="O516" i="3"/>
  <c r="L516" i="3"/>
  <c r="I516" i="3"/>
  <c r="K516" i="3" s="1"/>
  <c r="H516" i="3"/>
  <c r="F516" i="3"/>
  <c r="B516" i="3"/>
  <c r="P515" i="3"/>
  <c r="O515" i="3"/>
  <c r="L515" i="3"/>
  <c r="I515" i="3"/>
  <c r="K515" i="3" s="1"/>
  <c r="H515" i="3"/>
  <c r="F515" i="3"/>
  <c r="B515" i="3"/>
  <c r="P514" i="3"/>
  <c r="O514" i="3"/>
  <c r="L514" i="3"/>
  <c r="I514" i="3"/>
  <c r="K514" i="3" s="1"/>
  <c r="H514" i="3"/>
  <c r="F514" i="3"/>
  <c r="B514" i="3"/>
  <c r="P513" i="3"/>
  <c r="O513" i="3"/>
  <c r="L513" i="3"/>
  <c r="I513" i="3"/>
  <c r="K513" i="3" s="1"/>
  <c r="H513" i="3"/>
  <c r="F513" i="3"/>
  <c r="B513" i="3"/>
  <c r="P512" i="3"/>
  <c r="O512" i="3"/>
  <c r="L512" i="3"/>
  <c r="I512" i="3"/>
  <c r="K512" i="3" s="1"/>
  <c r="H512" i="3"/>
  <c r="F512" i="3"/>
  <c r="B512" i="3"/>
  <c r="P511" i="3"/>
  <c r="O511" i="3"/>
  <c r="L511" i="3"/>
  <c r="I511" i="3"/>
  <c r="K511" i="3" s="1"/>
  <c r="H511" i="3"/>
  <c r="F511" i="3"/>
  <c r="B511" i="3"/>
  <c r="P510" i="3"/>
  <c r="O510" i="3"/>
  <c r="L510" i="3"/>
  <c r="I510" i="3"/>
  <c r="K510" i="3" s="1"/>
  <c r="H510" i="3"/>
  <c r="F510" i="3"/>
  <c r="B510" i="3"/>
  <c r="P509" i="3"/>
  <c r="O509" i="3"/>
  <c r="L509" i="3"/>
  <c r="I509" i="3"/>
  <c r="K509" i="3" s="1"/>
  <c r="H509" i="3"/>
  <c r="F509" i="3"/>
  <c r="B509" i="3"/>
  <c r="P508" i="3"/>
  <c r="O508" i="3"/>
  <c r="L508" i="3"/>
  <c r="I508" i="3"/>
  <c r="K508" i="3" s="1"/>
  <c r="H508" i="3"/>
  <c r="F508" i="3"/>
  <c r="B508" i="3"/>
  <c r="P507" i="3"/>
  <c r="O507" i="3"/>
  <c r="L507" i="3"/>
  <c r="I507" i="3"/>
  <c r="K507" i="3" s="1"/>
  <c r="H507" i="3"/>
  <c r="F507" i="3"/>
  <c r="B507" i="3"/>
  <c r="P506" i="3"/>
  <c r="O506" i="3"/>
  <c r="L506" i="3"/>
  <c r="I506" i="3"/>
  <c r="K506" i="3" s="1"/>
  <c r="H506" i="3"/>
  <c r="F506" i="3"/>
  <c r="B506" i="3"/>
  <c r="P505" i="3"/>
  <c r="O505" i="3"/>
  <c r="L505" i="3"/>
  <c r="I505" i="3"/>
  <c r="K505" i="3" s="1"/>
  <c r="H505" i="3"/>
  <c r="F505" i="3"/>
  <c r="B505" i="3"/>
  <c r="P504" i="3"/>
  <c r="O504" i="3"/>
  <c r="L504" i="3"/>
  <c r="I504" i="3"/>
  <c r="K504" i="3" s="1"/>
  <c r="H504" i="3"/>
  <c r="F504" i="3"/>
  <c r="B504" i="3"/>
  <c r="P503" i="3"/>
  <c r="O503" i="3"/>
  <c r="L503" i="3"/>
  <c r="I503" i="3"/>
  <c r="K503" i="3" s="1"/>
  <c r="H503" i="3"/>
  <c r="F503" i="3"/>
  <c r="B503" i="3"/>
  <c r="P502" i="3"/>
  <c r="O502" i="3"/>
  <c r="L502" i="3"/>
  <c r="I502" i="3"/>
  <c r="K502" i="3" s="1"/>
  <c r="H502" i="3"/>
  <c r="F502" i="3"/>
  <c r="B502" i="3"/>
  <c r="P501" i="3"/>
  <c r="O501" i="3"/>
  <c r="L501" i="3"/>
  <c r="I501" i="3"/>
  <c r="K501" i="3" s="1"/>
  <c r="H501" i="3"/>
  <c r="F501" i="3"/>
  <c r="B501" i="3"/>
  <c r="P500" i="3"/>
  <c r="Q500" i="3" s="1"/>
  <c r="O500" i="3"/>
  <c r="L500" i="3"/>
  <c r="I500" i="3"/>
  <c r="K500" i="3" s="1"/>
  <c r="H500" i="3"/>
  <c r="F500" i="3"/>
  <c r="B500" i="3"/>
  <c r="P499" i="3"/>
  <c r="O499" i="3"/>
  <c r="L499" i="3"/>
  <c r="K499" i="3"/>
  <c r="I499" i="3"/>
  <c r="H499" i="3"/>
  <c r="F499" i="3"/>
  <c r="B499" i="3"/>
  <c r="P498" i="3"/>
  <c r="Q498" i="3" s="1"/>
  <c r="O498" i="3"/>
  <c r="L498" i="3"/>
  <c r="I498" i="3"/>
  <c r="K498" i="3" s="1"/>
  <c r="H498" i="3"/>
  <c r="F498" i="3"/>
  <c r="B498" i="3"/>
  <c r="P497" i="3"/>
  <c r="O497" i="3"/>
  <c r="L497" i="3"/>
  <c r="I497" i="3"/>
  <c r="K497" i="3" s="1"/>
  <c r="H497" i="3"/>
  <c r="F497" i="3"/>
  <c r="B497" i="3"/>
  <c r="P496" i="3"/>
  <c r="Q496" i="3" s="1"/>
  <c r="O496" i="3"/>
  <c r="L496" i="3"/>
  <c r="I496" i="3"/>
  <c r="K496" i="3" s="1"/>
  <c r="H496" i="3"/>
  <c r="F496" i="3"/>
  <c r="B496" i="3"/>
  <c r="P495" i="3"/>
  <c r="O495" i="3"/>
  <c r="L495" i="3"/>
  <c r="I495" i="3"/>
  <c r="K495" i="3" s="1"/>
  <c r="H495" i="3"/>
  <c r="F495" i="3"/>
  <c r="B495" i="3"/>
  <c r="P494" i="3"/>
  <c r="O494" i="3"/>
  <c r="L494" i="3"/>
  <c r="I494" i="3"/>
  <c r="K494" i="3" s="1"/>
  <c r="H494" i="3"/>
  <c r="F494" i="3"/>
  <c r="B494" i="3"/>
  <c r="P493" i="3"/>
  <c r="O493" i="3"/>
  <c r="Q493" i="3" s="1"/>
  <c r="L493" i="3"/>
  <c r="I493" i="3"/>
  <c r="K493" i="3" s="1"/>
  <c r="H493" i="3"/>
  <c r="F493" i="3"/>
  <c r="B493" i="3"/>
  <c r="P492" i="3"/>
  <c r="O492" i="3"/>
  <c r="L492" i="3"/>
  <c r="I492" i="3"/>
  <c r="K492" i="3" s="1"/>
  <c r="H492" i="3"/>
  <c r="F492" i="3"/>
  <c r="B492" i="3"/>
  <c r="P491" i="3"/>
  <c r="O491" i="3"/>
  <c r="L491" i="3"/>
  <c r="I491" i="3"/>
  <c r="K491" i="3" s="1"/>
  <c r="H491" i="3"/>
  <c r="F491" i="3"/>
  <c r="B491" i="3"/>
  <c r="P490" i="3"/>
  <c r="O490" i="3"/>
  <c r="L490" i="3"/>
  <c r="I490" i="3"/>
  <c r="K490" i="3" s="1"/>
  <c r="H490" i="3"/>
  <c r="F490" i="3"/>
  <c r="B490" i="3"/>
  <c r="P489" i="3"/>
  <c r="Q489" i="3" s="1"/>
  <c r="O489" i="3"/>
  <c r="L489" i="3"/>
  <c r="I489" i="3"/>
  <c r="K489" i="3" s="1"/>
  <c r="H489" i="3"/>
  <c r="F489" i="3"/>
  <c r="B489" i="3"/>
  <c r="P488" i="3"/>
  <c r="O488" i="3"/>
  <c r="L488" i="3"/>
  <c r="K488" i="3"/>
  <c r="I488" i="3"/>
  <c r="H488" i="3"/>
  <c r="F488" i="3"/>
  <c r="B488" i="3"/>
  <c r="P487" i="3"/>
  <c r="O487" i="3"/>
  <c r="L487" i="3"/>
  <c r="I487" i="3"/>
  <c r="K487" i="3" s="1"/>
  <c r="H487" i="3"/>
  <c r="F487" i="3"/>
  <c r="B487" i="3"/>
  <c r="P486" i="3"/>
  <c r="O486" i="3"/>
  <c r="L486" i="3"/>
  <c r="I486" i="3"/>
  <c r="K486" i="3" s="1"/>
  <c r="H486" i="3"/>
  <c r="F486" i="3"/>
  <c r="B486" i="3"/>
  <c r="P485" i="3"/>
  <c r="O485" i="3"/>
  <c r="L485" i="3"/>
  <c r="I485" i="3"/>
  <c r="K485" i="3" s="1"/>
  <c r="H485" i="3"/>
  <c r="F485" i="3"/>
  <c r="B485" i="3"/>
  <c r="P484" i="3"/>
  <c r="O484" i="3"/>
  <c r="L484" i="3"/>
  <c r="I484" i="3"/>
  <c r="K484" i="3" s="1"/>
  <c r="H484" i="3"/>
  <c r="F484" i="3"/>
  <c r="B484" i="3"/>
  <c r="P483" i="3"/>
  <c r="Q483" i="3" s="1"/>
  <c r="O483" i="3"/>
  <c r="L483" i="3"/>
  <c r="I483" i="3"/>
  <c r="K483" i="3" s="1"/>
  <c r="H483" i="3"/>
  <c r="F483" i="3"/>
  <c r="B483" i="3"/>
  <c r="P482" i="3"/>
  <c r="Q482" i="3" s="1"/>
  <c r="O482" i="3"/>
  <c r="L482" i="3"/>
  <c r="I482" i="3"/>
  <c r="K482" i="3" s="1"/>
  <c r="H482" i="3"/>
  <c r="F482" i="3"/>
  <c r="B482" i="3"/>
  <c r="P481" i="3"/>
  <c r="O481" i="3"/>
  <c r="L481" i="3"/>
  <c r="I481" i="3"/>
  <c r="K481" i="3" s="1"/>
  <c r="H481" i="3"/>
  <c r="F481" i="3"/>
  <c r="B481" i="3"/>
  <c r="P480" i="3"/>
  <c r="O480" i="3"/>
  <c r="L480" i="3"/>
  <c r="K480" i="3"/>
  <c r="I480" i="3"/>
  <c r="H480" i="3"/>
  <c r="F480" i="3"/>
  <c r="B480" i="3"/>
  <c r="P479" i="3"/>
  <c r="O479" i="3"/>
  <c r="L479" i="3"/>
  <c r="I479" i="3"/>
  <c r="K479" i="3" s="1"/>
  <c r="H479" i="3"/>
  <c r="F479" i="3"/>
  <c r="B479" i="3"/>
  <c r="P478" i="3"/>
  <c r="O478" i="3"/>
  <c r="Q478" i="3" s="1"/>
  <c r="L478" i="3"/>
  <c r="I478" i="3"/>
  <c r="K478" i="3" s="1"/>
  <c r="H478" i="3"/>
  <c r="F478" i="3"/>
  <c r="B478" i="3"/>
  <c r="P477" i="3"/>
  <c r="O477" i="3"/>
  <c r="L477" i="3"/>
  <c r="I477" i="3"/>
  <c r="K477" i="3" s="1"/>
  <c r="H477" i="3"/>
  <c r="F477" i="3"/>
  <c r="B477" i="3"/>
  <c r="P476" i="3"/>
  <c r="O476" i="3"/>
  <c r="L476" i="3"/>
  <c r="I476" i="3"/>
  <c r="K476" i="3" s="1"/>
  <c r="H476" i="3"/>
  <c r="F476" i="3"/>
  <c r="B476" i="3"/>
  <c r="P475" i="3"/>
  <c r="O475" i="3"/>
  <c r="L475" i="3"/>
  <c r="I475" i="3"/>
  <c r="K475" i="3" s="1"/>
  <c r="H475" i="3"/>
  <c r="F475" i="3"/>
  <c r="B475" i="3"/>
  <c r="P474" i="3"/>
  <c r="O474" i="3"/>
  <c r="L474" i="3"/>
  <c r="I474" i="3"/>
  <c r="K474" i="3" s="1"/>
  <c r="H474" i="3"/>
  <c r="F474" i="3"/>
  <c r="B474" i="3"/>
  <c r="P473" i="3"/>
  <c r="O473" i="3"/>
  <c r="L473" i="3"/>
  <c r="I473" i="3"/>
  <c r="K473" i="3" s="1"/>
  <c r="H473" i="3"/>
  <c r="F473" i="3"/>
  <c r="B473" i="3"/>
  <c r="P472" i="3"/>
  <c r="O472" i="3"/>
  <c r="L472" i="3"/>
  <c r="I472" i="3"/>
  <c r="K472" i="3" s="1"/>
  <c r="H472" i="3"/>
  <c r="F472" i="3"/>
  <c r="B472" i="3"/>
  <c r="P471" i="3"/>
  <c r="O471" i="3"/>
  <c r="L471" i="3"/>
  <c r="I471" i="3"/>
  <c r="K471" i="3" s="1"/>
  <c r="H471" i="3"/>
  <c r="F471" i="3"/>
  <c r="B471" i="3"/>
  <c r="P470" i="3"/>
  <c r="O470" i="3"/>
  <c r="L470" i="3"/>
  <c r="I470" i="3"/>
  <c r="K470" i="3" s="1"/>
  <c r="H470" i="3"/>
  <c r="F470" i="3"/>
  <c r="B470" i="3"/>
  <c r="P469" i="3"/>
  <c r="O469" i="3"/>
  <c r="L469" i="3"/>
  <c r="I469" i="3"/>
  <c r="K469" i="3" s="1"/>
  <c r="H469" i="3"/>
  <c r="F469" i="3"/>
  <c r="B469" i="3"/>
  <c r="P468" i="3"/>
  <c r="O468" i="3"/>
  <c r="L468" i="3"/>
  <c r="I468" i="3"/>
  <c r="K468" i="3" s="1"/>
  <c r="H468" i="3"/>
  <c r="F468" i="3"/>
  <c r="B468" i="3"/>
  <c r="P467" i="3"/>
  <c r="Q467" i="3" s="1"/>
  <c r="O467" i="3"/>
  <c r="L467" i="3"/>
  <c r="I467" i="3"/>
  <c r="K467" i="3" s="1"/>
  <c r="H467" i="3"/>
  <c r="F467" i="3"/>
  <c r="B467" i="3"/>
  <c r="P466" i="3"/>
  <c r="O466" i="3"/>
  <c r="L466" i="3"/>
  <c r="I466" i="3"/>
  <c r="K466" i="3" s="1"/>
  <c r="H466" i="3"/>
  <c r="F466" i="3"/>
  <c r="B466" i="3"/>
  <c r="P465" i="3"/>
  <c r="O465" i="3"/>
  <c r="Q465" i="3" s="1"/>
  <c r="L465" i="3"/>
  <c r="I465" i="3"/>
  <c r="K465" i="3" s="1"/>
  <c r="H465" i="3"/>
  <c r="F465" i="3"/>
  <c r="B465" i="3"/>
  <c r="P464" i="3"/>
  <c r="O464" i="3"/>
  <c r="L464" i="3"/>
  <c r="I464" i="3"/>
  <c r="K464" i="3" s="1"/>
  <c r="H464" i="3"/>
  <c r="F464" i="3"/>
  <c r="B464" i="3"/>
  <c r="P463" i="3"/>
  <c r="O463" i="3"/>
  <c r="L463" i="3"/>
  <c r="I463" i="3"/>
  <c r="K463" i="3" s="1"/>
  <c r="H463" i="3"/>
  <c r="F463" i="3"/>
  <c r="B463" i="3"/>
  <c r="P462" i="3"/>
  <c r="O462" i="3"/>
  <c r="Q462" i="3" s="1"/>
  <c r="L462" i="3"/>
  <c r="I462" i="3"/>
  <c r="K462" i="3" s="1"/>
  <c r="H462" i="3"/>
  <c r="F462" i="3"/>
  <c r="B462" i="3"/>
  <c r="P461" i="3"/>
  <c r="Q461" i="3" s="1"/>
  <c r="O461" i="3"/>
  <c r="L461" i="3"/>
  <c r="I461" i="3"/>
  <c r="K461" i="3" s="1"/>
  <c r="H461" i="3"/>
  <c r="F461" i="3"/>
  <c r="B461" i="3"/>
  <c r="P460" i="3"/>
  <c r="O460" i="3"/>
  <c r="L460" i="3"/>
  <c r="K460" i="3"/>
  <c r="I460" i="3"/>
  <c r="H460" i="3"/>
  <c r="F460" i="3"/>
  <c r="B460" i="3"/>
  <c r="P459" i="3"/>
  <c r="O459" i="3"/>
  <c r="L459" i="3"/>
  <c r="I459" i="3"/>
  <c r="K459" i="3" s="1"/>
  <c r="H459" i="3"/>
  <c r="F459" i="3"/>
  <c r="B459" i="3"/>
  <c r="P458" i="3"/>
  <c r="O458" i="3"/>
  <c r="Q458" i="3" s="1"/>
  <c r="L458" i="3"/>
  <c r="I458" i="3"/>
  <c r="K458" i="3" s="1"/>
  <c r="H458" i="3"/>
  <c r="F458" i="3"/>
  <c r="B458" i="3"/>
  <c r="P457" i="3"/>
  <c r="O457" i="3"/>
  <c r="L457" i="3"/>
  <c r="I457" i="3"/>
  <c r="K457" i="3" s="1"/>
  <c r="H457" i="3"/>
  <c r="F457" i="3"/>
  <c r="B457" i="3"/>
  <c r="P456" i="3"/>
  <c r="O456" i="3"/>
  <c r="L456" i="3"/>
  <c r="I456" i="3"/>
  <c r="K456" i="3" s="1"/>
  <c r="H456" i="3"/>
  <c r="F456" i="3"/>
  <c r="B456" i="3"/>
  <c r="P455" i="3"/>
  <c r="O455" i="3"/>
  <c r="L455" i="3"/>
  <c r="I455" i="3"/>
  <c r="K455" i="3" s="1"/>
  <c r="H455" i="3"/>
  <c r="F455" i="3"/>
  <c r="B455" i="3"/>
  <c r="P454" i="3"/>
  <c r="O454" i="3"/>
  <c r="L454" i="3"/>
  <c r="I454" i="3"/>
  <c r="K454" i="3" s="1"/>
  <c r="H454" i="3"/>
  <c r="F454" i="3"/>
  <c r="B454" i="3"/>
  <c r="P453" i="3"/>
  <c r="O453" i="3"/>
  <c r="L453" i="3"/>
  <c r="I453" i="3"/>
  <c r="K453" i="3" s="1"/>
  <c r="H453" i="3"/>
  <c r="F453" i="3"/>
  <c r="B453" i="3"/>
  <c r="P452" i="3"/>
  <c r="O452" i="3"/>
  <c r="L452" i="3"/>
  <c r="I452" i="3"/>
  <c r="K452" i="3" s="1"/>
  <c r="H452" i="3"/>
  <c r="F452" i="3"/>
  <c r="B452" i="3"/>
  <c r="P451" i="3"/>
  <c r="Q451" i="3" s="1"/>
  <c r="O451" i="3"/>
  <c r="L451" i="3"/>
  <c r="I451" i="3"/>
  <c r="K451" i="3" s="1"/>
  <c r="H451" i="3"/>
  <c r="F451" i="3"/>
  <c r="B451" i="3"/>
  <c r="P450" i="3"/>
  <c r="O450" i="3"/>
  <c r="Q450" i="3" s="1"/>
  <c r="L450" i="3"/>
  <c r="I450" i="3"/>
  <c r="K450" i="3" s="1"/>
  <c r="H450" i="3"/>
  <c r="F450" i="3"/>
  <c r="B450" i="3"/>
  <c r="P449" i="3"/>
  <c r="O449" i="3"/>
  <c r="L449" i="3"/>
  <c r="I449" i="3"/>
  <c r="K449" i="3" s="1"/>
  <c r="H449" i="3"/>
  <c r="F449" i="3"/>
  <c r="B449" i="3"/>
  <c r="P448" i="3"/>
  <c r="Q448" i="3" s="1"/>
  <c r="O448" i="3"/>
  <c r="L448" i="3"/>
  <c r="K448" i="3"/>
  <c r="I448" i="3"/>
  <c r="H448" i="3"/>
  <c r="F448" i="3"/>
  <c r="B448" i="3"/>
  <c r="P447" i="3"/>
  <c r="O447" i="3"/>
  <c r="L447" i="3"/>
  <c r="I447" i="3"/>
  <c r="K447" i="3" s="1"/>
  <c r="H447" i="3"/>
  <c r="F447" i="3"/>
  <c r="B447" i="3"/>
  <c r="P446" i="3"/>
  <c r="O446" i="3"/>
  <c r="Q446" i="3" s="1"/>
  <c r="L446" i="3"/>
  <c r="I446" i="3"/>
  <c r="K446" i="3" s="1"/>
  <c r="H446" i="3"/>
  <c r="F446" i="3"/>
  <c r="B446" i="3"/>
  <c r="P445" i="3"/>
  <c r="Q445" i="3" s="1"/>
  <c r="O445" i="3"/>
  <c r="L445" i="3"/>
  <c r="I445" i="3"/>
  <c r="K445" i="3" s="1"/>
  <c r="H445" i="3"/>
  <c r="F445" i="3"/>
  <c r="B445" i="3"/>
  <c r="P444" i="3"/>
  <c r="Q444" i="3" s="1"/>
  <c r="O444" i="3"/>
  <c r="L444" i="3"/>
  <c r="I444" i="3"/>
  <c r="K444" i="3" s="1"/>
  <c r="H444" i="3"/>
  <c r="F444" i="3"/>
  <c r="B444" i="3"/>
  <c r="P443" i="3"/>
  <c r="O443" i="3"/>
  <c r="L443" i="3"/>
  <c r="I443" i="3"/>
  <c r="K443" i="3" s="1"/>
  <c r="H443" i="3"/>
  <c r="F443" i="3"/>
  <c r="B443" i="3"/>
  <c r="P442" i="3"/>
  <c r="O442" i="3"/>
  <c r="L442" i="3"/>
  <c r="I442" i="3"/>
  <c r="K442" i="3" s="1"/>
  <c r="H442" i="3"/>
  <c r="F442" i="3"/>
  <c r="B442" i="3"/>
  <c r="P441" i="3"/>
  <c r="O441" i="3"/>
  <c r="L441" i="3"/>
  <c r="I441" i="3"/>
  <c r="K441" i="3" s="1"/>
  <c r="H441" i="3"/>
  <c r="F441" i="3"/>
  <c r="B441" i="3"/>
  <c r="P440" i="3"/>
  <c r="Q440" i="3" s="1"/>
  <c r="O440" i="3"/>
  <c r="L440" i="3"/>
  <c r="I440" i="3"/>
  <c r="K440" i="3" s="1"/>
  <c r="H440" i="3"/>
  <c r="F440" i="3"/>
  <c r="B440" i="3"/>
  <c r="P439" i="3"/>
  <c r="Q439" i="3" s="1"/>
  <c r="O439" i="3"/>
  <c r="L439" i="3"/>
  <c r="I439" i="3"/>
  <c r="K439" i="3" s="1"/>
  <c r="H439" i="3"/>
  <c r="F439" i="3"/>
  <c r="B439" i="3"/>
  <c r="P438" i="3"/>
  <c r="O438" i="3"/>
  <c r="L438" i="3"/>
  <c r="I438" i="3"/>
  <c r="K438" i="3" s="1"/>
  <c r="H438" i="3"/>
  <c r="F438" i="3"/>
  <c r="B438" i="3"/>
  <c r="P437" i="3"/>
  <c r="Q437" i="3" s="1"/>
  <c r="O437" i="3"/>
  <c r="L437" i="3"/>
  <c r="I437" i="3"/>
  <c r="K437" i="3" s="1"/>
  <c r="H437" i="3"/>
  <c r="F437" i="3"/>
  <c r="B437" i="3"/>
  <c r="P436" i="3"/>
  <c r="O436" i="3"/>
  <c r="Q436" i="3" s="1"/>
  <c r="L436" i="3"/>
  <c r="I436" i="3"/>
  <c r="K436" i="3" s="1"/>
  <c r="H436" i="3"/>
  <c r="F436" i="3"/>
  <c r="B436" i="3"/>
  <c r="P435" i="3"/>
  <c r="Q435" i="3" s="1"/>
  <c r="O435" i="3"/>
  <c r="L435" i="3"/>
  <c r="I435" i="3"/>
  <c r="K435" i="3" s="1"/>
  <c r="H435" i="3"/>
  <c r="F435" i="3"/>
  <c r="B435" i="3"/>
  <c r="P434" i="3"/>
  <c r="O434" i="3"/>
  <c r="L434" i="3"/>
  <c r="I434" i="3"/>
  <c r="K434" i="3" s="1"/>
  <c r="H434" i="3"/>
  <c r="F434" i="3"/>
  <c r="B434" i="3"/>
  <c r="P433" i="3"/>
  <c r="O433" i="3"/>
  <c r="L433" i="3"/>
  <c r="I433" i="3"/>
  <c r="K433" i="3" s="1"/>
  <c r="H433" i="3"/>
  <c r="F433" i="3"/>
  <c r="B433" i="3"/>
  <c r="P432" i="3"/>
  <c r="O432" i="3"/>
  <c r="L432" i="3"/>
  <c r="I432" i="3"/>
  <c r="K432" i="3" s="1"/>
  <c r="H432" i="3"/>
  <c r="F432" i="3"/>
  <c r="B432" i="3"/>
  <c r="P431" i="3"/>
  <c r="O431" i="3"/>
  <c r="L431" i="3"/>
  <c r="I431" i="3"/>
  <c r="K431" i="3" s="1"/>
  <c r="H431" i="3"/>
  <c r="F431" i="3"/>
  <c r="B431" i="3"/>
  <c r="P430" i="3"/>
  <c r="O430" i="3"/>
  <c r="L430" i="3"/>
  <c r="I430" i="3"/>
  <c r="K430" i="3" s="1"/>
  <c r="H430" i="3"/>
  <c r="F430" i="3"/>
  <c r="B430" i="3"/>
  <c r="P429" i="3"/>
  <c r="Q429" i="3" s="1"/>
  <c r="O429" i="3"/>
  <c r="L429" i="3"/>
  <c r="I429" i="3"/>
  <c r="K429" i="3" s="1"/>
  <c r="H429" i="3"/>
  <c r="F429" i="3"/>
  <c r="B429" i="3"/>
  <c r="P428" i="3"/>
  <c r="Q428" i="3" s="1"/>
  <c r="O428" i="3"/>
  <c r="L428" i="3"/>
  <c r="I428" i="3"/>
  <c r="K428" i="3" s="1"/>
  <c r="H428" i="3"/>
  <c r="F428" i="3"/>
  <c r="B428" i="3"/>
  <c r="P427" i="3"/>
  <c r="O427" i="3"/>
  <c r="L427" i="3"/>
  <c r="I427" i="3"/>
  <c r="K427" i="3" s="1"/>
  <c r="H427" i="3"/>
  <c r="F427" i="3"/>
  <c r="B427" i="3"/>
  <c r="P426" i="3"/>
  <c r="O426" i="3"/>
  <c r="L426" i="3"/>
  <c r="I426" i="3"/>
  <c r="K426" i="3" s="1"/>
  <c r="H426" i="3"/>
  <c r="F426" i="3"/>
  <c r="B426" i="3"/>
  <c r="P425" i="3"/>
  <c r="O425" i="3"/>
  <c r="L425" i="3"/>
  <c r="I425" i="3"/>
  <c r="K425" i="3" s="1"/>
  <c r="H425" i="3"/>
  <c r="F425" i="3"/>
  <c r="B425" i="3"/>
  <c r="P424" i="3"/>
  <c r="O424" i="3"/>
  <c r="L424" i="3"/>
  <c r="I424" i="3"/>
  <c r="K424" i="3" s="1"/>
  <c r="H424" i="3"/>
  <c r="F424" i="3"/>
  <c r="B424" i="3"/>
  <c r="P423" i="3"/>
  <c r="O423" i="3"/>
  <c r="L423" i="3"/>
  <c r="I423" i="3"/>
  <c r="K423" i="3" s="1"/>
  <c r="H423" i="3"/>
  <c r="F423" i="3"/>
  <c r="B423" i="3"/>
  <c r="P422" i="3"/>
  <c r="Q422" i="3" s="1"/>
  <c r="O422" i="3"/>
  <c r="L422" i="3"/>
  <c r="I422" i="3"/>
  <c r="K422" i="3" s="1"/>
  <c r="H422" i="3"/>
  <c r="F422" i="3"/>
  <c r="B422" i="3"/>
  <c r="P421" i="3"/>
  <c r="O421" i="3"/>
  <c r="L421" i="3"/>
  <c r="I421" i="3"/>
  <c r="K421" i="3" s="1"/>
  <c r="H421" i="3"/>
  <c r="F421" i="3"/>
  <c r="B421" i="3"/>
  <c r="P420" i="3"/>
  <c r="Q420" i="3" s="1"/>
  <c r="O420" i="3"/>
  <c r="L420" i="3"/>
  <c r="I420" i="3"/>
  <c r="K420" i="3" s="1"/>
  <c r="H420" i="3"/>
  <c r="F420" i="3"/>
  <c r="B420" i="3"/>
  <c r="P419" i="3"/>
  <c r="O419" i="3"/>
  <c r="L419" i="3"/>
  <c r="I419" i="3"/>
  <c r="K419" i="3" s="1"/>
  <c r="H419" i="3"/>
  <c r="F419" i="3"/>
  <c r="B419" i="3"/>
  <c r="P418" i="3"/>
  <c r="O418" i="3"/>
  <c r="L418" i="3"/>
  <c r="I418" i="3"/>
  <c r="K418" i="3" s="1"/>
  <c r="H418" i="3"/>
  <c r="F418" i="3"/>
  <c r="B418" i="3"/>
  <c r="P417" i="3"/>
  <c r="O417" i="3"/>
  <c r="L417" i="3"/>
  <c r="I417" i="3"/>
  <c r="K417" i="3" s="1"/>
  <c r="H417" i="3"/>
  <c r="F417" i="3"/>
  <c r="B417" i="3"/>
  <c r="P416" i="3"/>
  <c r="O416" i="3"/>
  <c r="L416" i="3"/>
  <c r="I416" i="3"/>
  <c r="K416" i="3" s="1"/>
  <c r="H416" i="3"/>
  <c r="F416" i="3"/>
  <c r="B416" i="3"/>
  <c r="P415" i="3"/>
  <c r="Q415" i="3" s="1"/>
  <c r="O415" i="3"/>
  <c r="L415" i="3"/>
  <c r="I415" i="3"/>
  <c r="K415" i="3" s="1"/>
  <c r="H415" i="3"/>
  <c r="F415" i="3"/>
  <c r="B415" i="3"/>
  <c r="P414" i="3"/>
  <c r="O414" i="3"/>
  <c r="L414" i="3"/>
  <c r="I414" i="3"/>
  <c r="K414" i="3" s="1"/>
  <c r="H414" i="3"/>
  <c r="F414" i="3"/>
  <c r="B414" i="3"/>
  <c r="P413" i="3"/>
  <c r="O413" i="3"/>
  <c r="L413" i="3"/>
  <c r="I413" i="3"/>
  <c r="K413" i="3" s="1"/>
  <c r="H413" i="3"/>
  <c r="F413" i="3"/>
  <c r="B413" i="3"/>
  <c r="P412" i="3"/>
  <c r="O412" i="3"/>
  <c r="L412" i="3"/>
  <c r="I412" i="3"/>
  <c r="K412" i="3" s="1"/>
  <c r="H412" i="3"/>
  <c r="F412" i="3"/>
  <c r="B412" i="3"/>
  <c r="P411" i="3"/>
  <c r="O411" i="3"/>
  <c r="L411" i="3"/>
  <c r="I411" i="3"/>
  <c r="K411" i="3" s="1"/>
  <c r="H411" i="3"/>
  <c r="F411" i="3"/>
  <c r="B411" i="3"/>
  <c r="P410" i="3"/>
  <c r="O410" i="3"/>
  <c r="L410" i="3"/>
  <c r="I410" i="3"/>
  <c r="K410" i="3" s="1"/>
  <c r="H410" i="3"/>
  <c r="F410" i="3"/>
  <c r="B410" i="3"/>
  <c r="P409" i="3"/>
  <c r="O409" i="3"/>
  <c r="L409" i="3"/>
  <c r="I409" i="3"/>
  <c r="K409" i="3" s="1"/>
  <c r="H409" i="3"/>
  <c r="F409" i="3"/>
  <c r="B409" i="3"/>
  <c r="P408" i="3"/>
  <c r="O408" i="3"/>
  <c r="L408" i="3"/>
  <c r="I408" i="3"/>
  <c r="K408" i="3" s="1"/>
  <c r="H408" i="3"/>
  <c r="F408" i="3"/>
  <c r="B408" i="3"/>
  <c r="P407" i="3"/>
  <c r="O407" i="3"/>
  <c r="L407" i="3"/>
  <c r="I407" i="3"/>
  <c r="K407" i="3" s="1"/>
  <c r="H407" i="3"/>
  <c r="F407" i="3"/>
  <c r="B407" i="3"/>
  <c r="P406" i="3"/>
  <c r="O406" i="3"/>
  <c r="Q406" i="3" s="1"/>
  <c r="L406" i="3"/>
  <c r="I406" i="3"/>
  <c r="K406" i="3" s="1"/>
  <c r="H406" i="3"/>
  <c r="F406" i="3"/>
  <c r="B406" i="3"/>
  <c r="P405" i="3"/>
  <c r="O405" i="3"/>
  <c r="L405" i="3"/>
  <c r="I405" i="3"/>
  <c r="K405" i="3" s="1"/>
  <c r="H405" i="3"/>
  <c r="F405" i="3"/>
  <c r="B405" i="3"/>
  <c r="P404" i="3"/>
  <c r="Q404" i="3" s="1"/>
  <c r="O404" i="3"/>
  <c r="L404" i="3"/>
  <c r="I404" i="3"/>
  <c r="K404" i="3" s="1"/>
  <c r="H404" i="3"/>
  <c r="F404" i="3"/>
  <c r="B404" i="3"/>
  <c r="P403" i="3"/>
  <c r="O403" i="3"/>
  <c r="L403" i="3"/>
  <c r="I403" i="3"/>
  <c r="K403" i="3" s="1"/>
  <c r="H403" i="3"/>
  <c r="F403" i="3"/>
  <c r="B403" i="3"/>
  <c r="P402" i="3"/>
  <c r="O402" i="3"/>
  <c r="L402" i="3"/>
  <c r="I402" i="3"/>
  <c r="K402" i="3" s="1"/>
  <c r="H402" i="3"/>
  <c r="F402" i="3"/>
  <c r="B402" i="3"/>
  <c r="Q401" i="3"/>
  <c r="P401" i="3"/>
  <c r="O401" i="3"/>
  <c r="L401" i="3"/>
  <c r="I401" i="3"/>
  <c r="K401" i="3" s="1"/>
  <c r="H401" i="3"/>
  <c r="F401" i="3"/>
  <c r="B401" i="3"/>
  <c r="P400" i="3"/>
  <c r="O400" i="3"/>
  <c r="L400" i="3"/>
  <c r="I400" i="3"/>
  <c r="K400" i="3" s="1"/>
  <c r="H400" i="3"/>
  <c r="F400" i="3"/>
  <c r="B400" i="3"/>
  <c r="P399" i="3"/>
  <c r="O399" i="3"/>
  <c r="L399" i="3"/>
  <c r="I399" i="3"/>
  <c r="K399" i="3" s="1"/>
  <c r="H399" i="3"/>
  <c r="F399" i="3"/>
  <c r="B399" i="3"/>
  <c r="P398" i="3"/>
  <c r="Q398" i="3" s="1"/>
  <c r="O398" i="3"/>
  <c r="L398" i="3"/>
  <c r="I398" i="3"/>
  <c r="K398" i="3" s="1"/>
  <c r="H398" i="3"/>
  <c r="F398" i="3"/>
  <c r="B398" i="3"/>
  <c r="P397" i="3"/>
  <c r="O397" i="3"/>
  <c r="L397" i="3"/>
  <c r="I397" i="3"/>
  <c r="K397" i="3" s="1"/>
  <c r="H397" i="3"/>
  <c r="F397" i="3"/>
  <c r="B397" i="3"/>
  <c r="P396" i="3"/>
  <c r="Q396" i="3" s="1"/>
  <c r="O396" i="3"/>
  <c r="L396" i="3"/>
  <c r="I396" i="3"/>
  <c r="K396" i="3" s="1"/>
  <c r="H396" i="3"/>
  <c r="F396" i="3"/>
  <c r="B396" i="3"/>
  <c r="P395" i="3"/>
  <c r="Q395" i="3" s="1"/>
  <c r="O395" i="3"/>
  <c r="L395" i="3"/>
  <c r="K395" i="3"/>
  <c r="I395" i="3"/>
  <c r="H395" i="3"/>
  <c r="F395" i="3"/>
  <c r="B395" i="3"/>
  <c r="P394" i="3"/>
  <c r="O394" i="3"/>
  <c r="L394" i="3"/>
  <c r="I394" i="3"/>
  <c r="K394" i="3" s="1"/>
  <c r="H394" i="3"/>
  <c r="F394" i="3"/>
  <c r="B394" i="3"/>
  <c r="P393" i="3"/>
  <c r="O393" i="3"/>
  <c r="Q393" i="3" s="1"/>
  <c r="L393" i="3"/>
  <c r="I393" i="3"/>
  <c r="K393" i="3" s="1"/>
  <c r="H393" i="3"/>
  <c r="F393" i="3"/>
  <c r="B393" i="3"/>
  <c r="P392" i="3"/>
  <c r="O392" i="3"/>
  <c r="L392" i="3"/>
  <c r="I392" i="3"/>
  <c r="K392" i="3" s="1"/>
  <c r="H392" i="3"/>
  <c r="F392" i="3"/>
  <c r="B392" i="3"/>
  <c r="P391" i="3"/>
  <c r="O391" i="3"/>
  <c r="L391" i="3"/>
  <c r="I391" i="3"/>
  <c r="K391" i="3" s="1"/>
  <c r="H391" i="3"/>
  <c r="F391" i="3"/>
  <c r="B391" i="3"/>
  <c r="P390" i="3"/>
  <c r="O390" i="3"/>
  <c r="L390" i="3"/>
  <c r="I390" i="3"/>
  <c r="K390" i="3" s="1"/>
  <c r="H390" i="3"/>
  <c r="F390" i="3"/>
  <c r="B390" i="3"/>
  <c r="P389" i="3"/>
  <c r="O389" i="3"/>
  <c r="Q389" i="3" s="1"/>
  <c r="L389" i="3"/>
  <c r="I389" i="3"/>
  <c r="K389" i="3" s="1"/>
  <c r="H389" i="3"/>
  <c r="F389" i="3"/>
  <c r="B389" i="3"/>
  <c r="P388" i="3"/>
  <c r="O388" i="3"/>
  <c r="L388" i="3"/>
  <c r="I388" i="3"/>
  <c r="K388" i="3" s="1"/>
  <c r="H388" i="3"/>
  <c r="F388" i="3"/>
  <c r="B388" i="3"/>
  <c r="P387" i="3"/>
  <c r="Q387" i="3" s="1"/>
  <c r="O387" i="3"/>
  <c r="L387" i="3"/>
  <c r="I387" i="3"/>
  <c r="H387" i="3"/>
  <c r="F387" i="3"/>
  <c r="B387" i="3"/>
  <c r="P386" i="3"/>
  <c r="O386" i="3"/>
  <c r="L386" i="3"/>
  <c r="I386" i="3"/>
  <c r="K386" i="3" s="1"/>
  <c r="H386" i="3"/>
  <c r="F386" i="3"/>
  <c r="B386" i="3"/>
  <c r="P385" i="3"/>
  <c r="O385" i="3"/>
  <c r="L385" i="3"/>
  <c r="I385" i="3"/>
  <c r="K385" i="3" s="1"/>
  <c r="H385" i="3"/>
  <c r="F385" i="3"/>
  <c r="B385" i="3"/>
  <c r="P384" i="3"/>
  <c r="O384" i="3"/>
  <c r="L384" i="3"/>
  <c r="I384" i="3"/>
  <c r="K384" i="3" s="1"/>
  <c r="H384" i="3"/>
  <c r="F384" i="3"/>
  <c r="B384" i="3"/>
  <c r="P383" i="3"/>
  <c r="O383" i="3"/>
  <c r="L383" i="3"/>
  <c r="I383" i="3"/>
  <c r="K383" i="3" s="1"/>
  <c r="H383" i="3"/>
  <c r="F383" i="3"/>
  <c r="B383" i="3"/>
  <c r="P382" i="3"/>
  <c r="O382" i="3"/>
  <c r="L382" i="3"/>
  <c r="I382" i="3"/>
  <c r="K382" i="3" s="1"/>
  <c r="H382" i="3"/>
  <c r="F382" i="3"/>
  <c r="B382" i="3"/>
  <c r="P381" i="3"/>
  <c r="O381" i="3"/>
  <c r="L381" i="3"/>
  <c r="I381" i="3"/>
  <c r="K381" i="3" s="1"/>
  <c r="H381" i="3"/>
  <c r="F381" i="3"/>
  <c r="B381" i="3"/>
  <c r="P380" i="3"/>
  <c r="Q380" i="3" s="1"/>
  <c r="O380" i="3"/>
  <c r="L380" i="3"/>
  <c r="I380" i="3"/>
  <c r="K380" i="3" s="1"/>
  <c r="H380" i="3"/>
  <c r="F380" i="3"/>
  <c r="B380" i="3"/>
  <c r="P379" i="3"/>
  <c r="O379" i="3"/>
  <c r="L379" i="3"/>
  <c r="I379" i="3"/>
  <c r="K379" i="3" s="1"/>
  <c r="H379" i="3"/>
  <c r="F379" i="3"/>
  <c r="B379" i="3"/>
  <c r="P378" i="3"/>
  <c r="O378" i="3"/>
  <c r="L378" i="3"/>
  <c r="I378" i="3"/>
  <c r="K378" i="3" s="1"/>
  <c r="H378" i="3"/>
  <c r="F378" i="3"/>
  <c r="B378" i="3"/>
  <c r="P377" i="3"/>
  <c r="Q377" i="3" s="1"/>
  <c r="O377" i="3"/>
  <c r="L377" i="3"/>
  <c r="I377" i="3"/>
  <c r="K377" i="3" s="1"/>
  <c r="H377" i="3"/>
  <c r="F377" i="3"/>
  <c r="B377" i="3"/>
  <c r="P376" i="3"/>
  <c r="O376" i="3"/>
  <c r="L376" i="3"/>
  <c r="I376" i="3"/>
  <c r="K376" i="3" s="1"/>
  <c r="H376" i="3"/>
  <c r="F376" i="3"/>
  <c r="B376" i="3"/>
  <c r="P375" i="3"/>
  <c r="O375" i="3"/>
  <c r="L375" i="3"/>
  <c r="I375" i="3"/>
  <c r="K375" i="3" s="1"/>
  <c r="H375" i="3"/>
  <c r="F375" i="3"/>
  <c r="B375" i="3"/>
  <c r="P374" i="3"/>
  <c r="O374" i="3"/>
  <c r="L374" i="3"/>
  <c r="I374" i="3"/>
  <c r="K374" i="3" s="1"/>
  <c r="H374" i="3"/>
  <c r="F374" i="3"/>
  <c r="B374" i="3"/>
  <c r="P373" i="3"/>
  <c r="O373" i="3"/>
  <c r="Q373" i="3" s="1"/>
  <c r="L373" i="3"/>
  <c r="I373" i="3"/>
  <c r="K373" i="3" s="1"/>
  <c r="H373" i="3"/>
  <c r="F373" i="3"/>
  <c r="B373" i="3"/>
  <c r="P372" i="3"/>
  <c r="O372" i="3"/>
  <c r="L372" i="3"/>
  <c r="I372" i="3"/>
  <c r="K372" i="3" s="1"/>
  <c r="H372" i="3"/>
  <c r="F372" i="3"/>
  <c r="B372" i="3"/>
  <c r="P371" i="3"/>
  <c r="O371" i="3"/>
  <c r="L371" i="3"/>
  <c r="I371" i="3"/>
  <c r="K371" i="3" s="1"/>
  <c r="H371" i="3"/>
  <c r="F371" i="3"/>
  <c r="B371" i="3"/>
  <c r="P370" i="3"/>
  <c r="O370" i="3"/>
  <c r="L370" i="3"/>
  <c r="I370" i="3"/>
  <c r="K370" i="3" s="1"/>
  <c r="H370" i="3"/>
  <c r="F370" i="3"/>
  <c r="B370" i="3"/>
  <c r="P369" i="3"/>
  <c r="O369" i="3"/>
  <c r="L369" i="3"/>
  <c r="I369" i="3"/>
  <c r="K369" i="3" s="1"/>
  <c r="H369" i="3"/>
  <c r="F369" i="3"/>
  <c r="B369" i="3"/>
  <c r="P368" i="3"/>
  <c r="O368" i="3"/>
  <c r="L368" i="3"/>
  <c r="I368" i="3"/>
  <c r="K368" i="3" s="1"/>
  <c r="H368" i="3"/>
  <c r="F368" i="3"/>
  <c r="B368" i="3"/>
  <c r="P367" i="3"/>
  <c r="Q367" i="3" s="1"/>
  <c r="O367" i="3"/>
  <c r="L367" i="3"/>
  <c r="K367" i="3"/>
  <c r="I367" i="3"/>
  <c r="H367" i="3"/>
  <c r="F367" i="3"/>
  <c r="B367" i="3"/>
  <c r="Q366" i="3"/>
  <c r="P366" i="3"/>
  <c r="O366" i="3"/>
  <c r="L366" i="3"/>
  <c r="I366" i="3"/>
  <c r="K366" i="3" s="1"/>
  <c r="H366" i="3"/>
  <c r="F366" i="3"/>
  <c r="B366" i="3"/>
  <c r="P365" i="3"/>
  <c r="O365" i="3"/>
  <c r="L365" i="3"/>
  <c r="I365" i="3"/>
  <c r="K365" i="3" s="1"/>
  <c r="H365" i="3"/>
  <c r="F365" i="3"/>
  <c r="B365" i="3"/>
  <c r="P364" i="3"/>
  <c r="Q364" i="3" s="1"/>
  <c r="O364" i="3"/>
  <c r="L364" i="3"/>
  <c r="I364" i="3"/>
  <c r="K364" i="3" s="1"/>
  <c r="H364" i="3"/>
  <c r="F364" i="3"/>
  <c r="B364" i="3"/>
  <c r="P363" i="3"/>
  <c r="Q363" i="3" s="1"/>
  <c r="O363" i="3"/>
  <c r="L363" i="3"/>
  <c r="I363" i="3"/>
  <c r="K363" i="3" s="1"/>
  <c r="H363" i="3"/>
  <c r="F363" i="3"/>
  <c r="B363" i="3"/>
  <c r="P362" i="3"/>
  <c r="Q362" i="3" s="1"/>
  <c r="O362" i="3"/>
  <c r="L362" i="3"/>
  <c r="I362" i="3"/>
  <c r="K362" i="3" s="1"/>
  <c r="H362" i="3"/>
  <c r="F362" i="3"/>
  <c r="B362" i="3"/>
  <c r="P361" i="3"/>
  <c r="O361" i="3"/>
  <c r="L361" i="3"/>
  <c r="I361" i="3"/>
  <c r="K361" i="3" s="1"/>
  <c r="H361" i="3"/>
  <c r="F361" i="3"/>
  <c r="B361" i="3"/>
  <c r="P360" i="3"/>
  <c r="O360" i="3"/>
  <c r="L360" i="3"/>
  <c r="I360" i="3"/>
  <c r="K360" i="3" s="1"/>
  <c r="H360" i="3"/>
  <c r="F360" i="3"/>
  <c r="B360" i="3"/>
  <c r="P359" i="3"/>
  <c r="O359" i="3"/>
  <c r="L359" i="3"/>
  <c r="I359" i="3"/>
  <c r="K359" i="3" s="1"/>
  <c r="H359" i="3"/>
  <c r="F359" i="3"/>
  <c r="B359" i="3"/>
  <c r="P358" i="3"/>
  <c r="O358" i="3"/>
  <c r="L358" i="3"/>
  <c r="I358" i="3"/>
  <c r="K358" i="3" s="1"/>
  <c r="H358" i="3"/>
  <c r="F358" i="3"/>
  <c r="B358" i="3"/>
  <c r="P357" i="3"/>
  <c r="O357" i="3"/>
  <c r="L357" i="3"/>
  <c r="I357" i="3"/>
  <c r="K357" i="3" s="1"/>
  <c r="H357" i="3"/>
  <c r="F357" i="3"/>
  <c r="B357" i="3"/>
  <c r="P356" i="3"/>
  <c r="O356" i="3"/>
  <c r="L356" i="3"/>
  <c r="I356" i="3"/>
  <c r="K356" i="3" s="1"/>
  <c r="H356" i="3"/>
  <c r="F356" i="3"/>
  <c r="B356" i="3"/>
  <c r="P355" i="3"/>
  <c r="O355" i="3"/>
  <c r="L355" i="3"/>
  <c r="I355" i="3"/>
  <c r="K355" i="3" s="1"/>
  <c r="H355" i="3"/>
  <c r="F355" i="3"/>
  <c r="B355" i="3"/>
  <c r="P354" i="3"/>
  <c r="O354" i="3"/>
  <c r="L354" i="3"/>
  <c r="I354" i="3"/>
  <c r="K354" i="3" s="1"/>
  <c r="H354" i="3"/>
  <c r="F354" i="3"/>
  <c r="B354" i="3"/>
  <c r="P353" i="3"/>
  <c r="O353" i="3"/>
  <c r="L353" i="3"/>
  <c r="I353" i="3"/>
  <c r="K353" i="3" s="1"/>
  <c r="H353" i="3"/>
  <c r="F353" i="3"/>
  <c r="B353" i="3"/>
  <c r="P352" i="3"/>
  <c r="O352" i="3"/>
  <c r="L352" i="3"/>
  <c r="I352" i="3"/>
  <c r="K352" i="3" s="1"/>
  <c r="H352" i="3"/>
  <c r="F352" i="3"/>
  <c r="B352" i="3"/>
  <c r="P351" i="3"/>
  <c r="O351" i="3"/>
  <c r="L351" i="3"/>
  <c r="I351" i="3"/>
  <c r="K351" i="3" s="1"/>
  <c r="H351" i="3"/>
  <c r="F351" i="3"/>
  <c r="B351" i="3"/>
  <c r="P350" i="3"/>
  <c r="O350" i="3"/>
  <c r="L350" i="3"/>
  <c r="I350" i="3"/>
  <c r="H350" i="3"/>
  <c r="F350" i="3"/>
  <c r="B350" i="3"/>
  <c r="P349" i="3"/>
  <c r="O349" i="3"/>
  <c r="L349" i="3"/>
  <c r="I349" i="3"/>
  <c r="K349" i="3" s="1"/>
  <c r="H349" i="3"/>
  <c r="F349" i="3"/>
  <c r="B349" i="3"/>
  <c r="P348" i="3"/>
  <c r="O348" i="3"/>
  <c r="L348" i="3"/>
  <c r="I348" i="3"/>
  <c r="K348" i="3" s="1"/>
  <c r="H348" i="3"/>
  <c r="F348" i="3"/>
  <c r="B348" i="3"/>
  <c r="P347" i="3"/>
  <c r="O347" i="3"/>
  <c r="L347" i="3"/>
  <c r="K347" i="3"/>
  <c r="I347" i="3"/>
  <c r="H347" i="3"/>
  <c r="F347" i="3"/>
  <c r="B347" i="3"/>
  <c r="P346" i="3"/>
  <c r="O346" i="3"/>
  <c r="L346" i="3"/>
  <c r="I346" i="3"/>
  <c r="K346" i="3" s="1"/>
  <c r="H346" i="3"/>
  <c r="F346" i="3"/>
  <c r="B346" i="3"/>
  <c r="P345" i="3"/>
  <c r="O345" i="3"/>
  <c r="L345" i="3"/>
  <c r="I345" i="3"/>
  <c r="K345" i="3" s="1"/>
  <c r="H345" i="3"/>
  <c r="F345" i="3"/>
  <c r="B345" i="3"/>
  <c r="P344" i="3"/>
  <c r="O344" i="3"/>
  <c r="Q344" i="3" s="1"/>
  <c r="L344" i="3"/>
  <c r="I344" i="3"/>
  <c r="K344" i="3" s="1"/>
  <c r="H344" i="3"/>
  <c r="F344" i="3"/>
  <c r="B344" i="3"/>
  <c r="P343" i="3"/>
  <c r="O343" i="3"/>
  <c r="L343" i="3"/>
  <c r="I343" i="3"/>
  <c r="K343" i="3" s="1"/>
  <c r="H343" i="3"/>
  <c r="F343" i="3"/>
  <c r="B343" i="3"/>
  <c r="P342" i="3"/>
  <c r="O342" i="3"/>
  <c r="L342" i="3"/>
  <c r="I342" i="3"/>
  <c r="K342" i="3" s="1"/>
  <c r="H342" i="3"/>
  <c r="F342" i="3"/>
  <c r="B342" i="3"/>
  <c r="P341" i="3"/>
  <c r="O341" i="3"/>
  <c r="L341" i="3"/>
  <c r="I341" i="3"/>
  <c r="K341" i="3" s="1"/>
  <c r="H341" i="3"/>
  <c r="F341" i="3"/>
  <c r="B341" i="3"/>
  <c r="P340" i="3"/>
  <c r="O340" i="3"/>
  <c r="L340" i="3"/>
  <c r="I340" i="3"/>
  <c r="K340" i="3" s="1"/>
  <c r="H340" i="3"/>
  <c r="F340" i="3"/>
  <c r="B340" i="3"/>
  <c r="P339" i="3"/>
  <c r="O339" i="3"/>
  <c r="L339" i="3"/>
  <c r="I339" i="3"/>
  <c r="K339" i="3" s="1"/>
  <c r="H339" i="3"/>
  <c r="F339" i="3"/>
  <c r="B339" i="3"/>
  <c r="P338" i="3"/>
  <c r="Q338" i="3" s="1"/>
  <c r="O338" i="3"/>
  <c r="L338" i="3"/>
  <c r="I338" i="3"/>
  <c r="K338" i="3" s="1"/>
  <c r="H338" i="3"/>
  <c r="F338" i="3"/>
  <c r="B338" i="3"/>
  <c r="P337" i="3"/>
  <c r="O337" i="3"/>
  <c r="L337" i="3"/>
  <c r="I337" i="3"/>
  <c r="K337" i="3" s="1"/>
  <c r="H337" i="3"/>
  <c r="F337" i="3"/>
  <c r="B337" i="3"/>
  <c r="P336" i="3"/>
  <c r="O336" i="3"/>
  <c r="L336" i="3"/>
  <c r="I336" i="3"/>
  <c r="K336" i="3" s="1"/>
  <c r="H336" i="3"/>
  <c r="F336" i="3"/>
  <c r="B336" i="3"/>
  <c r="P335" i="3"/>
  <c r="Q335" i="3" s="1"/>
  <c r="O335" i="3"/>
  <c r="L335" i="3"/>
  <c r="K335" i="3"/>
  <c r="I335" i="3"/>
  <c r="H335" i="3"/>
  <c r="F335" i="3"/>
  <c r="B335" i="3"/>
  <c r="P334" i="3"/>
  <c r="O334" i="3"/>
  <c r="Q334" i="3" s="1"/>
  <c r="L334" i="3"/>
  <c r="I334" i="3"/>
  <c r="K334" i="3" s="1"/>
  <c r="H334" i="3"/>
  <c r="F334" i="3"/>
  <c r="B334" i="3"/>
  <c r="P333" i="3"/>
  <c r="O333" i="3"/>
  <c r="L333" i="3"/>
  <c r="I333" i="3"/>
  <c r="K333" i="3" s="1"/>
  <c r="H333" i="3"/>
  <c r="F333" i="3"/>
  <c r="B333" i="3"/>
  <c r="P332" i="3"/>
  <c r="O332" i="3"/>
  <c r="L332" i="3"/>
  <c r="I332" i="3"/>
  <c r="K332" i="3" s="1"/>
  <c r="H332" i="3"/>
  <c r="F332" i="3"/>
  <c r="B332" i="3"/>
  <c r="P331" i="3"/>
  <c r="Q331" i="3" s="1"/>
  <c r="O331" i="3"/>
  <c r="L331" i="3"/>
  <c r="I331" i="3"/>
  <c r="K331" i="3" s="1"/>
  <c r="H331" i="3"/>
  <c r="F331" i="3"/>
  <c r="B331" i="3"/>
  <c r="P330" i="3"/>
  <c r="Q330" i="3" s="1"/>
  <c r="O330" i="3"/>
  <c r="L330" i="3"/>
  <c r="I330" i="3"/>
  <c r="K330" i="3" s="1"/>
  <c r="H330" i="3"/>
  <c r="F330" i="3"/>
  <c r="B330" i="3"/>
  <c r="P329" i="3"/>
  <c r="O329" i="3"/>
  <c r="L329" i="3"/>
  <c r="I329" i="3"/>
  <c r="K329" i="3" s="1"/>
  <c r="H329" i="3"/>
  <c r="F329" i="3"/>
  <c r="B329" i="3"/>
  <c r="P328" i="3"/>
  <c r="Q328" i="3" s="1"/>
  <c r="O328" i="3"/>
  <c r="L328" i="3"/>
  <c r="I328" i="3"/>
  <c r="K328" i="3" s="1"/>
  <c r="H328" i="3"/>
  <c r="F328" i="3"/>
  <c r="B328" i="3"/>
  <c r="P327" i="3"/>
  <c r="O327" i="3"/>
  <c r="L327" i="3"/>
  <c r="I327" i="3"/>
  <c r="K327" i="3" s="1"/>
  <c r="H327" i="3"/>
  <c r="F327" i="3"/>
  <c r="B327" i="3"/>
  <c r="P326" i="3"/>
  <c r="Q326" i="3" s="1"/>
  <c r="O326" i="3"/>
  <c r="I326" i="3"/>
  <c r="H326" i="3"/>
  <c r="F326" i="3"/>
  <c r="B326" i="3"/>
  <c r="P325" i="3"/>
  <c r="Q325" i="3" s="1"/>
  <c r="O325" i="3"/>
  <c r="L325" i="3"/>
  <c r="I325" i="3"/>
  <c r="K325" i="3" s="1"/>
  <c r="H325" i="3"/>
  <c r="F325" i="3"/>
  <c r="B325" i="3"/>
  <c r="P324" i="3"/>
  <c r="Q324" i="3" s="1"/>
  <c r="O324" i="3"/>
  <c r="L324" i="3"/>
  <c r="I324" i="3"/>
  <c r="K324" i="3" s="1"/>
  <c r="H324" i="3"/>
  <c r="F324" i="3"/>
  <c r="B324" i="3"/>
  <c r="P323" i="3"/>
  <c r="Q323" i="3" s="1"/>
  <c r="O323" i="3"/>
  <c r="I323" i="3"/>
  <c r="K323" i="3" s="1"/>
  <c r="H323" i="3"/>
  <c r="F323" i="3"/>
  <c r="B323" i="3"/>
  <c r="P322" i="3"/>
  <c r="Q322" i="3" s="1"/>
  <c r="O322" i="3"/>
  <c r="L322" i="3"/>
  <c r="I322" i="3"/>
  <c r="K322" i="3" s="1"/>
  <c r="H322" i="3"/>
  <c r="F322" i="3"/>
  <c r="B322" i="3"/>
  <c r="P321" i="3"/>
  <c r="O321" i="3"/>
  <c r="L321" i="3"/>
  <c r="I321" i="3"/>
  <c r="K321" i="3" s="1"/>
  <c r="H321" i="3"/>
  <c r="F321" i="3"/>
  <c r="B321" i="3"/>
  <c r="P320" i="3"/>
  <c r="O320" i="3"/>
  <c r="L320" i="3"/>
  <c r="I320" i="3"/>
  <c r="K320" i="3" s="1"/>
  <c r="H320" i="3"/>
  <c r="F320" i="3"/>
  <c r="B320" i="3"/>
  <c r="P319" i="3"/>
  <c r="O319" i="3"/>
  <c r="L319" i="3"/>
  <c r="I319" i="3"/>
  <c r="K319" i="3" s="1"/>
  <c r="H319" i="3"/>
  <c r="F319" i="3"/>
  <c r="B319" i="3"/>
  <c r="P318" i="3"/>
  <c r="O318" i="3"/>
  <c r="L318" i="3"/>
  <c r="I318" i="3"/>
  <c r="K318" i="3" s="1"/>
  <c r="H318" i="3"/>
  <c r="F318" i="3"/>
  <c r="B318" i="3"/>
  <c r="P317" i="3"/>
  <c r="O317" i="3"/>
  <c r="Q317" i="3" s="1"/>
  <c r="L317" i="3"/>
  <c r="I317" i="3"/>
  <c r="K317" i="3" s="1"/>
  <c r="H317" i="3"/>
  <c r="F317" i="3"/>
  <c r="B317" i="3"/>
  <c r="P316" i="3"/>
  <c r="O316" i="3"/>
  <c r="L316" i="3"/>
  <c r="I316" i="3"/>
  <c r="K316" i="3" s="1"/>
  <c r="H316" i="3"/>
  <c r="F316" i="3"/>
  <c r="B316" i="3"/>
  <c r="P315" i="3"/>
  <c r="Q315" i="3" s="1"/>
  <c r="O315" i="3"/>
  <c r="L315" i="3"/>
  <c r="I315" i="3"/>
  <c r="K315" i="3" s="1"/>
  <c r="H315" i="3"/>
  <c r="F315" i="3"/>
  <c r="B315" i="3"/>
  <c r="P314" i="3"/>
  <c r="Q314" i="3" s="1"/>
  <c r="O314" i="3"/>
  <c r="L314" i="3"/>
  <c r="I314" i="3"/>
  <c r="K314" i="3" s="1"/>
  <c r="H314" i="3"/>
  <c r="F314" i="3"/>
  <c r="B314" i="3"/>
  <c r="P313" i="3"/>
  <c r="O313" i="3"/>
  <c r="L313" i="3"/>
  <c r="I313" i="3"/>
  <c r="K313" i="3" s="1"/>
  <c r="H313" i="3"/>
  <c r="F313" i="3"/>
  <c r="B313" i="3"/>
  <c r="P312" i="3"/>
  <c r="Q312" i="3" s="1"/>
  <c r="O312" i="3"/>
  <c r="L312" i="3"/>
  <c r="I312" i="3"/>
  <c r="K312" i="3" s="1"/>
  <c r="H312" i="3"/>
  <c r="F312" i="3"/>
  <c r="B312" i="3"/>
  <c r="P311" i="3"/>
  <c r="O311" i="3"/>
  <c r="L311" i="3"/>
  <c r="I311" i="3"/>
  <c r="K311" i="3" s="1"/>
  <c r="H311" i="3"/>
  <c r="F311" i="3"/>
  <c r="B311" i="3"/>
  <c r="P310" i="3"/>
  <c r="O310" i="3"/>
  <c r="L310" i="3"/>
  <c r="I310" i="3"/>
  <c r="K310" i="3" s="1"/>
  <c r="H310" i="3"/>
  <c r="F310" i="3"/>
  <c r="B310" i="3"/>
  <c r="P309" i="3"/>
  <c r="O309" i="3"/>
  <c r="L309" i="3"/>
  <c r="I309" i="3"/>
  <c r="H309" i="3"/>
  <c r="F309" i="3"/>
  <c r="B309" i="3"/>
  <c r="P308" i="3"/>
  <c r="O308" i="3"/>
  <c r="L308" i="3"/>
  <c r="I308" i="3"/>
  <c r="K308" i="3" s="1"/>
  <c r="H308" i="3"/>
  <c r="F308" i="3"/>
  <c r="B308" i="3"/>
  <c r="P307" i="3"/>
  <c r="O307" i="3"/>
  <c r="L307" i="3"/>
  <c r="I307" i="3"/>
  <c r="K307" i="3" s="1"/>
  <c r="H307" i="3"/>
  <c r="F307" i="3"/>
  <c r="B307" i="3"/>
  <c r="P306" i="3"/>
  <c r="O306" i="3"/>
  <c r="L306" i="3"/>
  <c r="I306" i="3"/>
  <c r="K306" i="3" s="1"/>
  <c r="H306" i="3"/>
  <c r="F306" i="3"/>
  <c r="B306" i="3"/>
  <c r="P305" i="3"/>
  <c r="O305" i="3"/>
  <c r="Q305" i="3" s="1"/>
  <c r="L305" i="3"/>
  <c r="I305" i="3"/>
  <c r="K305" i="3" s="1"/>
  <c r="H305" i="3"/>
  <c r="F305" i="3"/>
  <c r="B305" i="3"/>
  <c r="P304" i="3"/>
  <c r="O304" i="3"/>
  <c r="L304" i="3"/>
  <c r="I304" i="3"/>
  <c r="K304" i="3" s="1"/>
  <c r="H304" i="3"/>
  <c r="F304" i="3"/>
  <c r="B304" i="3"/>
  <c r="P303" i="3"/>
  <c r="Q303" i="3" s="1"/>
  <c r="O303" i="3"/>
  <c r="L303" i="3"/>
  <c r="I303" i="3"/>
  <c r="K303" i="3" s="1"/>
  <c r="H303" i="3"/>
  <c r="F303" i="3"/>
  <c r="B303" i="3"/>
  <c r="P302" i="3"/>
  <c r="O302" i="3"/>
  <c r="L302" i="3"/>
  <c r="I302" i="3"/>
  <c r="K302" i="3" s="1"/>
  <c r="H302" i="3"/>
  <c r="F302" i="3"/>
  <c r="B302" i="3"/>
  <c r="P301" i="3"/>
  <c r="O301" i="3"/>
  <c r="L301" i="3"/>
  <c r="I301" i="3"/>
  <c r="K301" i="3" s="1"/>
  <c r="H301" i="3"/>
  <c r="F301" i="3"/>
  <c r="B301" i="3"/>
  <c r="P300" i="3"/>
  <c r="O300" i="3"/>
  <c r="L300" i="3"/>
  <c r="I300" i="3"/>
  <c r="K300" i="3" s="1"/>
  <c r="H300" i="3"/>
  <c r="F300" i="3"/>
  <c r="B300" i="3"/>
  <c r="P299" i="3"/>
  <c r="O299" i="3"/>
  <c r="L299" i="3"/>
  <c r="I299" i="3"/>
  <c r="K299" i="3" s="1"/>
  <c r="H299" i="3"/>
  <c r="F299" i="3"/>
  <c r="B299" i="3"/>
  <c r="P298" i="3"/>
  <c r="Q298" i="3" s="1"/>
  <c r="O298" i="3"/>
  <c r="L298" i="3"/>
  <c r="I298" i="3"/>
  <c r="K298" i="3" s="1"/>
  <c r="H298" i="3"/>
  <c r="F298" i="3"/>
  <c r="B298" i="3"/>
  <c r="P297" i="3"/>
  <c r="O297" i="3"/>
  <c r="L297" i="3"/>
  <c r="I297" i="3"/>
  <c r="K297" i="3" s="1"/>
  <c r="H297" i="3"/>
  <c r="F297" i="3"/>
  <c r="B297" i="3"/>
  <c r="P296" i="3"/>
  <c r="O296" i="3"/>
  <c r="L296" i="3"/>
  <c r="I296" i="3"/>
  <c r="K296" i="3" s="1"/>
  <c r="H296" i="3"/>
  <c r="F296" i="3"/>
  <c r="B296" i="3"/>
  <c r="P295" i="3"/>
  <c r="Q295" i="3" s="1"/>
  <c r="O295" i="3"/>
  <c r="L295" i="3"/>
  <c r="I295" i="3"/>
  <c r="K295" i="3" s="1"/>
  <c r="H295" i="3"/>
  <c r="F295" i="3"/>
  <c r="B295" i="3"/>
  <c r="P294" i="3"/>
  <c r="O294" i="3"/>
  <c r="L294" i="3"/>
  <c r="I294" i="3"/>
  <c r="K294" i="3" s="1"/>
  <c r="H294" i="3"/>
  <c r="F294" i="3"/>
  <c r="B294" i="3"/>
  <c r="P293" i="3"/>
  <c r="O293" i="3"/>
  <c r="L293" i="3"/>
  <c r="I293" i="3"/>
  <c r="K293" i="3" s="1"/>
  <c r="H293" i="3"/>
  <c r="F293" i="3"/>
  <c r="B293" i="3"/>
  <c r="P292" i="3"/>
  <c r="Q292" i="3" s="1"/>
  <c r="O292" i="3"/>
  <c r="L292" i="3"/>
  <c r="I292" i="3"/>
  <c r="K292" i="3" s="1"/>
  <c r="H292" i="3"/>
  <c r="F292" i="3"/>
  <c r="B292" i="3"/>
  <c r="P291" i="3"/>
  <c r="O291" i="3"/>
  <c r="L291" i="3"/>
  <c r="I291" i="3"/>
  <c r="K291" i="3" s="1"/>
  <c r="H291" i="3"/>
  <c r="F291" i="3"/>
  <c r="B291" i="3"/>
  <c r="P290" i="3"/>
  <c r="O290" i="3"/>
  <c r="L290" i="3"/>
  <c r="I290" i="3"/>
  <c r="K290" i="3" s="1"/>
  <c r="H290" i="3"/>
  <c r="F290" i="3"/>
  <c r="B290" i="3"/>
  <c r="P289" i="3"/>
  <c r="O289" i="3"/>
  <c r="L289" i="3"/>
  <c r="I289" i="3"/>
  <c r="K289" i="3" s="1"/>
  <c r="H289" i="3"/>
  <c r="F289" i="3"/>
  <c r="B289" i="3"/>
  <c r="P288" i="3"/>
  <c r="O288" i="3"/>
  <c r="L288" i="3"/>
  <c r="I288" i="3"/>
  <c r="K288" i="3" s="1"/>
  <c r="H288" i="3"/>
  <c r="F288" i="3"/>
  <c r="B288" i="3"/>
  <c r="P287" i="3"/>
  <c r="O287" i="3"/>
  <c r="L287" i="3"/>
  <c r="I287" i="3"/>
  <c r="K287" i="3" s="1"/>
  <c r="H287" i="3"/>
  <c r="F287" i="3"/>
  <c r="B287" i="3"/>
  <c r="P286" i="3"/>
  <c r="O286" i="3"/>
  <c r="Q286" i="3" s="1"/>
  <c r="L286" i="3"/>
  <c r="I286" i="3"/>
  <c r="K286" i="3" s="1"/>
  <c r="H286" i="3"/>
  <c r="F286" i="3"/>
  <c r="B286" i="3"/>
  <c r="P285" i="3"/>
  <c r="O285" i="3"/>
  <c r="L285" i="3"/>
  <c r="I285" i="3"/>
  <c r="K285" i="3" s="1"/>
  <c r="H285" i="3"/>
  <c r="F285" i="3"/>
  <c r="B285" i="3"/>
  <c r="P284" i="3"/>
  <c r="O284" i="3"/>
  <c r="L284" i="3"/>
  <c r="I284" i="3"/>
  <c r="K284" i="3" s="1"/>
  <c r="H284" i="3"/>
  <c r="F284" i="3"/>
  <c r="B284" i="3"/>
  <c r="P283" i="3"/>
  <c r="O283" i="3"/>
  <c r="L283" i="3"/>
  <c r="I283" i="3"/>
  <c r="K283" i="3" s="1"/>
  <c r="H283" i="3"/>
  <c r="F283" i="3"/>
  <c r="B283" i="3"/>
  <c r="P282" i="3"/>
  <c r="O282" i="3"/>
  <c r="Q282" i="3" s="1"/>
  <c r="L282" i="3"/>
  <c r="I282" i="3"/>
  <c r="K282" i="3" s="1"/>
  <c r="H282" i="3"/>
  <c r="F282" i="3"/>
  <c r="B282" i="3"/>
  <c r="P281" i="3"/>
  <c r="O281" i="3"/>
  <c r="L281" i="3"/>
  <c r="I281" i="3"/>
  <c r="K281" i="3" s="1"/>
  <c r="H281" i="3"/>
  <c r="F281" i="3"/>
  <c r="B281" i="3"/>
  <c r="P280" i="3"/>
  <c r="O280" i="3"/>
  <c r="Q280" i="3" s="1"/>
  <c r="L280" i="3"/>
  <c r="I280" i="3"/>
  <c r="K280" i="3" s="1"/>
  <c r="H280" i="3"/>
  <c r="F280" i="3"/>
  <c r="B280" i="3"/>
  <c r="P279" i="3"/>
  <c r="O279" i="3"/>
  <c r="L279" i="3"/>
  <c r="I279" i="3"/>
  <c r="K279" i="3" s="1"/>
  <c r="H279" i="3"/>
  <c r="F279" i="3"/>
  <c r="B279" i="3"/>
  <c r="P278" i="3"/>
  <c r="O278" i="3"/>
  <c r="Q278" i="3" s="1"/>
  <c r="L278" i="3"/>
  <c r="I278" i="3"/>
  <c r="K278" i="3" s="1"/>
  <c r="H278" i="3"/>
  <c r="F278" i="3"/>
  <c r="B278" i="3"/>
  <c r="P277" i="3"/>
  <c r="O277" i="3"/>
  <c r="L277" i="3"/>
  <c r="I277" i="3"/>
  <c r="K277" i="3" s="1"/>
  <c r="H277" i="3"/>
  <c r="F277" i="3"/>
  <c r="B277" i="3"/>
  <c r="P276" i="3"/>
  <c r="O276" i="3"/>
  <c r="L276" i="3"/>
  <c r="I276" i="3"/>
  <c r="K276" i="3" s="1"/>
  <c r="H276" i="3"/>
  <c r="F276" i="3"/>
  <c r="B276" i="3"/>
  <c r="P275" i="3"/>
  <c r="O275" i="3"/>
  <c r="L275" i="3"/>
  <c r="I275" i="3"/>
  <c r="K275" i="3" s="1"/>
  <c r="H275" i="3"/>
  <c r="F275" i="3"/>
  <c r="B275" i="3"/>
  <c r="Q274" i="3"/>
  <c r="P274" i="3"/>
  <c r="O274" i="3"/>
  <c r="L274" i="3"/>
  <c r="I274" i="3"/>
  <c r="K274" i="3" s="1"/>
  <c r="H274" i="3"/>
  <c r="F274" i="3"/>
  <c r="B274" i="3"/>
  <c r="P273" i="3"/>
  <c r="O273" i="3"/>
  <c r="L273" i="3"/>
  <c r="I273" i="3"/>
  <c r="K273" i="3" s="1"/>
  <c r="H273" i="3"/>
  <c r="F273" i="3"/>
  <c r="B273" i="3"/>
  <c r="P272" i="3"/>
  <c r="O272" i="3"/>
  <c r="Q272" i="3" s="1"/>
  <c r="L272" i="3"/>
  <c r="I272" i="3"/>
  <c r="K272" i="3" s="1"/>
  <c r="H272" i="3"/>
  <c r="F272" i="3"/>
  <c r="B272" i="3"/>
  <c r="P271" i="3"/>
  <c r="O271" i="3"/>
  <c r="L271" i="3"/>
  <c r="I271" i="3"/>
  <c r="K271" i="3" s="1"/>
  <c r="H271" i="3"/>
  <c r="F271" i="3"/>
  <c r="B271" i="3"/>
  <c r="P270" i="3"/>
  <c r="O270" i="3"/>
  <c r="Q270" i="3" s="1"/>
  <c r="L270" i="3"/>
  <c r="I270" i="3"/>
  <c r="K270" i="3" s="1"/>
  <c r="H270" i="3"/>
  <c r="F270" i="3"/>
  <c r="B270" i="3"/>
  <c r="P269" i="3"/>
  <c r="O269" i="3"/>
  <c r="L269" i="3"/>
  <c r="I269" i="3"/>
  <c r="K269" i="3" s="1"/>
  <c r="H269" i="3"/>
  <c r="F269" i="3"/>
  <c r="B269" i="3"/>
  <c r="P268" i="3"/>
  <c r="Q268" i="3" s="1"/>
  <c r="O268" i="3"/>
  <c r="L268" i="3"/>
  <c r="K268" i="3"/>
  <c r="I268" i="3"/>
  <c r="H268" i="3"/>
  <c r="F268" i="3"/>
  <c r="B268" i="3"/>
  <c r="P267" i="3"/>
  <c r="O267" i="3"/>
  <c r="L267" i="3"/>
  <c r="I267" i="3"/>
  <c r="K267" i="3" s="1"/>
  <c r="H267" i="3"/>
  <c r="F267" i="3"/>
  <c r="B267" i="3"/>
  <c r="P266" i="3"/>
  <c r="Q266" i="3" s="1"/>
  <c r="O266" i="3"/>
  <c r="L266" i="3"/>
  <c r="I266" i="3"/>
  <c r="K266" i="3" s="1"/>
  <c r="H266" i="3"/>
  <c r="F266" i="3"/>
  <c r="B266" i="3"/>
  <c r="P265" i="3"/>
  <c r="O265" i="3"/>
  <c r="Q265" i="3" s="1"/>
  <c r="L265" i="3"/>
  <c r="I265" i="3"/>
  <c r="K265" i="3" s="1"/>
  <c r="H265" i="3"/>
  <c r="F265" i="3"/>
  <c r="B265" i="3"/>
  <c r="P264" i="3"/>
  <c r="O264" i="3"/>
  <c r="L264" i="3"/>
  <c r="I264" i="3"/>
  <c r="K264" i="3" s="1"/>
  <c r="H264" i="3"/>
  <c r="F264" i="3"/>
  <c r="B264" i="3"/>
  <c r="P263" i="3"/>
  <c r="Q263" i="3" s="1"/>
  <c r="O263" i="3"/>
  <c r="L263" i="3"/>
  <c r="K263" i="3"/>
  <c r="I263" i="3"/>
  <c r="H263" i="3"/>
  <c r="F263" i="3"/>
  <c r="B263" i="3"/>
  <c r="P262" i="3"/>
  <c r="Q262" i="3" s="1"/>
  <c r="O262" i="3"/>
  <c r="L262" i="3"/>
  <c r="I262" i="3"/>
  <c r="K262" i="3" s="1"/>
  <c r="H262" i="3"/>
  <c r="F262" i="3"/>
  <c r="B262" i="3"/>
  <c r="P261" i="3"/>
  <c r="O261" i="3"/>
  <c r="L261" i="3"/>
  <c r="I261" i="3"/>
  <c r="K261" i="3" s="1"/>
  <c r="H261" i="3"/>
  <c r="F261" i="3"/>
  <c r="B261" i="3"/>
  <c r="P260" i="3"/>
  <c r="Q260" i="3" s="1"/>
  <c r="O260" i="3"/>
  <c r="L260" i="3"/>
  <c r="I260" i="3"/>
  <c r="K260" i="3" s="1"/>
  <c r="H260" i="3"/>
  <c r="F260" i="3"/>
  <c r="B260" i="3"/>
  <c r="P259" i="3"/>
  <c r="O259" i="3"/>
  <c r="L259" i="3"/>
  <c r="I259" i="3"/>
  <c r="K259" i="3" s="1"/>
  <c r="H259" i="3"/>
  <c r="F259" i="3"/>
  <c r="B259" i="3"/>
  <c r="P258" i="3"/>
  <c r="O258" i="3"/>
  <c r="L258" i="3"/>
  <c r="I258" i="3"/>
  <c r="K258" i="3" s="1"/>
  <c r="H258" i="3"/>
  <c r="F258" i="3"/>
  <c r="B258" i="3"/>
  <c r="P257" i="3"/>
  <c r="O257" i="3"/>
  <c r="Q257" i="3" s="1"/>
  <c r="L257" i="3"/>
  <c r="I257" i="3"/>
  <c r="K257" i="3" s="1"/>
  <c r="H257" i="3"/>
  <c r="F257" i="3"/>
  <c r="B257" i="3"/>
  <c r="P256" i="3"/>
  <c r="O256" i="3"/>
  <c r="Q256" i="3" s="1"/>
  <c r="L256" i="3"/>
  <c r="I256" i="3"/>
  <c r="K256" i="3" s="1"/>
  <c r="H256" i="3"/>
  <c r="F256" i="3"/>
  <c r="B256" i="3"/>
  <c r="P255" i="3"/>
  <c r="O255" i="3"/>
  <c r="L255" i="3"/>
  <c r="I255" i="3"/>
  <c r="K255" i="3" s="1"/>
  <c r="H255" i="3"/>
  <c r="F255" i="3"/>
  <c r="B255" i="3"/>
  <c r="P254" i="3"/>
  <c r="O254" i="3"/>
  <c r="L254" i="3"/>
  <c r="I254" i="3"/>
  <c r="K254" i="3" s="1"/>
  <c r="H254" i="3"/>
  <c r="F254" i="3"/>
  <c r="B254" i="3"/>
  <c r="P253" i="3"/>
  <c r="O253" i="3"/>
  <c r="Q253" i="3" s="1"/>
  <c r="L253" i="3"/>
  <c r="I253" i="3"/>
  <c r="K253" i="3" s="1"/>
  <c r="H253" i="3"/>
  <c r="F253" i="3"/>
  <c r="B253" i="3"/>
  <c r="P252" i="3"/>
  <c r="O252" i="3"/>
  <c r="L252" i="3"/>
  <c r="I252" i="3"/>
  <c r="K252" i="3" s="1"/>
  <c r="H252" i="3"/>
  <c r="F252" i="3"/>
  <c r="B252" i="3"/>
  <c r="P251" i="3"/>
  <c r="O251" i="3"/>
  <c r="L251" i="3"/>
  <c r="K251" i="3"/>
  <c r="I251" i="3"/>
  <c r="H251" i="3"/>
  <c r="F251" i="3"/>
  <c r="B251" i="3"/>
  <c r="P250" i="3"/>
  <c r="O250" i="3"/>
  <c r="L250" i="3"/>
  <c r="I250" i="3"/>
  <c r="K250" i="3" s="1"/>
  <c r="H250" i="3"/>
  <c r="F250" i="3"/>
  <c r="B250" i="3"/>
  <c r="P249" i="3"/>
  <c r="O249" i="3"/>
  <c r="L249" i="3"/>
  <c r="I249" i="3"/>
  <c r="K249" i="3" s="1"/>
  <c r="H249" i="3"/>
  <c r="F249" i="3"/>
  <c r="B249" i="3"/>
  <c r="P248" i="3"/>
  <c r="O248" i="3"/>
  <c r="Q248" i="3" s="1"/>
  <c r="L248" i="3"/>
  <c r="K248" i="3"/>
  <c r="I248" i="3"/>
  <c r="H248" i="3"/>
  <c r="F248" i="3"/>
  <c r="B248" i="3"/>
  <c r="P247" i="3"/>
  <c r="O247" i="3"/>
  <c r="L247" i="3"/>
  <c r="I247" i="3"/>
  <c r="K247" i="3" s="1"/>
  <c r="H247" i="3"/>
  <c r="F247" i="3"/>
  <c r="B247" i="3"/>
  <c r="P246" i="3"/>
  <c r="O246" i="3"/>
  <c r="Q246" i="3" s="1"/>
  <c r="L246" i="3"/>
  <c r="I246" i="3"/>
  <c r="K246" i="3" s="1"/>
  <c r="H246" i="3"/>
  <c r="F246" i="3"/>
  <c r="B246" i="3"/>
  <c r="P245" i="3"/>
  <c r="O245" i="3"/>
  <c r="L245" i="3"/>
  <c r="I245" i="3"/>
  <c r="K245" i="3" s="1"/>
  <c r="H245" i="3"/>
  <c r="F245" i="3"/>
  <c r="B245" i="3"/>
  <c r="P244" i="3"/>
  <c r="Q244" i="3" s="1"/>
  <c r="O244" i="3"/>
  <c r="L244" i="3"/>
  <c r="I244" i="3"/>
  <c r="K244" i="3" s="1"/>
  <c r="H244" i="3"/>
  <c r="F244" i="3"/>
  <c r="B244" i="3"/>
  <c r="P243" i="3"/>
  <c r="O243" i="3"/>
  <c r="L243" i="3"/>
  <c r="I243" i="3"/>
  <c r="K243" i="3" s="1"/>
  <c r="H243" i="3"/>
  <c r="F243" i="3"/>
  <c r="B243" i="3"/>
  <c r="P242" i="3"/>
  <c r="O242" i="3"/>
  <c r="L242" i="3"/>
  <c r="I242" i="3"/>
  <c r="K242" i="3" s="1"/>
  <c r="H242" i="3"/>
  <c r="F242" i="3"/>
  <c r="B242" i="3"/>
  <c r="P241" i="3"/>
  <c r="O241" i="3"/>
  <c r="L241" i="3"/>
  <c r="I241" i="3"/>
  <c r="K241" i="3" s="1"/>
  <c r="H241" i="3"/>
  <c r="F241" i="3"/>
  <c r="B241" i="3"/>
  <c r="P240" i="3"/>
  <c r="O240" i="3"/>
  <c r="L240" i="3"/>
  <c r="I240" i="3"/>
  <c r="K240" i="3" s="1"/>
  <c r="H240" i="3"/>
  <c r="F240" i="3"/>
  <c r="B240" i="3"/>
  <c r="P239" i="3"/>
  <c r="O239" i="3"/>
  <c r="L239" i="3"/>
  <c r="I239" i="3"/>
  <c r="K239" i="3" s="1"/>
  <c r="H239" i="3"/>
  <c r="F239" i="3"/>
  <c r="B239" i="3"/>
  <c r="P238" i="3"/>
  <c r="O238" i="3"/>
  <c r="Q238" i="3" s="1"/>
  <c r="L238" i="3"/>
  <c r="I238" i="3"/>
  <c r="K238" i="3" s="1"/>
  <c r="H238" i="3"/>
  <c r="F238" i="3"/>
  <c r="B238" i="3"/>
  <c r="P237" i="3"/>
  <c r="O237" i="3"/>
  <c r="L237" i="3"/>
  <c r="I237" i="3"/>
  <c r="K237" i="3" s="1"/>
  <c r="H237" i="3"/>
  <c r="F237" i="3"/>
  <c r="B237" i="3"/>
  <c r="P236" i="3"/>
  <c r="O236" i="3"/>
  <c r="L236" i="3"/>
  <c r="I236" i="3"/>
  <c r="K236" i="3" s="1"/>
  <c r="H236" i="3"/>
  <c r="F236" i="3"/>
  <c r="B236" i="3"/>
  <c r="P235" i="3"/>
  <c r="Q235" i="3" s="1"/>
  <c r="O235" i="3"/>
  <c r="L235" i="3"/>
  <c r="I235" i="3"/>
  <c r="K235" i="3" s="1"/>
  <c r="H235" i="3"/>
  <c r="F235" i="3"/>
  <c r="B235" i="3"/>
  <c r="P234" i="3"/>
  <c r="Q234" i="3" s="1"/>
  <c r="O234" i="3"/>
  <c r="L234" i="3"/>
  <c r="I234" i="3"/>
  <c r="K234" i="3" s="1"/>
  <c r="H234" i="3"/>
  <c r="F234" i="3"/>
  <c r="B234" i="3"/>
  <c r="P233" i="3"/>
  <c r="O233" i="3"/>
  <c r="L233" i="3"/>
  <c r="I233" i="3"/>
  <c r="K233" i="3" s="1"/>
  <c r="H233" i="3"/>
  <c r="F233" i="3"/>
  <c r="B233" i="3"/>
  <c r="P232" i="3"/>
  <c r="O232" i="3"/>
  <c r="L232" i="3"/>
  <c r="I232" i="3"/>
  <c r="K232" i="3" s="1"/>
  <c r="H232" i="3"/>
  <c r="F232" i="3"/>
  <c r="B232" i="3"/>
  <c r="P231" i="3"/>
  <c r="O231" i="3"/>
  <c r="L231" i="3"/>
  <c r="K231" i="3"/>
  <c r="I231" i="3"/>
  <c r="H231" i="3"/>
  <c r="F231" i="3"/>
  <c r="B231" i="3"/>
  <c r="P230" i="3"/>
  <c r="Q230" i="3" s="1"/>
  <c r="O230" i="3"/>
  <c r="L230" i="3"/>
  <c r="I230" i="3"/>
  <c r="K230" i="3" s="1"/>
  <c r="H230" i="3"/>
  <c r="F230" i="3"/>
  <c r="B230" i="3"/>
  <c r="P229" i="3"/>
  <c r="O229" i="3"/>
  <c r="L229" i="3"/>
  <c r="I229" i="3"/>
  <c r="K229" i="3" s="1"/>
  <c r="H229" i="3"/>
  <c r="F229" i="3"/>
  <c r="B229" i="3"/>
  <c r="P228" i="3"/>
  <c r="O228" i="3"/>
  <c r="L228" i="3"/>
  <c r="I228" i="3"/>
  <c r="K228" i="3" s="1"/>
  <c r="H228" i="3"/>
  <c r="F228" i="3"/>
  <c r="B228" i="3"/>
  <c r="P227" i="3"/>
  <c r="O227" i="3"/>
  <c r="L227" i="3"/>
  <c r="K227" i="3"/>
  <c r="I227" i="3"/>
  <c r="H227" i="3"/>
  <c r="F227" i="3"/>
  <c r="B227" i="3"/>
  <c r="P226" i="3"/>
  <c r="O226" i="3"/>
  <c r="L226" i="3"/>
  <c r="I226" i="3"/>
  <c r="K226" i="3" s="1"/>
  <c r="H226" i="3"/>
  <c r="F226" i="3"/>
  <c r="B226" i="3"/>
  <c r="P225" i="3"/>
  <c r="Q225" i="3" s="1"/>
  <c r="O225" i="3"/>
  <c r="L225" i="3"/>
  <c r="I225" i="3"/>
  <c r="K225" i="3" s="1"/>
  <c r="H225" i="3"/>
  <c r="F225" i="3"/>
  <c r="B225" i="3"/>
  <c r="P224" i="3"/>
  <c r="O224" i="3"/>
  <c r="L224" i="3"/>
  <c r="I224" i="3"/>
  <c r="K224" i="3" s="1"/>
  <c r="H224" i="3"/>
  <c r="F224" i="3"/>
  <c r="B224" i="3"/>
  <c r="P223" i="3"/>
  <c r="O223" i="3"/>
  <c r="L223" i="3"/>
  <c r="I223" i="3"/>
  <c r="K223" i="3" s="1"/>
  <c r="H223" i="3"/>
  <c r="F223" i="3"/>
  <c r="B223" i="3"/>
  <c r="P222" i="3"/>
  <c r="Q222" i="3" s="1"/>
  <c r="O222" i="3"/>
  <c r="L222" i="3"/>
  <c r="I222" i="3"/>
  <c r="K222" i="3" s="1"/>
  <c r="H222" i="3"/>
  <c r="F222" i="3"/>
  <c r="B222" i="3"/>
  <c r="P221" i="3"/>
  <c r="O221" i="3"/>
  <c r="L221" i="3"/>
  <c r="I221" i="3"/>
  <c r="K221" i="3" s="1"/>
  <c r="H221" i="3"/>
  <c r="F221" i="3"/>
  <c r="B221" i="3"/>
  <c r="P220" i="3"/>
  <c r="O220" i="3"/>
  <c r="L220" i="3"/>
  <c r="I220" i="3"/>
  <c r="K220" i="3" s="1"/>
  <c r="H220" i="3"/>
  <c r="F220" i="3"/>
  <c r="B220" i="3"/>
  <c r="P219" i="3"/>
  <c r="Q219" i="3" s="1"/>
  <c r="O219" i="3"/>
  <c r="L219" i="3"/>
  <c r="I219" i="3"/>
  <c r="K219" i="3" s="1"/>
  <c r="H219" i="3"/>
  <c r="F219" i="3"/>
  <c r="B219" i="3"/>
  <c r="P218" i="3"/>
  <c r="O218" i="3"/>
  <c r="L218" i="3"/>
  <c r="I218" i="3"/>
  <c r="K218" i="3" s="1"/>
  <c r="H218" i="3"/>
  <c r="F218" i="3"/>
  <c r="B218" i="3"/>
  <c r="P217" i="3"/>
  <c r="O217" i="3"/>
  <c r="L217" i="3"/>
  <c r="I217" i="3"/>
  <c r="K217" i="3" s="1"/>
  <c r="H217" i="3"/>
  <c r="F217" i="3"/>
  <c r="B217" i="3"/>
  <c r="P216" i="3"/>
  <c r="O216" i="3"/>
  <c r="L216" i="3"/>
  <c r="I216" i="3"/>
  <c r="K216" i="3" s="1"/>
  <c r="H216" i="3"/>
  <c r="F216" i="3"/>
  <c r="B216" i="3"/>
  <c r="P215" i="3"/>
  <c r="O215" i="3"/>
  <c r="L215" i="3"/>
  <c r="I215" i="3"/>
  <c r="K215" i="3" s="1"/>
  <c r="H215" i="3"/>
  <c r="F215" i="3"/>
  <c r="B215" i="3"/>
  <c r="P214" i="3"/>
  <c r="O214" i="3"/>
  <c r="L214" i="3"/>
  <c r="I214" i="3"/>
  <c r="K214" i="3" s="1"/>
  <c r="H214" i="3"/>
  <c r="F214" i="3"/>
  <c r="B214" i="3"/>
  <c r="P213" i="3"/>
  <c r="O213" i="3"/>
  <c r="L213" i="3"/>
  <c r="I213" i="3"/>
  <c r="K213" i="3" s="1"/>
  <c r="H213" i="3"/>
  <c r="F213" i="3"/>
  <c r="B213" i="3"/>
  <c r="P212" i="3"/>
  <c r="O212" i="3"/>
  <c r="L212" i="3"/>
  <c r="I212" i="3"/>
  <c r="K212" i="3" s="1"/>
  <c r="H212" i="3"/>
  <c r="F212" i="3"/>
  <c r="B212" i="3"/>
  <c r="Q211" i="3"/>
  <c r="P211" i="3"/>
  <c r="O211" i="3"/>
  <c r="L211" i="3"/>
  <c r="I211" i="3"/>
  <c r="K211" i="3" s="1"/>
  <c r="H211" i="3"/>
  <c r="F211" i="3"/>
  <c r="B211" i="3"/>
  <c r="P210" i="3"/>
  <c r="O210" i="3"/>
  <c r="L210" i="3"/>
  <c r="I210" i="3"/>
  <c r="K210" i="3" s="1"/>
  <c r="H210" i="3"/>
  <c r="F210" i="3"/>
  <c r="B210" i="3"/>
  <c r="P209" i="3"/>
  <c r="O209" i="3"/>
  <c r="Q209" i="3" s="1"/>
  <c r="L209" i="3"/>
  <c r="I209" i="3"/>
  <c r="K209" i="3" s="1"/>
  <c r="H209" i="3"/>
  <c r="F209" i="3"/>
  <c r="B209" i="3"/>
  <c r="P208" i="3"/>
  <c r="O208" i="3"/>
  <c r="L208" i="3"/>
  <c r="I208" i="3"/>
  <c r="K208" i="3" s="1"/>
  <c r="H208" i="3"/>
  <c r="F208" i="3"/>
  <c r="B208" i="3"/>
  <c r="P207" i="3"/>
  <c r="O207" i="3"/>
  <c r="L207" i="3"/>
  <c r="I207" i="3"/>
  <c r="K207" i="3" s="1"/>
  <c r="H207" i="3"/>
  <c r="F207" i="3"/>
  <c r="B207" i="3"/>
  <c r="P206" i="3"/>
  <c r="O206" i="3"/>
  <c r="L206" i="3"/>
  <c r="I206" i="3"/>
  <c r="K206" i="3" s="1"/>
  <c r="H206" i="3"/>
  <c r="F206" i="3"/>
  <c r="B206" i="3"/>
  <c r="P205" i="3"/>
  <c r="O205" i="3"/>
  <c r="L205" i="3"/>
  <c r="I205" i="3"/>
  <c r="K205" i="3" s="1"/>
  <c r="H205" i="3"/>
  <c r="F205" i="3"/>
  <c r="B205" i="3"/>
  <c r="P204" i="3"/>
  <c r="O204" i="3"/>
  <c r="L204" i="3"/>
  <c r="I204" i="3"/>
  <c r="K204" i="3" s="1"/>
  <c r="H204" i="3"/>
  <c r="F204" i="3"/>
  <c r="B204" i="3"/>
  <c r="P203" i="3"/>
  <c r="O203" i="3"/>
  <c r="L203" i="3"/>
  <c r="I203" i="3"/>
  <c r="K203" i="3" s="1"/>
  <c r="H203" i="3"/>
  <c r="F203" i="3"/>
  <c r="B203" i="3"/>
  <c r="P202" i="3"/>
  <c r="O202" i="3"/>
  <c r="L202" i="3"/>
  <c r="I202" i="3"/>
  <c r="K202" i="3" s="1"/>
  <c r="H202" i="3"/>
  <c r="F202" i="3"/>
  <c r="B202" i="3"/>
  <c r="P201" i="3"/>
  <c r="O201" i="3"/>
  <c r="L201" i="3"/>
  <c r="I201" i="3"/>
  <c r="K201" i="3" s="1"/>
  <c r="H201" i="3"/>
  <c r="F201" i="3"/>
  <c r="B201" i="3"/>
  <c r="P200" i="3"/>
  <c r="Q200" i="3" s="1"/>
  <c r="O200" i="3"/>
  <c r="L200" i="3"/>
  <c r="I200" i="3"/>
  <c r="K200" i="3" s="1"/>
  <c r="H200" i="3"/>
  <c r="F200" i="3"/>
  <c r="B200" i="3"/>
  <c r="P199" i="3"/>
  <c r="O199" i="3"/>
  <c r="L199" i="3"/>
  <c r="I199" i="3"/>
  <c r="K199" i="3" s="1"/>
  <c r="H199" i="3"/>
  <c r="F199" i="3"/>
  <c r="B199" i="3"/>
  <c r="P198" i="3"/>
  <c r="O198" i="3"/>
  <c r="L198" i="3"/>
  <c r="I198" i="3"/>
  <c r="K198" i="3" s="1"/>
  <c r="H198" i="3"/>
  <c r="F198" i="3"/>
  <c r="B198" i="3"/>
  <c r="P197" i="3"/>
  <c r="O197" i="3"/>
  <c r="L197" i="3"/>
  <c r="I197" i="3"/>
  <c r="K197" i="3" s="1"/>
  <c r="H197" i="3"/>
  <c r="F197" i="3"/>
  <c r="B197" i="3"/>
  <c r="P196" i="3"/>
  <c r="O196" i="3"/>
  <c r="L196" i="3"/>
  <c r="I196" i="3"/>
  <c r="K196" i="3" s="1"/>
  <c r="H196" i="3"/>
  <c r="F196" i="3"/>
  <c r="B196" i="3"/>
  <c r="P195" i="3"/>
  <c r="O195" i="3"/>
  <c r="Q195" i="3" s="1"/>
  <c r="L195" i="3"/>
  <c r="I195" i="3"/>
  <c r="K195" i="3" s="1"/>
  <c r="H195" i="3"/>
  <c r="F195" i="3"/>
  <c r="B195" i="3"/>
  <c r="P194" i="3"/>
  <c r="O194" i="3"/>
  <c r="L194" i="3"/>
  <c r="I194" i="3"/>
  <c r="K194" i="3" s="1"/>
  <c r="H194" i="3"/>
  <c r="F194" i="3"/>
  <c r="B194" i="3"/>
  <c r="P193" i="3"/>
  <c r="O193" i="3"/>
  <c r="Q193" i="3" s="1"/>
  <c r="L193" i="3"/>
  <c r="I193" i="3"/>
  <c r="K193" i="3" s="1"/>
  <c r="H193" i="3"/>
  <c r="F193" i="3"/>
  <c r="B193" i="3"/>
  <c r="P192" i="3"/>
  <c r="Q192" i="3" s="1"/>
  <c r="O192" i="3"/>
  <c r="L192" i="3"/>
  <c r="I192" i="3"/>
  <c r="K192" i="3" s="1"/>
  <c r="H192" i="3"/>
  <c r="F192" i="3"/>
  <c r="B192" i="3"/>
  <c r="P191" i="3"/>
  <c r="Q191" i="3" s="1"/>
  <c r="O191" i="3"/>
  <c r="L191" i="3"/>
  <c r="I191" i="3"/>
  <c r="K191" i="3" s="1"/>
  <c r="H191" i="3"/>
  <c r="F191" i="3"/>
  <c r="B191" i="3"/>
  <c r="P190" i="3"/>
  <c r="O190" i="3"/>
  <c r="L190" i="3"/>
  <c r="I190" i="3"/>
  <c r="K190" i="3" s="1"/>
  <c r="H190" i="3"/>
  <c r="F190" i="3"/>
  <c r="B190" i="3"/>
  <c r="P189" i="3"/>
  <c r="Q189" i="3" s="1"/>
  <c r="O189" i="3"/>
  <c r="L189" i="3"/>
  <c r="I189" i="3"/>
  <c r="K189" i="3" s="1"/>
  <c r="H189" i="3"/>
  <c r="F189" i="3"/>
  <c r="B189" i="3"/>
  <c r="P188" i="3"/>
  <c r="O188" i="3"/>
  <c r="L188" i="3"/>
  <c r="I188" i="3"/>
  <c r="K188" i="3" s="1"/>
  <c r="H188" i="3"/>
  <c r="F188" i="3"/>
  <c r="B188" i="3"/>
  <c r="P187" i="3"/>
  <c r="O187" i="3"/>
  <c r="Q187" i="3" s="1"/>
  <c r="L187" i="3"/>
  <c r="I187" i="3"/>
  <c r="K187" i="3" s="1"/>
  <c r="H187" i="3"/>
  <c r="F187" i="3"/>
  <c r="B187" i="3"/>
  <c r="P186" i="3"/>
  <c r="O186" i="3"/>
  <c r="L186" i="3"/>
  <c r="I186" i="3"/>
  <c r="K186" i="3" s="1"/>
  <c r="H186" i="3"/>
  <c r="F186" i="3"/>
  <c r="B186" i="3"/>
  <c r="P185" i="3"/>
  <c r="O185" i="3"/>
  <c r="Q185" i="3" s="1"/>
  <c r="L185" i="3"/>
  <c r="I185" i="3"/>
  <c r="K185" i="3" s="1"/>
  <c r="H185" i="3"/>
  <c r="F185" i="3"/>
  <c r="B185" i="3"/>
  <c r="P184" i="3"/>
  <c r="O184" i="3"/>
  <c r="L184" i="3"/>
  <c r="I184" i="3"/>
  <c r="K184" i="3" s="1"/>
  <c r="H184" i="3"/>
  <c r="F184" i="3"/>
  <c r="B184" i="3"/>
  <c r="P183" i="3"/>
  <c r="O183" i="3"/>
  <c r="L183" i="3"/>
  <c r="I183" i="3"/>
  <c r="K183" i="3" s="1"/>
  <c r="H183" i="3"/>
  <c r="F183" i="3"/>
  <c r="B183" i="3"/>
  <c r="P182" i="3"/>
  <c r="O182" i="3"/>
  <c r="L182" i="3"/>
  <c r="I182" i="3"/>
  <c r="K182" i="3" s="1"/>
  <c r="H182" i="3"/>
  <c r="F182" i="3"/>
  <c r="B182" i="3"/>
  <c r="P181" i="3"/>
  <c r="O181" i="3"/>
  <c r="L181" i="3"/>
  <c r="I181" i="3"/>
  <c r="K181" i="3" s="1"/>
  <c r="H181" i="3"/>
  <c r="F181" i="3"/>
  <c r="B181" i="3"/>
  <c r="P180" i="3"/>
  <c r="O180" i="3"/>
  <c r="L180" i="3"/>
  <c r="I180" i="3"/>
  <c r="K180" i="3" s="1"/>
  <c r="H180" i="3"/>
  <c r="F180" i="3"/>
  <c r="B180" i="3"/>
  <c r="P179" i="3"/>
  <c r="O179" i="3"/>
  <c r="Q179" i="3" s="1"/>
  <c r="L179" i="3"/>
  <c r="I179" i="3"/>
  <c r="K179" i="3" s="1"/>
  <c r="H179" i="3"/>
  <c r="F179" i="3"/>
  <c r="B179" i="3"/>
  <c r="P178" i="3"/>
  <c r="O178" i="3"/>
  <c r="L178" i="3"/>
  <c r="I178" i="3"/>
  <c r="K178" i="3" s="1"/>
  <c r="H178" i="3"/>
  <c r="F178" i="3"/>
  <c r="B178" i="3"/>
  <c r="P177" i="3"/>
  <c r="O177" i="3"/>
  <c r="Q177" i="3" s="1"/>
  <c r="L177" i="3"/>
  <c r="I177" i="3"/>
  <c r="K177" i="3" s="1"/>
  <c r="H177" i="3"/>
  <c r="F177" i="3"/>
  <c r="B177" i="3"/>
  <c r="P176" i="3"/>
  <c r="O176" i="3"/>
  <c r="L176" i="3"/>
  <c r="I176" i="3"/>
  <c r="K176" i="3" s="1"/>
  <c r="H176" i="3"/>
  <c r="F176" i="3"/>
  <c r="B176" i="3"/>
  <c r="P175" i="3"/>
  <c r="O175" i="3"/>
  <c r="L175" i="3"/>
  <c r="I175" i="3"/>
  <c r="K175" i="3" s="1"/>
  <c r="H175" i="3"/>
  <c r="F175" i="3"/>
  <c r="B175" i="3"/>
  <c r="P174" i="3"/>
  <c r="O174" i="3"/>
  <c r="L174" i="3"/>
  <c r="I174" i="3"/>
  <c r="K174" i="3" s="1"/>
  <c r="H174" i="3"/>
  <c r="F174" i="3"/>
  <c r="B174" i="3"/>
  <c r="P173" i="3"/>
  <c r="O173" i="3"/>
  <c r="L173" i="3"/>
  <c r="I173" i="3"/>
  <c r="K173" i="3" s="1"/>
  <c r="H173" i="3"/>
  <c r="F173" i="3"/>
  <c r="B173" i="3"/>
  <c r="P172" i="3"/>
  <c r="O172" i="3"/>
  <c r="L172" i="3"/>
  <c r="I172" i="3"/>
  <c r="K172" i="3" s="1"/>
  <c r="H172" i="3"/>
  <c r="F172" i="3"/>
  <c r="B172" i="3"/>
  <c r="P171" i="3"/>
  <c r="O171" i="3"/>
  <c r="Q171" i="3" s="1"/>
  <c r="L171" i="3"/>
  <c r="I171" i="3"/>
  <c r="K171" i="3" s="1"/>
  <c r="H171" i="3"/>
  <c r="F171" i="3"/>
  <c r="B171" i="3"/>
  <c r="P170" i="3"/>
  <c r="O170" i="3"/>
  <c r="L170" i="3"/>
  <c r="I170" i="3"/>
  <c r="K170" i="3" s="1"/>
  <c r="H170" i="3"/>
  <c r="F170" i="3"/>
  <c r="B170" i="3"/>
  <c r="P169" i="3"/>
  <c r="O169" i="3"/>
  <c r="Q169" i="3" s="1"/>
  <c r="L169" i="3"/>
  <c r="I169" i="3"/>
  <c r="K169" i="3" s="1"/>
  <c r="H169" i="3"/>
  <c r="F169" i="3"/>
  <c r="B169" i="3"/>
  <c r="P168" i="3"/>
  <c r="O168" i="3"/>
  <c r="L168" i="3"/>
  <c r="I168" i="3"/>
  <c r="K168" i="3" s="1"/>
  <c r="H168" i="3"/>
  <c r="F168" i="3"/>
  <c r="B168" i="3"/>
  <c r="P167" i="3"/>
  <c r="O167" i="3"/>
  <c r="L167" i="3"/>
  <c r="I167" i="3"/>
  <c r="K167" i="3" s="1"/>
  <c r="H167" i="3"/>
  <c r="F167" i="3"/>
  <c r="B167" i="3"/>
  <c r="P166" i="3"/>
  <c r="O166" i="3"/>
  <c r="L166" i="3"/>
  <c r="I166" i="3"/>
  <c r="K166" i="3" s="1"/>
  <c r="H166" i="3"/>
  <c r="F166" i="3"/>
  <c r="B166" i="3"/>
  <c r="P165" i="3"/>
  <c r="O165" i="3"/>
  <c r="L165" i="3"/>
  <c r="I165" i="3"/>
  <c r="K165" i="3" s="1"/>
  <c r="H165" i="3"/>
  <c r="F165" i="3"/>
  <c r="B165" i="3"/>
  <c r="P164" i="3"/>
  <c r="O164" i="3"/>
  <c r="L164" i="3"/>
  <c r="I164" i="3"/>
  <c r="K164" i="3" s="1"/>
  <c r="H164" i="3"/>
  <c r="F164" i="3"/>
  <c r="B164" i="3"/>
  <c r="P163" i="3"/>
  <c r="Q163" i="3" s="1"/>
  <c r="O163" i="3"/>
  <c r="L163" i="3"/>
  <c r="I163" i="3"/>
  <c r="K163" i="3" s="1"/>
  <c r="H163" i="3"/>
  <c r="F163" i="3"/>
  <c r="B163" i="3"/>
  <c r="P162" i="3"/>
  <c r="O162" i="3"/>
  <c r="L162" i="3"/>
  <c r="I162" i="3"/>
  <c r="K162" i="3" s="1"/>
  <c r="H162" i="3"/>
  <c r="F162" i="3"/>
  <c r="B162" i="3"/>
  <c r="P161" i="3"/>
  <c r="O161" i="3"/>
  <c r="L161" i="3"/>
  <c r="I161" i="3"/>
  <c r="K161" i="3" s="1"/>
  <c r="H161" i="3"/>
  <c r="F161" i="3"/>
  <c r="B161" i="3"/>
  <c r="P160" i="3"/>
  <c r="O160" i="3"/>
  <c r="L160" i="3"/>
  <c r="I160" i="3"/>
  <c r="K160" i="3" s="1"/>
  <c r="H160" i="3"/>
  <c r="F160" i="3"/>
  <c r="B160" i="3"/>
  <c r="P159" i="3"/>
  <c r="O159" i="3"/>
  <c r="L159" i="3"/>
  <c r="I159" i="3"/>
  <c r="K159" i="3" s="1"/>
  <c r="H159" i="3"/>
  <c r="F159" i="3"/>
  <c r="B159" i="3"/>
  <c r="P158" i="3"/>
  <c r="O158" i="3"/>
  <c r="L158" i="3"/>
  <c r="I158" i="3"/>
  <c r="K158" i="3" s="1"/>
  <c r="H158" i="3"/>
  <c r="F158" i="3"/>
  <c r="B158" i="3"/>
  <c r="P157" i="3"/>
  <c r="O157" i="3"/>
  <c r="L157" i="3"/>
  <c r="I157" i="3"/>
  <c r="K157" i="3" s="1"/>
  <c r="H157" i="3"/>
  <c r="F157" i="3"/>
  <c r="B157" i="3"/>
  <c r="P156" i="3"/>
  <c r="Q156" i="3" s="1"/>
  <c r="O156" i="3"/>
  <c r="L156" i="3"/>
  <c r="I156" i="3"/>
  <c r="K156" i="3" s="1"/>
  <c r="H156" i="3"/>
  <c r="F156" i="3"/>
  <c r="B156" i="3"/>
  <c r="P155" i="3"/>
  <c r="Q155" i="3" s="1"/>
  <c r="O155" i="3"/>
  <c r="L155" i="3"/>
  <c r="I155" i="3"/>
  <c r="K155" i="3" s="1"/>
  <c r="H155" i="3"/>
  <c r="J155" i="3" s="1"/>
  <c r="F155" i="3"/>
  <c r="B155" i="3"/>
  <c r="P154" i="3"/>
  <c r="O154" i="3"/>
  <c r="L154" i="3"/>
  <c r="I154" i="3"/>
  <c r="K154" i="3" s="1"/>
  <c r="H154" i="3"/>
  <c r="F154" i="3"/>
  <c r="B154" i="3"/>
  <c r="P153" i="3"/>
  <c r="O153" i="3"/>
  <c r="L153" i="3"/>
  <c r="I153" i="3"/>
  <c r="K153" i="3" s="1"/>
  <c r="H153" i="3"/>
  <c r="F153" i="3"/>
  <c r="B153" i="3"/>
  <c r="P152" i="3"/>
  <c r="O152" i="3"/>
  <c r="L152" i="3"/>
  <c r="I152" i="3"/>
  <c r="K152" i="3" s="1"/>
  <c r="H152" i="3"/>
  <c r="F152" i="3"/>
  <c r="B152" i="3"/>
  <c r="P151" i="3"/>
  <c r="O151" i="3"/>
  <c r="L151" i="3"/>
  <c r="I151" i="3"/>
  <c r="K151" i="3" s="1"/>
  <c r="H151" i="3"/>
  <c r="F151" i="3"/>
  <c r="B151" i="3"/>
  <c r="P150" i="3"/>
  <c r="O150" i="3"/>
  <c r="L150" i="3"/>
  <c r="I150" i="3"/>
  <c r="K150" i="3" s="1"/>
  <c r="H150" i="3"/>
  <c r="F150" i="3"/>
  <c r="B150" i="3"/>
  <c r="P149" i="3"/>
  <c r="Q149" i="3" s="1"/>
  <c r="O149" i="3"/>
  <c r="L149" i="3"/>
  <c r="I149" i="3"/>
  <c r="K149" i="3" s="1"/>
  <c r="H149" i="3"/>
  <c r="F149" i="3"/>
  <c r="B149" i="3"/>
  <c r="P148" i="3"/>
  <c r="O148" i="3"/>
  <c r="L148" i="3"/>
  <c r="I148" i="3"/>
  <c r="K148" i="3" s="1"/>
  <c r="H148" i="3"/>
  <c r="F148" i="3"/>
  <c r="B148" i="3"/>
  <c r="P147" i="3"/>
  <c r="Q147" i="3" s="1"/>
  <c r="O147" i="3"/>
  <c r="L147" i="3"/>
  <c r="I147" i="3"/>
  <c r="K147" i="3" s="1"/>
  <c r="H147" i="3"/>
  <c r="F147" i="3"/>
  <c r="B147" i="3"/>
  <c r="P146" i="3"/>
  <c r="O146" i="3"/>
  <c r="L146" i="3"/>
  <c r="I146" i="3"/>
  <c r="K146" i="3" s="1"/>
  <c r="H146" i="3"/>
  <c r="F146" i="3"/>
  <c r="B146" i="3"/>
  <c r="P145" i="3"/>
  <c r="O145" i="3"/>
  <c r="Q145" i="3" s="1"/>
  <c r="L145" i="3"/>
  <c r="I145" i="3"/>
  <c r="K145" i="3" s="1"/>
  <c r="H145" i="3"/>
  <c r="F145" i="3"/>
  <c r="B145" i="3"/>
  <c r="P144" i="3"/>
  <c r="O144" i="3"/>
  <c r="L144" i="3"/>
  <c r="I144" i="3"/>
  <c r="K144" i="3" s="1"/>
  <c r="H144" i="3"/>
  <c r="F144" i="3"/>
  <c r="B144" i="3"/>
  <c r="P143" i="3"/>
  <c r="O143" i="3"/>
  <c r="Q143" i="3" s="1"/>
  <c r="L143" i="3"/>
  <c r="I143" i="3"/>
  <c r="K143" i="3" s="1"/>
  <c r="H143" i="3"/>
  <c r="F143" i="3"/>
  <c r="B143" i="3"/>
  <c r="P142" i="3"/>
  <c r="O142" i="3"/>
  <c r="L142" i="3"/>
  <c r="I142" i="3"/>
  <c r="K142" i="3" s="1"/>
  <c r="H142" i="3"/>
  <c r="F142" i="3"/>
  <c r="B142" i="3"/>
  <c r="P141" i="3"/>
  <c r="O141" i="3"/>
  <c r="L141" i="3"/>
  <c r="I141" i="3"/>
  <c r="K141" i="3" s="1"/>
  <c r="H141" i="3"/>
  <c r="F141" i="3"/>
  <c r="B141" i="3"/>
  <c r="P140" i="3"/>
  <c r="O140" i="3"/>
  <c r="L140" i="3"/>
  <c r="I140" i="3"/>
  <c r="K140" i="3" s="1"/>
  <c r="H140" i="3"/>
  <c r="F140" i="3"/>
  <c r="B140" i="3"/>
  <c r="P139" i="3"/>
  <c r="O139" i="3"/>
  <c r="Q139" i="3" s="1"/>
  <c r="L139" i="3"/>
  <c r="I139" i="3"/>
  <c r="K139" i="3" s="1"/>
  <c r="H139" i="3"/>
  <c r="F139" i="3"/>
  <c r="B139" i="3"/>
  <c r="P138" i="3"/>
  <c r="O138" i="3"/>
  <c r="L138" i="3"/>
  <c r="I138" i="3"/>
  <c r="K138" i="3" s="1"/>
  <c r="H138" i="3"/>
  <c r="F138" i="3"/>
  <c r="B138" i="3"/>
  <c r="P137" i="3"/>
  <c r="O137" i="3"/>
  <c r="L137" i="3"/>
  <c r="K137" i="3"/>
  <c r="I137" i="3"/>
  <c r="H137" i="3"/>
  <c r="F137" i="3"/>
  <c r="B137" i="3"/>
  <c r="P136" i="3"/>
  <c r="O136" i="3"/>
  <c r="L136" i="3"/>
  <c r="I136" i="3"/>
  <c r="K136" i="3" s="1"/>
  <c r="H136" i="3"/>
  <c r="F136" i="3"/>
  <c r="B136" i="3"/>
  <c r="P135" i="3"/>
  <c r="O135" i="3"/>
  <c r="L135" i="3"/>
  <c r="I135" i="3"/>
  <c r="K135" i="3" s="1"/>
  <c r="H135" i="3"/>
  <c r="F135" i="3"/>
  <c r="B135" i="3"/>
  <c r="P134" i="3"/>
  <c r="O134" i="3"/>
  <c r="L134" i="3"/>
  <c r="I134" i="3"/>
  <c r="K134" i="3" s="1"/>
  <c r="H134" i="3"/>
  <c r="F134" i="3"/>
  <c r="B134" i="3"/>
  <c r="P133" i="3"/>
  <c r="Q133" i="3" s="1"/>
  <c r="O133" i="3"/>
  <c r="L133" i="3"/>
  <c r="I133" i="3"/>
  <c r="K133" i="3" s="1"/>
  <c r="H133" i="3"/>
  <c r="F133" i="3"/>
  <c r="B133" i="3"/>
  <c r="Q132" i="3"/>
  <c r="P132" i="3"/>
  <c r="O132" i="3"/>
  <c r="L132" i="3"/>
  <c r="I132" i="3"/>
  <c r="K132" i="3" s="1"/>
  <c r="H132" i="3"/>
  <c r="F132" i="3"/>
  <c r="B132" i="3"/>
  <c r="Q131" i="3"/>
  <c r="P131" i="3"/>
  <c r="O131" i="3"/>
  <c r="L131" i="3"/>
  <c r="I131" i="3"/>
  <c r="K131" i="3" s="1"/>
  <c r="H131" i="3"/>
  <c r="F131" i="3"/>
  <c r="B131" i="3"/>
  <c r="P130" i="3"/>
  <c r="O130" i="3"/>
  <c r="L130" i="3"/>
  <c r="I130" i="3"/>
  <c r="K130" i="3" s="1"/>
  <c r="H130" i="3"/>
  <c r="F130" i="3"/>
  <c r="B130" i="3"/>
  <c r="P129" i="3"/>
  <c r="O129" i="3"/>
  <c r="Q129" i="3" s="1"/>
  <c r="L129" i="3"/>
  <c r="K129" i="3"/>
  <c r="I129" i="3"/>
  <c r="H129" i="3"/>
  <c r="F129" i="3"/>
  <c r="B129" i="3"/>
  <c r="P128" i="3"/>
  <c r="O128" i="3"/>
  <c r="L128" i="3"/>
  <c r="I128" i="3"/>
  <c r="K128" i="3" s="1"/>
  <c r="H128" i="3"/>
  <c r="F128" i="3"/>
  <c r="B128" i="3"/>
  <c r="P127" i="3"/>
  <c r="O127" i="3"/>
  <c r="L127" i="3"/>
  <c r="I127" i="3"/>
  <c r="K127" i="3" s="1"/>
  <c r="H127" i="3"/>
  <c r="F127" i="3"/>
  <c r="B127" i="3"/>
  <c r="P126" i="3"/>
  <c r="O126" i="3"/>
  <c r="L126" i="3"/>
  <c r="I126" i="3"/>
  <c r="K126" i="3" s="1"/>
  <c r="H126" i="3"/>
  <c r="F126" i="3"/>
  <c r="B126" i="3"/>
  <c r="P125" i="3"/>
  <c r="O125" i="3"/>
  <c r="L125" i="3"/>
  <c r="I125" i="3"/>
  <c r="K125" i="3" s="1"/>
  <c r="H125" i="3"/>
  <c r="F125" i="3"/>
  <c r="B125" i="3"/>
  <c r="P124" i="3"/>
  <c r="O124" i="3"/>
  <c r="Q124" i="3" s="1"/>
  <c r="L124" i="3"/>
  <c r="I124" i="3"/>
  <c r="K124" i="3" s="1"/>
  <c r="H124" i="3"/>
  <c r="F124" i="3"/>
  <c r="B124" i="3"/>
  <c r="P123" i="3"/>
  <c r="O123" i="3"/>
  <c r="L123" i="3"/>
  <c r="K123" i="3"/>
  <c r="I123" i="3"/>
  <c r="H123" i="3"/>
  <c r="F123" i="3"/>
  <c r="B123" i="3"/>
  <c r="P122" i="3"/>
  <c r="O122" i="3"/>
  <c r="L122" i="3"/>
  <c r="I122" i="3"/>
  <c r="K122" i="3" s="1"/>
  <c r="H122" i="3"/>
  <c r="F122" i="3"/>
  <c r="B122" i="3"/>
  <c r="P121" i="3"/>
  <c r="O121" i="3"/>
  <c r="L121" i="3"/>
  <c r="I121" i="3"/>
  <c r="K121" i="3" s="1"/>
  <c r="H121" i="3"/>
  <c r="F121" i="3"/>
  <c r="B121" i="3"/>
  <c r="P120" i="3"/>
  <c r="O120" i="3"/>
  <c r="L120" i="3"/>
  <c r="I120" i="3"/>
  <c r="K120" i="3" s="1"/>
  <c r="H120" i="3"/>
  <c r="F120" i="3"/>
  <c r="B120" i="3"/>
  <c r="P119" i="3"/>
  <c r="O119" i="3"/>
  <c r="L119" i="3"/>
  <c r="I119" i="3"/>
  <c r="K119" i="3" s="1"/>
  <c r="H119" i="3"/>
  <c r="F119" i="3"/>
  <c r="B119" i="3"/>
  <c r="P118" i="3"/>
  <c r="O118" i="3"/>
  <c r="L118" i="3"/>
  <c r="I118" i="3"/>
  <c r="K118" i="3" s="1"/>
  <c r="H118" i="3"/>
  <c r="F118" i="3"/>
  <c r="B118" i="3"/>
  <c r="P117" i="3"/>
  <c r="O117" i="3"/>
  <c r="L117" i="3"/>
  <c r="I117" i="3"/>
  <c r="K117" i="3" s="1"/>
  <c r="H117" i="3"/>
  <c r="F117" i="3"/>
  <c r="B117" i="3"/>
  <c r="P116" i="3"/>
  <c r="O116" i="3"/>
  <c r="Q116" i="3" s="1"/>
  <c r="L116" i="3"/>
  <c r="I116" i="3"/>
  <c r="K116" i="3" s="1"/>
  <c r="H116" i="3"/>
  <c r="F116" i="3"/>
  <c r="B116" i="3"/>
  <c r="P115" i="3"/>
  <c r="Q115" i="3" s="1"/>
  <c r="O115" i="3"/>
  <c r="L115" i="3"/>
  <c r="I115" i="3"/>
  <c r="K115" i="3" s="1"/>
  <c r="H115" i="3"/>
  <c r="F115" i="3"/>
  <c r="B115" i="3"/>
  <c r="P114" i="3"/>
  <c r="O114" i="3"/>
  <c r="L114" i="3"/>
  <c r="I114" i="3"/>
  <c r="K114" i="3" s="1"/>
  <c r="H114" i="3"/>
  <c r="F114" i="3"/>
  <c r="B114" i="3"/>
  <c r="P113" i="3"/>
  <c r="O113" i="3"/>
  <c r="L113" i="3"/>
  <c r="K113" i="3"/>
  <c r="I113" i="3"/>
  <c r="H113" i="3"/>
  <c r="F113" i="3"/>
  <c r="B113" i="3"/>
  <c r="P112" i="3"/>
  <c r="O112" i="3"/>
  <c r="L112" i="3"/>
  <c r="I112" i="3"/>
  <c r="K112" i="3" s="1"/>
  <c r="H112" i="3"/>
  <c r="F112" i="3"/>
  <c r="B112" i="3"/>
  <c r="P111" i="3"/>
  <c r="O111" i="3"/>
  <c r="L111" i="3"/>
  <c r="I111" i="3"/>
  <c r="K111" i="3" s="1"/>
  <c r="H111" i="3"/>
  <c r="F111" i="3"/>
  <c r="B111" i="3"/>
  <c r="P110" i="3"/>
  <c r="O110" i="3"/>
  <c r="L110" i="3"/>
  <c r="I110" i="3"/>
  <c r="K110" i="3" s="1"/>
  <c r="H110" i="3"/>
  <c r="F110" i="3"/>
  <c r="B110" i="3"/>
  <c r="P109" i="3"/>
  <c r="Q109" i="3" s="1"/>
  <c r="O109" i="3"/>
  <c r="L109" i="3"/>
  <c r="I109" i="3"/>
  <c r="K109" i="3" s="1"/>
  <c r="H109" i="3"/>
  <c r="F109" i="3"/>
  <c r="B109" i="3"/>
  <c r="Q108" i="3"/>
  <c r="P108" i="3"/>
  <c r="O108" i="3"/>
  <c r="L108" i="3"/>
  <c r="I108" i="3"/>
  <c r="K108" i="3" s="1"/>
  <c r="H108" i="3"/>
  <c r="F108" i="3"/>
  <c r="B108" i="3"/>
  <c r="Q107" i="3"/>
  <c r="P107" i="3"/>
  <c r="O107" i="3"/>
  <c r="L107" i="3"/>
  <c r="I107" i="3"/>
  <c r="K107" i="3" s="1"/>
  <c r="H107" i="3"/>
  <c r="F107" i="3"/>
  <c r="B107" i="3"/>
  <c r="P106" i="3"/>
  <c r="O106" i="3"/>
  <c r="L106" i="3"/>
  <c r="I106" i="3"/>
  <c r="K106" i="3" s="1"/>
  <c r="H106" i="3"/>
  <c r="F106" i="3"/>
  <c r="B106" i="3"/>
  <c r="P105" i="3"/>
  <c r="O105" i="3"/>
  <c r="Q105" i="3" s="1"/>
  <c r="L105" i="3"/>
  <c r="I105" i="3"/>
  <c r="K105" i="3" s="1"/>
  <c r="H105" i="3"/>
  <c r="F105" i="3"/>
  <c r="B105" i="3"/>
  <c r="P104" i="3"/>
  <c r="O104" i="3"/>
  <c r="L104" i="3"/>
  <c r="I104" i="3"/>
  <c r="K104" i="3" s="1"/>
  <c r="H104" i="3"/>
  <c r="F104" i="3"/>
  <c r="B104" i="3"/>
  <c r="P103" i="3"/>
  <c r="O103" i="3"/>
  <c r="Q103" i="3" s="1"/>
  <c r="L103" i="3"/>
  <c r="I103" i="3"/>
  <c r="K103" i="3" s="1"/>
  <c r="H103" i="3"/>
  <c r="F103" i="3"/>
  <c r="B103" i="3"/>
  <c r="P102" i="3"/>
  <c r="O102" i="3"/>
  <c r="L102" i="3"/>
  <c r="I102" i="3"/>
  <c r="K102" i="3" s="1"/>
  <c r="H102" i="3"/>
  <c r="F102" i="3"/>
  <c r="B102" i="3"/>
  <c r="P101" i="3"/>
  <c r="O101" i="3"/>
  <c r="L101" i="3"/>
  <c r="K101" i="3"/>
  <c r="I101" i="3"/>
  <c r="H101" i="3"/>
  <c r="F101" i="3"/>
  <c r="B101" i="3"/>
  <c r="P100" i="3"/>
  <c r="O100" i="3"/>
  <c r="Q100" i="3" s="1"/>
  <c r="L100" i="3"/>
  <c r="I100" i="3"/>
  <c r="K100" i="3" s="1"/>
  <c r="H100" i="3"/>
  <c r="F100" i="3"/>
  <c r="B100" i="3"/>
  <c r="P99" i="3"/>
  <c r="Q99" i="3" s="1"/>
  <c r="O99" i="3"/>
  <c r="L99" i="3"/>
  <c r="I99" i="3"/>
  <c r="K99" i="3" s="1"/>
  <c r="H99" i="3"/>
  <c r="F99" i="3"/>
  <c r="B99" i="3"/>
  <c r="P98" i="3"/>
  <c r="O98" i="3"/>
  <c r="L98" i="3"/>
  <c r="I98" i="3"/>
  <c r="K98" i="3" s="1"/>
  <c r="H98" i="3"/>
  <c r="F98" i="3"/>
  <c r="B98" i="3"/>
  <c r="P97" i="3"/>
  <c r="O97" i="3"/>
  <c r="L97" i="3"/>
  <c r="I97" i="3"/>
  <c r="K97" i="3" s="1"/>
  <c r="H97" i="3"/>
  <c r="F97" i="3"/>
  <c r="B97" i="3"/>
  <c r="P96" i="3"/>
  <c r="O96" i="3"/>
  <c r="L96" i="3"/>
  <c r="I96" i="3"/>
  <c r="K96" i="3" s="1"/>
  <c r="H96" i="3"/>
  <c r="F96" i="3"/>
  <c r="B96" i="3"/>
  <c r="P95" i="3"/>
  <c r="O95" i="3"/>
  <c r="L95" i="3"/>
  <c r="I95" i="3"/>
  <c r="K95" i="3" s="1"/>
  <c r="H95" i="3"/>
  <c r="F95" i="3"/>
  <c r="B95" i="3"/>
  <c r="P94" i="3"/>
  <c r="O94" i="3"/>
  <c r="L94" i="3"/>
  <c r="I94" i="3"/>
  <c r="K94" i="3" s="1"/>
  <c r="H94" i="3"/>
  <c r="F94" i="3"/>
  <c r="B94" i="3"/>
  <c r="P93" i="3"/>
  <c r="O93" i="3"/>
  <c r="L93" i="3"/>
  <c r="K93" i="3"/>
  <c r="I93" i="3"/>
  <c r="H93" i="3"/>
  <c r="F93" i="3"/>
  <c r="B93" i="3"/>
  <c r="P92" i="3"/>
  <c r="Q92" i="3" s="1"/>
  <c r="O92" i="3"/>
  <c r="L92" i="3"/>
  <c r="I92" i="3"/>
  <c r="K92" i="3" s="1"/>
  <c r="H92" i="3"/>
  <c r="F92" i="3"/>
  <c r="B92" i="3"/>
  <c r="P91" i="3"/>
  <c r="Q91" i="3" s="1"/>
  <c r="O91" i="3"/>
  <c r="L91" i="3"/>
  <c r="I91" i="3"/>
  <c r="K91" i="3" s="1"/>
  <c r="H91" i="3"/>
  <c r="F91" i="3"/>
  <c r="B91" i="3"/>
  <c r="P90" i="3"/>
  <c r="O90" i="3"/>
  <c r="L90" i="3"/>
  <c r="I90" i="3"/>
  <c r="K90" i="3" s="1"/>
  <c r="H90" i="3"/>
  <c r="F90" i="3"/>
  <c r="B90" i="3"/>
  <c r="P89" i="3"/>
  <c r="O89" i="3"/>
  <c r="L89" i="3"/>
  <c r="I89" i="3"/>
  <c r="K89" i="3" s="1"/>
  <c r="H89" i="3"/>
  <c r="F89" i="3"/>
  <c r="B89" i="3"/>
  <c r="P88" i="3"/>
  <c r="O88" i="3"/>
  <c r="L88" i="3"/>
  <c r="I88" i="3"/>
  <c r="K88" i="3" s="1"/>
  <c r="H88" i="3"/>
  <c r="F88" i="3"/>
  <c r="B88" i="3"/>
  <c r="P87" i="3"/>
  <c r="O87" i="3"/>
  <c r="Q87" i="3" s="1"/>
  <c r="L87" i="3"/>
  <c r="I87" i="3"/>
  <c r="K87" i="3" s="1"/>
  <c r="H87" i="3"/>
  <c r="F87" i="3"/>
  <c r="B87" i="3"/>
  <c r="P86" i="3"/>
  <c r="O86" i="3"/>
  <c r="L86" i="3"/>
  <c r="I86" i="3"/>
  <c r="K86" i="3" s="1"/>
  <c r="H86" i="3"/>
  <c r="F86" i="3"/>
  <c r="B86" i="3"/>
  <c r="P85" i="3"/>
  <c r="O85" i="3"/>
  <c r="L85" i="3"/>
  <c r="K85" i="3"/>
  <c r="I85" i="3"/>
  <c r="H85" i="3"/>
  <c r="F85" i="3"/>
  <c r="B85" i="3"/>
  <c r="P84" i="3"/>
  <c r="O84" i="3"/>
  <c r="Q84" i="3" s="1"/>
  <c r="L84" i="3"/>
  <c r="I84" i="3"/>
  <c r="K84" i="3" s="1"/>
  <c r="H84" i="3"/>
  <c r="F84" i="3"/>
  <c r="B84" i="3"/>
  <c r="P83" i="3"/>
  <c r="Q83" i="3" s="1"/>
  <c r="O83" i="3"/>
  <c r="L83" i="3"/>
  <c r="I83" i="3"/>
  <c r="K83" i="3" s="1"/>
  <c r="H83" i="3"/>
  <c r="F83" i="3"/>
  <c r="B83" i="3"/>
  <c r="P82" i="3"/>
  <c r="O82" i="3"/>
  <c r="L82" i="3"/>
  <c r="I82" i="3"/>
  <c r="K82" i="3" s="1"/>
  <c r="H82" i="3"/>
  <c r="F82" i="3"/>
  <c r="B82" i="3"/>
  <c r="P81" i="3"/>
  <c r="O81" i="3"/>
  <c r="L81" i="3"/>
  <c r="I81" i="3"/>
  <c r="K81" i="3" s="1"/>
  <c r="H81" i="3"/>
  <c r="F81" i="3"/>
  <c r="B81" i="3"/>
  <c r="P80" i="3"/>
  <c r="O80" i="3"/>
  <c r="L80" i="3"/>
  <c r="I80" i="3"/>
  <c r="K80" i="3" s="1"/>
  <c r="H80" i="3"/>
  <c r="F80" i="3"/>
  <c r="B80" i="3"/>
  <c r="P79" i="3"/>
  <c r="Q79" i="3" s="1"/>
  <c r="O79" i="3"/>
  <c r="L79" i="3"/>
  <c r="I79" i="3"/>
  <c r="K79" i="3" s="1"/>
  <c r="H79" i="3"/>
  <c r="F79" i="3"/>
  <c r="B79" i="3"/>
  <c r="P78" i="3"/>
  <c r="O78" i="3"/>
  <c r="L78" i="3"/>
  <c r="I78" i="3"/>
  <c r="K78" i="3" s="1"/>
  <c r="H78" i="3"/>
  <c r="F78" i="3"/>
  <c r="B78" i="3"/>
  <c r="P77" i="3"/>
  <c r="O77" i="3"/>
  <c r="L77" i="3"/>
  <c r="I77" i="3"/>
  <c r="K77" i="3" s="1"/>
  <c r="H77" i="3"/>
  <c r="F77" i="3"/>
  <c r="B77" i="3"/>
  <c r="P76" i="3"/>
  <c r="O76" i="3"/>
  <c r="L76" i="3"/>
  <c r="I76" i="3"/>
  <c r="K76" i="3" s="1"/>
  <c r="H76" i="3"/>
  <c r="F76" i="3"/>
  <c r="B76" i="3"/>
  <c r="P75" i="3"/>
  <c r="O75" i="3"/>
  <c r="L75" i="3"/>
  <c r="K75" i="3"/>
  <c r="I75" i="3"/>
  <c r="H75" i="3"/>
  <c r="F75" i="3"/>
  <c r="B75" i="3"/>
  <c r="P74" i="3"/>
  <c r="O74" i="3"/>
  <c r="L74" i="3"/>
  <c r="K74" i="3"/>
  <c r="I74" i="3"/>
  <c r="H74" i="3"/>
  <c r="F74" i="3"/>
  <c r="B74" i="3"/>
  <c r="P73" i="3"/>
  <c r="O73" i="3"/>
  <c r="L73" i="3"/>
  <c r="I73" i="3"/>
  <c r="K73" i="3" s="1"/>
  <c r="H73" i="3"/>
  <c r="F73" i="3"/>
  <c r="B73" i="3"/>
  <c r="P72" i="3"/>
  <c r="O72" i="3"/>
  <c r="L72" i="3"/>
  <c r="I72" i="3"/>
  <c r="K72" i="3" s="1"/>
  <c r="H72" i="3"/>
  <c r="F72" i="3"/>
  <c r="B72" i="3"/>
  <c r="P71" i="3"/>
  <c r="O71" i="3"/>
  <c r="Q71" i="3" s="1"/>
  <c r="L71" i="3"/>
  <c r="I71" i="3"/>
  <c r="K71" i="3" s="1"/>
  <c r="H71" i="3"/>
  <c r="F71" i="3"/>
  <c r="B71" i="3"/>
  <c r="P70" i="3"/>
  <c r="O70" i="3"/>
  <c r="L70" i="3"/>
  <c r="J70" i="3"/>
  <c r="I70" i="3"/>
  <c r="K70" i="3" s="1"/>
  <c r="H70" i="3"/>
  <c r="F70" i="3"/>
  <c r="B70" i="3"/>
  <c r="P69" i="3"/>
  <c r="O69" i="3"/>
  <c r="L69" i="3"/>
  <c r="I69" i="3"/>
  <c r="K69" i="3" s="1"/>
  <c r="H69" i="3"/>
  <c r="F69" i="3"/>
  <c r="B69" i="3"/>
  <c r="P68" i="3"/>
  <c r="O68" i="3"/>
  <c r="L68" i="3"/>
  <c r="I68" i="3"/>
  <c r="K68" i="3" s="1"/>
  <c r="H68" i="3"/>
  <c r="F68" i="3"/>
  <c r="B68" i="3"/>
  <c r="P67" i="3"/>
  <c r="O67" i="3"/>
  <c r="Q67" i="3" s="1"/>
  <c r="L67" i="3"/>
  <c r="I67" i="3"/>
  <c r="K67" i="3" s="1"/>
  <c r="H67" i="3"/>
  <c r="F67" i="3"/>
  <c r="B67" i="3"/>
  <c r="P66" i="3"/>
  <c r="O66" i="3"/>
  <c r="L66" i="3"/>
  <c r="I66" i="3"/>
  <c r="K66" i="3" s="1"/>
  <c r="H66" i="3"/>
  <c r="F66" i="3"/>
  <c r="B66" i="3"/>
  <c r="P65" i="3"/>
  <c r="O65" i="3"/>
  <c r="Q65" i="3" s="1"/>
  <c r="L65" i="3"/>
  <c r="I65" i="3"/>
  <c r="K65" i="3" s="1"/>
  <c r="H65" i="3"/>
  <c r="F65" i="3"/>
  <c r="B65" i="3"/>
  <c r="P64" i="3"/>
  <c r="O64" i="3"/>
  <c r="L64" i="3"/>
  <c r="I64" i="3"/>
  <c r="K64" i="3" s="1"/>
  <c r="H64" i="3"/>
  <c r="F64" i="3"/>
  <c r="B64" i="3"/>
  <c r="P63" i="3"/>
  <c r="O63" i="3"/>
  <c r="Q63" i="3" s="1"/>
  <c r="L63" i="3"/>
  <c r="I63" i="3"/>
  <c r="K63" i="3" s="1"/>
  <c r="H63" i="3"/>
  <c r="F63" i="3"/>
  <c r="B63" i="3"/>
  <c r="P62" i="3"/>
  <c r="O62" i="3"/>
  <c r="L62" i="3"/>
  <c r="I62" i="3"/>
  <c r="K62" i="3" s="1"/>
  <c r="H62" i="3"/>
  <c r="F62" i="3"/>
  <c r="B62" i="3"/>
  <c r="P61" i="3"/>
  <c r="O61" i="3"/>
  <c r="L61" i="3"/>
  <c r="K61" i="3"/>
  <c r="I61" i="3"/>
  <c r="H61" i="3"/>
  <c r="F61" i="3"/>
  <c r="B61" i="3"/>
  <c r="P60" i="3"/>
  <c r="Q60" i="3" s="1"/>
  <c r="O60" i="3"/>
  <c r="L60" i="3"/>
  <c r="I60" i="3"/>
  <c r="K60" i="3" s="1"/>
  <c r="H60" i="3"/>
  <c r="F60" i="3"/>
  <c r="B60" i="3"/>
  <c r="P59" i="3"/>
  <c r="O59" i="3"/>
  <c r="L59" i="3"/>
  <c r="K59" i="3"/>
  <c r="I59" i="3"/>
  <c r="H59" i="3"/>
  <c r="F59" i="3"/>
  <c r="B59" i="3"/>
  <c r="P58" i="3"/>
  <c r="O58" i="3"/>
  <c r="L58" i="3"/>
  <c r="K58" i="3"/>
  <c r="I58" i="3"/>
  <c r="H58" i="3"/>
  <c r="F58" i="3"/>
  <c r="B58" i="3"/>
  <c r="P57" i="3"/>
  <c r="O57" i="3"/>
  <c r="L57" i="3"/>
  <c r="I57" i="3"/>
  <c r="K57" i="3" s="1"/>
  <c r="H57" i="3"/>
  <c r="F57" i="3"/>
  <c r="B57" i="3"/>
  <c r="P56" i="3"/>
  <c r="O56" i="3"/>
  <c r="L56" i="3"/>
  <c r="I56" i="3"/>
  <c r="K56" i="3" s="1"/>
  <c r="H56" i="3"/>
  <c r="F56" i="3"/>
  <c r="B56" i="3"/>
  <c r="P55" i="3"/>
  <c r="O55" i="3"/>
  <c r="Q55" i="3" s="1"/>
  <c r="L55" i="3"/>
  <c r="I55" i="3"/>
  <c r="K55" i="3" s="1"/>
  <c r="H55" i="3"/>
  <c r="J55" i="3" s="1"/>
  <c r="F55" i="3"/>
  <c r="B55" i="3"/>
  <c r="P54" i="3"/>
  <c r="O54" i="3"/>
  <c r="L54" i="3"/>
  <c r="I54" i="3"/>
  <c r="K54" i="3" s="1"/>
  <c r="H54" i="3"/>
  <c r="F54" i="3"/>
  <c r="B54" i="3"/>
  <c r="P53" i="3"/>
  <c r="O53" i="3"/>
  <c r="L53" i="3"/>
  <c r="I53" i="3"/>
  <c r="K53" i="3" s="1"/>
  <c r="H53" i="3"/>
  <c r="F53" i="3"/>
  <c r="B53" i="3"/>
  <c r="P52" i="3"/>
  <c r="O52" i="3"/>
  <c r="L52" i="3"/>
  <c r="I52" i="3"/>
  <c r="K52" i="3" s="1"/>
  <c r="H52" i="3"/>
  <c r="F52" i="3"/>
  <c r="B52" i="3"/>
  <c r="P51" i="3"/>
  <c r="O51" i="3"/>
  <c r="L51" i="3"/>
  <c r="K51" i="3"/>
  <c r="I51" i="3"/>
  <c r="H51" i="3"/>
  <c r="F51" i="3"/>
  <c r="B51" i="3"/>
  <c r="P50" i="3"/>
  <c r="O50" i="3"/>
  <c r="L50" i="3"/>
  <c r="K50" i="3"/>
  <c r="I50" i="3"/>
  <c r="H50" i="3"/>
  <c r="F50" i="3"/>
  <c r="B50" i="3"/>
  <c r="P49" i="3"/>
  <c r="O49" i="3"/>
  <c r="L49" i="3"/>
  <c r="I49" i="3"/>
  <c r="K49" i="3" s="1"/>
  <c r="H49" i="3"/>
  <c r="F49" i="3"/>
  <c r="B49" i="3"/>
  <c r="P48" i="3"/>
  <c r="O48" i="3"/>
  <c r="L48" i="3"/>
  <c r="I48" i="3"/>
  <c r="K48" i="3" s="1"/>
  <c r="H48" i="3"/>
  <c r="F48" i="3"/>
  <c r="B48" i="3"/>
  <c r="P47" i="3"/>
  <c r="O47" i="3"/>
  <c r="L47" i="3"/>
  <c r="I47" i="3"/>
  <c r="K47" i="3" s="1"/>
  <c r="H47" i="3"/>
  <c r="F47" i="3"/>
  <c r="B47" i="3"/>
  <c r="P46" i="3"/>
  <c r="O46" i="3"/>
  <c r="L46" i="3"/>
  <c r="I46" i="3"/>
  <c r="K46" i="3" s="1"/>
  <c r="H46" i="3"/>
  <c r="F46" i="3"/>
  <c r="B46" i="3"/>
  <c r="J46" i="3" s="1"/>
  <c r="P45" i="3"/>
  <c r="O45" i="3"/>
  <c r="L45" i="3"/>
  <c r="I45" i="3"/>
  <c r="K45" i="3" s="1"/>
  <c r="H45" i="3"/>
  <c r="F45" i="3"/>
  <c r="B45" i="3"/>
  <c r="P44" i="3"/>
  <c r="Q44" i="3" s="1"/>
  <c r="O44" i="3"/>
  <c r="L44" i="3"/>
  <c r="I44" i="3"/>
  <c r="K44" i="3" s="1"/>
  <c r="H44" i="3"/>
  <c r="F44" i="3"/>
  <c r="B44" i="3"/>
  <c r="P43" i="3"/>
  <c r="Q43" i="3" s="1"/>
  <c r="O43" i="3"/>
  <c r="L43" i="3"/>
  <c r="I43" i="3"/>
  <c r="K43" i="3" s="1"/>
  <c r="H43" i="3"/>
  <c r="F43" i="3"/>
  <c r="B43" i="3"/>
  <c r="P42" i="3"/>
  <c r="O42" i="3"/>
  <c r="L42" i="3"/>
  <c r="I42" i="3"/>
  <c r="K42" i="3" s="1"/>
  <c r="H42" i="3"/>
  <c r="F42" i="3"/>
  <c r="B42" i="3"/>
  <c r="P41" i="3"/>
  <c r="O41" i="3"/>
  <c r="L41" i="3"/>
  <c r="I41" i="3"/>
  <c r="K41" i="3" s="1"/>
  <c r="H41" i="3"/>
  <c r="F41" i="3"/>
  <c r="B41" i="3"/>
  <c r="P40" i="3"/>
  <c r="O40" i="3"/>
  <c r="L40" i="3"/>
  <c r="I40" i="3"/>
  <c r="K40" i="3" s="1"/>
  <c r="H40" i="3"/>
  <c r="F40" i="3"/>
  <c r="B40" i="3"/>
  <c r="P39" i="3"/>
  <c r="O39" i="3"/>
  <c r="L39" i="3"/>
  <c r="I39" i="3"/>
  <c r="K39" i="3" s="1"/>
  <c r="H39" i="3"/>
  <c r="F39" i="3"/>
  <c r="B39" i="3"/>
  <c r="P38" i="3"/>
  <c r="O38" i="3"/>
  <c r="L38" i="3"/>
  <c r="I38" i="3"/>
  <c r="K38" i="3" s="1"/>
  <c r="H38" i="3"/>
  <c r="F38" i="3"/>
  <c r="B38" i="3"/>
  <c r="P37" i="3"/>
  <c r="O37" i="3"/>
  <c r="L37" i="3"/>
  <c r="I37" i="3"/>
  <c r="K37" i="3" s="1"/>
  <c r="H37" i="3"/>
  <c r="F37" i="3"/>
  <c r="B37" i="3"/>
  <c r="P36" i="3"/>
  <c r="O36" i="3"/>
  <c r="L36" i="3"/>
  <c r="I36" i="3"/>
  <c r="K36" i="3" s="1"/>
  <c r="H36" i="3"/>
  <c r="F36" i="3"/>
  <c r="B36" i="3"/>
  <c r="P35" i="3"/>
  <c r="O35" i="3"/>
  <c r="L35" i="3"/>
  <c r="K35" i="3"/>
  <c r="I35" i="3"/>
  <c r="H35" i="3"/>
  <c r="F35" i="3"/>
  <c r="B35" i="3"/>
  <c r="P34" i="3"/>
  <c r="O34" i="3"/>
  <c r="L34" i="3"/>
  <c r="K34" i="3"/>
  <c r="I34" i="3"/>
  <c r="H34" i="3"/>
  <c r="F34" i="3"/>
  <c r="B34" i="3"/>
  <c r="P33" i="3"/>
  <c r="O33" i="3"/>
  <c r="L33" i="3"/>
  <c r="I33" i="3"/>
  <c r="K33" i="3" s="1"/>
  <c r="H33" i="3"/>
  <c r="F33" i="3"/>
  <c r="B33" i="3"/>
  <c r="P32" i="3"/>
  <c r="O32" i="3"/>
  <c r="L32" i="3"/>
  <c r="I32" i="3"/>
  <c r="K32" i="3" s="1"/>
  <c r="H32" i="3"/>
  <c r="F32" i="3"/>
  <c r="B32" i="3"/>
  <c r="P31" i="3"/>
  <c r="O31" i="3"/>
  <c r="L31" i="3"/>
  <c r="I31" i="3"/>
  <c r="K31" i="3" s="1"/>
  <c r="H31" i="3"/>
  <c r="F31" i="3"/>
  <c r="B31" i="3"/>
  <c r="Q30" i="3"/>
  <c r="P30" i="3"/>
  <c r="O30" i="3"/>
  <c r="L30" i="3"/>
  <c r="I30" i="3"/>
  <c r="K30" i="3" s="1"/>
  <c r="H30" i="3"/>
  <c r="F30" i="3"/>
  <c r="B30" i="3"/>
  <c r="P29" i="3"/>
  <c r="Q29" i="3" s="1"/>
  <c r="O29" i="3"/>
  <c r="L29" i="3"/>
  <c r="I29" i="3"/>
  <c r="K29" i="3" s="1"/>
  <c r="H29" i="3"/>
  <c r="F29" i="3"/>
  <c r="B29" i="3"/>
  <c r="P28" i="3"/>
  <c r="Q28" i="3" s="1"/>
  <c r="O28" i="3"/>
  <c r="L28" i="3"/>
  <c r="I28" i="3"/>
  <c r="K28" i="3" s="1"/>
  <c r="H28" i="3"/>
  <c r="F28" i="3"/>
  <c r="B28" i="3"/>
  <c r="P27" i="3"/>
  <c r="O27" i="3"/>
  <c r="L27" i="3"/>
  <c r="I27" i="3"/>
  <c r="K27" i="3" s="1"/>
  <c r="H27" i="3"/>
  <c r="F27" i="3"/>
  <c r="B27" i="3"/>
  <c r="P26" i="3"/>
  <c r="O26" i="3"/>
  <c r="L26" i="3"/>
  <c r="I26" i="3"/>
  <c r="K26" i="3" s="1"/>
  <c r="H26" i="3"/>
  <c r="J26" i="3" s="1"/>
  <c r="F26" i="3"/>
  <c r="B26" i="3"/>
  <c r="P25" i="3"/>
  <c r="O25" i="3"/>
  <c r="L25" i="3"/>
  <c r="I25" i="3"/>
  <c r="K25" i="3" s="1"/>
  <c r="H25" i="3"/>
  <c r="F25" i="3"/>
  <c r="B25" i="3"/>
  <c r="P24" i="3"/>
  <c r="O24" i="3"/>
  <c r="L24" i="3"/>
  <c r="I24" i="3"/>
  <c r="K24" i="3" s="1"/>
  <c r="H24" i="3"/>
  <c r="F24" i="3"/>
  <c r="B24" i="3"/>
  <c r="P23" i="3"/>
  <c r="O23" i="3"/>
  <c r="L23" i="3"/>
  <c r="I23" i="3"/>
  <c r="K23" i="3" s="1"/>
  <c r="H23" i="3"/>
  <c r="F23" i="3"/>
  <c r="B23" i="3"/>
  <c r="P22" i="3"/>
  <c r="O22" i="3"/>
  <c r="L22" i="3"/>
  <c r="I22" i="3"/>
  <c r="K22" i="3" s="1"/>
  <c r="H22" i="3"/>
  <c r="F22" i="3"/>
  <c r="B22" i="3"/>
  <c r="P21" i="3"/>
  <c r="O21" i="3"/>
  <c r="L21" i="3"/>
  <c r="I21" i="3"/>
  <c r="K21" i="3" s="1"/>
  <c r="H21" i="3"/>
  <c r="J21" i="3" s="1"/>
  <c r="M21" i="3" s="1"/>
  <c r="F21" i="3"/>
  <c r="B21" i="3"/>
  <c r="Q20" i="3"/>
  <c r="P20" i="3"/>
  <c r="L20" i="3"/>
  <c r="I20" i="3"/>
  <c r="K20" i="3" s="1"/>
  <c r="H20" i="3"/>
  <c r="J20" i="3" s="1"/>
  <c r="F20" i="3"/>
  <c r="B20" i="3"/>
  <c r="L11" i="3"/>
  <c r="L15" i="2"/>
  <c r="J15" i="2"/>
  <c r="J2091" i="3"/>
  <c r="J2018" i="3"/>
  <c r="M2018" i="3" s="1"/>
  <c r="K14" i="2"/>
  <c r="L14" i="2"/>
  <c r="J13" i="2"/>
  <c r="K1599" i="3" s="1"/>
  <c r="L12" i="2"/>
  <c r="J1339" i="3"/>
  <c r="J898" i="3"/>
  <c r="M898" i="3" s="1"/>
  <c r="J1080" i="3"/>
  <c r="J11" i="2"/>
  <c r="K1226" i="3" s="1"/>
  <c r="L10" i="2"/>
  <c r="L9" i="2"/>
  <c r="K9" i="2"/>
  <c r="J312" i="3"/>
  <c r="K8" i="2"/>
  <c r="J8" i="2"/>
  <c r="L8" i="2"/>
  <c r="F16" i="1"/>
  <c r="D14" i="1"/>
  <c r="G14" i="1" s="1"/>
  <c r="G13" i="3" s="1"/>
  <c r="D13" i="1"/>
  <c r="G13" i="1" s="1"/>
  <c r="G12" i="3" s="1"/>
  <c r="D12" i="1"/>
  <c r="G12" i="1" s="1"/>
  <c r="G11" i="3" s="1"/>
  <c r="D11" i="1"/>
  <c r="G11" i="1" s="1"/>
  <c r="G10" i="3" s="1"/>
  <c r="D10" i="1"/>
  <c r="G10" i="1" s="1"/>
  <c r="G9" i="3" s="1"/>
  <c r="D9" i="1"/>
  <c r="G9" i="1" s="1"/>
  <c r="G8" i="3" s="1"/>
  <c r="D8" i="1"/>
  <c r="G8" i="1" s="1"/>
  <c r="G7" i="3" s="1"/>
  <c r="D7" i="1"/>
  <c r="G7" i="1" s="1"/>
  <c r="G6" i="3" s="1"/>
  <c r="E16" i="1"/>
  <c r="C16" i="1"/>
  <c r="D6" i="1"/>
  <c r="M46" i="3" l="1"/>
  <c r="Q799" i="3"/>
  <c r="Q800" i="3"/>
  <c r="Q839" i="3"/>
  <c r="Q894" i="3"/>
  <c r="Q917" i="3"/>
  <c r="Q931" i="3"/>
  <c r="Q954" i="3"/>
  <c r="Q964" i="3"/>
  <c r="Q965" i="3"/>
  <c r="Q985" i="3"/>
  <c r="Q995" i="3"/>
  <c r="Q1055" i="3"/>
  <c r="Q1083" i="3"/>
  <c r="Q1085" i="3"/>
  <c r="Q1119" i="3"/>
  <c r="Q1138" i="3"/>
  <c r="Q75" i="3"/>
  <c r="Q199" i="3"/>
  <c r="Q229" i="3"/>
  <c r="Q247" i="3"/>
  <c r="Q258" i="3"/>
  <c r="Q318" i="3"/>
  <c r="Q346" i="3"/>
  <c r="Q347" i="3"/>
  <c r="Q369" i="3"/>
  <c r="Q378" i="3"/>
  <c r="Q414" i="3"/>
  <c r="Q441" i="3"/>
  <c r="Q460" i="3"/>
  <c r="Q488" i="3"/>
  <c r="Q497" i="3"/>
  <c r="Q525" i="3"/>
  <c r="Q542" i="3"/>
  <c r="Q560" i="3"/>
  <c r="Q586" i="3"/>
  <c r="Q594" i="3"/>
  <c r="Q602" i="3"/>
  <c r="Q604" i="3"/>
  <c r="Q617" i="3"/>
  <c r="Q638" i="3"/>
  <c r="Q646" i="3"/>
  <c r="Q680" i="3"/>
  <c r="Q710" i="3"/>
  <c r="Q755" i="3"/>
  <c r="Q756" i="3"/>
  <c r="Q764" i="3"/>
  <c r="Q836" i="3"/>
  <c r="Q849" i="3"/>
  <c r="Q871" i="3"/>
  <c r="Q891" i="3"/>
  <c r="Q913" i="3"/>
  <c r="Q927" i="3"/>
  <c r="Q983" i="3"/>
  <c r="Q993" i="3"/>
  <c r="Q1022" i="3"/>
  <c r="Q1065" i="3"/>
  <c r="Q1514" i="3"/>
  <c r="Q37" i="3"/>
  <c r="Q47" i="3"/>
  <c r="J54" i="3"/>
  <c r="Q146" i="3"/>
  <c r="Q157" i="3"/>
  <c r="Q226" i="3"/>
  <c r="Q290" i="3"/>
  <c r="Q299" i="3"/>
  <c r="Q307" i="3"/>
  <c r="Q385" i="3"/>
  <c r="Q466" i="3"/>
  <c r="Q468" i="3"/>
  <c r="Q514" i="3"/>
  <c r="Q558" i="3"/>
  <c r="Q593" i="3"/>
  <c r="Q601" i="3"/>
  <c r="Q668" i="3"/>
  <c r="Q34" i="3"/>
  <c r="Q35" i="3"/>
  <c r="J53" i="3"/>
  <c r="M53" i="3" s="1"/>
  <c r="Q58" i="3"/>
  <c r="Q61" i="3"/>
  <c r="Q68" i="3"/>
  <c r="Q121" i="3"/>
  <c r="Q123" i="3"/>
  <c r="Q154" i="3"/>
  <c r="Q172" i="3"/>
  <c r="Q188" i="3"/>
  <c r="Q204" i="3"/>
  <c r="Q254" i="3"/>
  <c r="Q352" i="3"/>
  <c r="Q644" i="3"/>
  <c r="Q699" i="3"/>
  <c r="Q751" i="3"/>
  <c r="Q794" i="3"/>
  <c r="Q795" i="3"/>
  <c r="Q804" i="3"/>
  <c r="Q806" i="3"/>
  <c r="Q900" i="3"/>
  <c r="Q901" i="3"/>
  <c r="Q937" i="3"/>
  <c r="Q950" i="3"/>
  <c r="Q959" i="3"/>
  <c r="Q960" i="3"/>
  <c r="Q969" i="3"/>
  <c r="Q1001" i="3"/>
  <c r="Q1002" i="3"/>
  <c r="Q1012" i="3"/>
  <c r="Q1031" i="3"/>
  <c r="Q1050" i="3"/>
  <c r="Q1062" i="3"/>
  <c r="Q1089" i="3"/>
  <c r="Q1108" i="3"/>
  <c r="J123" i="3"/>
  <c r="M123" i="3" s="1"/>
  <c r="Q304" i="3"/>
  <c r="Q313" i="3"/>
  <c r="Q342" i="3"/>
  <c r="Q375" i="3"/>
  <c r="Q410" i="3"/>
  <c r="Q411" i="3"/>
  <c r="Q418" i="3"/>
  <c r="Q419" i="3"/>
  <c r="Q454" i="3"/>
  <c r="Q455" i="3"/>
  <c r="Q474" i="3"/>
  <c r="Q492" i="3"/>
  <c r="Q504" i="3"/>
  <c r="Q512" i="3"/>
  <c r="Q540" i="3"/>
  <c r="Q548" i="3"/>
  <c r="Q557" i="3"/>
  <c r="J24" i="3"/>
  <c r="Q21" i="3"/>
  <c r="Q31" i="3"/>
  <c r="Q45" i="3"/>
  <c r="Q110" i="3"/>
  <c r="Q119" i="3"/>
  <c r="Q203" i="3"/>
  <c r="Q220" i="3"/>
  <c r="Q221" i="3"/>
  <c r="Q223" i="3"/>
  <c r="Q264" i="3"/>
  <c r="Q273" i="3"/>
  <c r="Q276" i="3"/>
  <c r="Q294" i="3"/>
  <c r="Q329" i="3"/>
  <c r="Q350" i="3"/>
  <c r="Q360" i="3"/>
  <c r="Q382" i="3"/>
  <c r="Q511" i="3"/>
  <c r="Q519" i="3"/>
  <c r="Q538" i="3"/>
  <c r="Q556" i="3"/>
  <c r="Q590" i="3"/>
  <c r="Q598" i="3"/>
  <c r="Q621" i="3"/>
  <c r="Q643" i="3"/>
  <c r="Q684" i="3"/>
  <c r="Q696" i="3"/>
  <c r="Q707" i="3"/>
  <c r="Q715" i="3"/>
  <c r="Q731" i="3"/>
  <c r="Q732" i="3"/>
  <c r="Q740" i="3"/>
  <c r="Q769" i="3"/>
  <c r="Q770" i="3"/>
  <c r="Q782" i="3"/>
  <c r="Q783" i="3"/>
  <c r="Q784" i="3"/>
  <c r="Q945" i="3"/>
  <c r="Q979" i="3"/>
  <c r="Q997" i="3"/>
  <c r="Q999" i="3"/>
  <c r="Q1060" i="3"/>
  <c r="M312" i="3"/>
  <c r="Q13" i="3"/>
  <c r="Q53" i="3"/>
  <c r="Q76" i="3"/>
  <c r="Q78" i="3"/>
  <c r="Q89" i="3"/>
  <c r="Q93" i="3"/>
  <c r="Q127" i="3"/>
  <c r="Q140" i="3"/>
  <c r="Q150" i="3"/>
  <c r="Q160" i="3"/>
  <c r="Q217" i="3"/>
  <c r="Q232" i="3"/>
  <c r="Q249" i="3"/>
  <c r="Q250" i="3"/>
  <c r="Q281" i="3"/>
  <c r="Q284" i="3"/>
  <c r="Q301" i="3"/>
  <c r="Q302" i="3"/>
  <c r="Q309" i="3"/>
  <c r="Q310" i="3"/>
  <c r="Q357" i="3"/>
  <c r="Q358" i="3"/>
  <c r="Q408" i="3"/>
  <c r="Q416" i="3"/>
  <c r="Q442" i="3"/>
  <c r="Q443" i="3"/>
  <c r="Q470" i="3"/>
  <c r="Q510" i="3"/>
  <c r="Q553" i="3"/>
  <c r="Q572" i="3"/>
  <c r="Q606" i="3"/>
  <c r="Q608" i="3"/>
  <c r="Q618" i="3"/>
  <c r="Q628" i="3"/>
  <c r="Q671" i="3"/>
  <c r="Q683" i="3"/>
  <c r="Q712" i="3"/>
  <c r="Q727" i="3"/>
  <c r="Q745" i="3"/>
  <c r="Q746" i="3"/>
  <c r="Q781" i="3"/>
  <c r="Q829" i="3"/>
  <c r="Q855" i="3"/>
  <c r="Q933" i="3"/>
  <c r="Q955" i="3"/>
  <c r="Q1016" i="3"/>
  <c r="Q1147" i="3"/>
  <c r="Q1155" i="3"/>
  <c r="Q1163" i="3"/>
  <c r="Q1171" i="3"/>
  <c r="Q1179" i="3"/>
  <c r="Q1191" i="3"/>
  <c r="Q1210" i="3"/>
  <c r="Q1231" i="3"/>
  <c r="Q1266" i="3"/>
  <c r="Q1279" i="3"/>
  <c r="Q1300" i="3"/>
  <c r="Q1301" i="3"/>
  <c r="Q1326" i="3"/>
  <c r="Q1368" i="3"/>
  <c r="Q1378" i="3"/>
  <c r="Q1379" i="3"/>
  <c r="Q1400" i="3"/>
  <c r="Q1408" i="3"/>
  <c r="Q1430" i="3"/>
  <c r="Q1444" i="3"/>
  <c r="Q1456" i="3"/>
  <c r="Q1471" i="3"/>
  <c r="Q1489" i="3"/>
  <c r="Q1497" i="3"/>
  <c r="Q1506" i="3"/>
  <c r="Q1507" i="3"/>
  <c r="Q1520" i="3"/>
  <c r="Q1533" i="3"/>
  <c r="Q1545" i="3"/>
  <c r="Q1574" i="3"/>
  <c r="Q1584" i="3"/>
  <c r="Q1586" i="3"/>
  <c r="Q1605" i="3"/>
  <c r="Q1649" i="3"/>
  <c r="Q1674" i="3"/>
  <c r="Q1683" i="3"/>
  <c r="Q1713" i="3"/>
  <c r="Q1728" i="3"/>
  <c r="Q1737" i="3"/>
  <c r="Q1767" i="3"/>
  <c r="Q1855" i="3"/>
  <c r="Q1865" i="3"/>
  <c r="Q1903" i="3"/>
  <c r="Q1934" i="3"/>
  <c r="Q1629" i="3"/>
  <c r="Q1673" i="3"/>
  <c r="Q1682" i="3"/>
  <c r="Q1711" i="3"/>
  <c r="Q1746" i="3"/>
  <c r="Q1788" i="3"/>
  <c r="Q1836" i="3"/>
  <c r="Q1863" i="3"/>
  <c r="Q1873" i="3"/>
  <c r="Q1882" i="3"/>
  <c r="Q1942" i="3"/>
  <c r="Q1963" i="3"/>
  <c r="Q1964" i="3"/>
  <c r="Q1072" i="3"/>
  <c r="Q1109" i="3"/>
  <c r="Q1136" i="3"/>
  <c r="Q1145" i="3"/>
  <c r="Q1188" i="3"/>
  <c r="Q1189" i="3"/>
  <c r="Q1198" i="3"/>
  <c r="Q1239" i="3"/>
  <c r="Q1262" i="3"/>
  <c r="Q1298" i="3"/>
  <c r="Q1310" i="3"/>
  <c r="Q1337" i="3"/>
  <c r="Q1418" i="3"/>
  <c r="Q1439" i="3"/>
  <c r="Q1454" i="3"/>
  <c r="Q1462" i="3"/>
  <c r="Q1515" i="3"/>
  <c r="Q1529" i="3"/>
  <c r="Q1542" i="3"/>
  <c r="Q1594" i="3"/>
  <c r="Q1601" i="3"/>
  <c r="Q1615" i="3"/>
  <c r="Q1616" i="3"/>
  <c r="Q1680" i="3"/>
  <c r="Q1735" i="3"/>
  <c r="Q1786" i="3"/>
  <c r="Q1870" i="3"/>
  <c r="Q1871" i="3"/>
  <c r="Q1881" i="3"/>
  <c r="Q1889" i="3"/>
  <c r="Q1890" i="3"/>
  <c r="Q1901" i="3"/>
  <c r="Q2006" i="3"/>
  <c r="Q2008" i="3"/>
  <c r="Q2084" i="3"/>
  <c r="Q2106" i="3"/>
  <c r="Q2107" i="3"/>
  <c r="Q1144" i="3"/>
  <c r="Q1187" i="3"/>
  <c r="Q1196" i="3"/>
  <c r="Q1215" i="3"/>
  <c r="Q1248" i="3"/>
  <c r="Q1344" i="3"/>
  <c r="Q1352" i="3"/>
  <c r="Q1363" i="3"/>
  <c r="Q1374" i="3"/>
  <c r="Q1385" i="3"/>
  <c r="Q1438" i="3"/>
  <c r="Q1468" i="3"/>
  <c r="Q1526" i="3"/>
  <c r="Q1541" i="3"/>
  <c r="Q1600" i="3"/>
  <c r="Q1639" i="3"/>
  <c r="Q1656" i="3"/>
  <c r="Q1688" i="3"/>
  <c r="Q1733" i="3"/>
  <c r="Q1753" i="3"/>
  <c r="Q1763" i="3"/>
  <c r="Q1785" i="3"/>
  <c r="Q1813" i="3"/>
  <c r="Q1841" i="3"/>
  <c r="Q1869" i="3"/>
  <c r="Q1921" i="3"/>
  <c r="Q1950" i="3"/>
  <c r="Q1995" i="3"/>
  <c r="Q2032" i="3"/>
  <c r="Q2080" i="3"/>
  <c r="Q2082" i="3"/>
  <c r="Q2104" i="3"/>
  <c r="Q2105" i="3"/>
  <c r="Q1069" i="3"/>
  <c r="Q1078" i="3"/>
  <c r="Q1123" i="3"/>
  <c r="Q1133" i="3"/>
  <c r="Q1183" i="3"/>
  <c r="Q1204" i="3"/>
  <c r="Q1205" i="3"/>
  <c r="Q1212" i="3"/>
  <c r="Q1226" i="3"/>
  <c r="Q1236" i="3"/>
  <c r="Q1258" i="3"/>
  <c r="Q1272" i="3"/>
  <c r="Q1291" i="3"/>
  <c r="Q1292" i="3"/>
  <c r="Q1332" i="3"/>
  <c r="Q1351" i="3"/>
  <c r="Q1371" i="3"/>
  <c r="Q1394" i="3"/>
  <c r="Q1395" i="3"/>
  <c r="Q1403" i="3"/>
  <c r="Q1411" i="3"/>
  <c r="Q1476" i="3"/>
  <c r="Q1492" i="3"/>
  <c r="Q1500" i="3"/>
  <c r="Q1509" i="3"/>
  <c r="Q1522" i="3"/>
  <c r="Q1523" i="3"/>
  <c r="Q1551" i="3"/>
  <c r="Q1559" i="3"/>
  <c r="Q1654" i="3"/>
  <c r="Q1686" i="3"/>
  <c r="Q1695" i="3"/>
  <c r="Q1718" i="3"/>
  <c r="Q1719" i="3"/>
  <c r="Q1730" i="3"/>
  <c r="Q1732" i="3"/>
  <c r="Q1760" i="3"/>
  <c r="Q1770" i="3"/>
  <c r="Q1779" i="3"/>
  <c r="Q1781" i="3"/>
  <c r="Q1867" i="3"/>
  <c r="Q1877" i="3"/>
  <c r="Q1906" i="3"/>
  <c r="Q1917" i="3"/>
  <c r="Q1956" i="3"/>
  <c r="Q1957" i="3"/>
  <c r="Q1979" i="3"/>
  <c r="Q1980" i="3"/>
  <c r="Q1992" i="3"/>
  <c r="Q2002" i="3"/>
  <c r="Q2013" i="3"/>
  <c r="Q2022" i="3"/>
  <c r="Q2047" i="3"/>
  <c r="Q1076" i="3"/>
  <c r="Q1086" i="3"/>
  <c r="Q1104" i="3"/>
  <c r="Q1193" i="3"/>
  <c r="Q1270" i="3"/>
  <c r="Q1315" i="3"/>
  <c r="Q1370" i="3"/>
  <c r="Q1401" i="3"/>
  <c r="Q1422" i="3"/>
  <c r="Q1465" i="3"/>
  <c r="Q1473" i="3"/>
  <c r="Q1521" i="3"/>
  <c r="Q1537" i="3"/>
  <c r="Q1635" i="3"/>
  <c r="Q1684" i="3"/>
  <c r="Q1738" i="3"/>
  <c r="Q1758" i="3"/>
  <c r="Q1768" i="3"/>
  <c r="Q1838" i="3"/>
  <c r="Q1905" i="3"/>
  <c r="Q1947" i="3"/>
  <c r="Q1955" i="3"/>
  <c r="Q1999" i="3"/>
  <c r="Q2001" i="3"/>
  <c r="Q2010" i="3"/>
  <c r="Q2011" i="3"/>
  <c r="Q2019" i="3"/>
  <c r="Q2027" i="3"/>
  <c r="Q2076" i="3"/>
  <c r="Q2097" i="3"/>
  <c r="M1339" i="3"/>
  <c r="M54" i="3"/>
  <c r="M55" i="3"/>
  <c r="M70" i="3"/>
  <c r="M1080" i="3"/>
  <c r="M2091" i="3"/>
  <c r="K9" i="3"/>
  <c r="N5" i="3"/>
  <c r="Q33" i="3"/>
  <c r="Q36" i="3"/>
  <c r="Q39" i="3"/>
  <c r="Q49" i="3"/>
  <c r="Q51" i="3"/>
  <c r="Q106" i="3"/>
  <c r="Q111" i="3"/>
  <c r="Q113" i="3"/>
  <c r="Q296" i="3"/>
  <c r="Q297" i="3"/>
  <c r="Q22" i="3"/>
  <c r="Q23" i="3"/>
  <c r="Q25" i="3"/>
  <c r="Q27" i="3"/>
  <c r="Q205" i="3"/>
  <c r="Q251" i="3"/>
  <c r="Q255" i="3"/>
  <c r="Q354" i="3"/>
  <c r="Q355" i="3"/>
  <c r="Q359" i="3"/>
  <c r="Q390" i="3"/>
  <c r="Q417" i="3"/>
  <c r="Q430" i="3"/>
  <c r="Q502" i="3"/>
  <c r="Q513" i="3"/>
  <c r="Q564" i="3"/>
  <c r="Q867" i="3"/>
  <c r="Q48" i="3"/>
  <c r="Q73" i="3"/>
  <c r="Q81" i="3"/>
  <c r="Q117" i="3"/>
  <c r="Q207" i="3"/>
  <c r="Q208" i="3"/>
  <c r="Q212" i="3"/>
  <c r="Q213" i="3"/>
  <c r="Q218" i="3"/>
  <c r="Q224" i="3"/>
  <c r="Q252" i="3"/>
  <c r="Q259" i="3"/>
  <c r="Q261" i="3"/>
  <c r="Q300" i="3"/>
  <c r="Q306" i="3"/>
  <c r="Q308" i="3"/>
  <c r="Q311" i="3"/>
  <c r="Q349" i="3"/>
  <c r="Q351" i="3"/>
  <c r="Q356" i="3"/>
  <c r="Q386" i="3"/>
  <c r="Q412" i="3"/>
  <c r="Q464" i="3"/>
  <c r="Q494" i="3"/>
  <c r="Q495" i="3"/>
  <c r="Q515" i="3"/>
  <c r="Q517" i="3"/>
  <c r="M24" i="3"/>
  <c r="Q834" i="3"/>
  <c r="J27" i="3"/>
  <c r="M27" i="3" s="1"/>
  <c r="Q69" i="3"/>
  <c r="Q77" i="3"/>
  <c r="Q80" i="3"/>
  <c r="Q82" i="3"/>
  <c r="Q85" i="3"/>
  <c r="Q86" i="3"/>
  <c r="Q125" i="3"/>
  <c r="Q126" i="3"/>
  <c r="Q128" i="3"/>
  <c r="Q316" i="3"/>
  <c r="Q319" i="3"/>
  <c r="Q320" i="3"/>
  <c r="Q321" i="3"/>
  <c r="Q341" i="3"/>
  <c r="Q343" i="3"/>
  <c r="Q381" i="3"/>
  <c r="Q384" i="3"/>
  <c r="Q399" i="3"/>
  <c r="Q407" i="3"/>
  <c r="Q409" i="3"/>
  <c r="Q426" i="3"/>
  <c r="Q490" i="3"/>
  <c r="Q491" i="3"/>
  <c r="Q508" i="3"/>
  <c r="Q529" i="3"/>
  <c r="M26" i="3"/>
  <c r="O10" i="3"/>
  <c r="F5" i="3"/>
  <c r="Q57" i="3"/>
  <c r="Q59" i="3"/>
  <c r="Q95" i="3"/>
  <c r="Q97" i="3"/>
  <c r="Q130" i="3"/>
  <c r="Q135" i="3"/>
  <c r="Q137" i="3"/>
  <c r="Q231" i="3"/>
  <c r="Q267" i="3"/>
  <c r="Q269" i="3"/>
  <c r="Q271" i="3"/>
  <c r="Q275" i="3"/>
  <c r="Q277" i="3"/>
  <c r="Q279" i="3"/>
  <c r="Q283" i="3"/>
  <c r="Q285" i="3"/>
  <c r="Q287" i="3"/>
  <c r="Q288" i="3"/>
  <c r="Q289" i="3"/>
  <c r="Q327" i="3"/>
  <c r="Q333" i="3"/>
  <c r="Q336" i="3"/>
  <c r="Q374" i="3"/>
  <c r="Q376" i="3"/>
  <c r="Q394" i="3"/>
  <c r="Q397" i="3"/>
  <c r="Q402" i="3"/>
  <c r="Q438" i="3"/>
  <c r="Q456" i="3"/>
  <c r="Q472" i="3"/>
  <c r="Q480" i="3"/>
  <c r="Q486" i="3"/>
  <c r="Q506" i="3"/>
  <c r="M155" i="3"/>
  <c r="J29" i="3"/>
  <c r="Q41" i="3"/>
  <c r="Q52" i="3"/>
  <c r="J69" i="3"/>
  <c r="M69" i="3" s="1"/>
  <c r="Q101" i="3"/>
  <c r="Q104" i="3"/>
  <c r="J125" i="3"/>
  <c r="M125" i="3" s="1"/>
  <c r="Q141" i="3"/>
  <c r="Q144" i="3"/>
  <c r="Q148" i="3"/>
  <c r="Q151" i="3"/>
  <c r="Q153" i="3"/>
  <c r="Q159" i="3"/>
  <c r="Q161" i="3"/>
  <c r="Q164" i="3"/>
  <c r="Q165" i="3"/>
  <c r="Q173" i="3"/>
  <c r="Q178" i="3"/>
  <c r="Q180" i="3"/>
  <c r="Q181" i="3"/>
  <c r="Q182" i="3"/>
  <c r="Q196" i="3"/>
  <c r="Q197" i="3"/>
  <c r="Q201" i="3"/>
  <c r="Q233" i="3"/>
  <c r="Q237" i="3"/>
  <c r="Q239" i="3"/>
  <c r="Q240" i="3"/>
  <c r="Q241" i="3"/>
  <c r="Q242" i="3"/>
  <c r="Q245" i="3"/>
  <c r="Q291" i="3"/>
  <c r="Q293" i="3"/>
  <c r="Q365" i="3"/>
  <c r="Q368" i="3"/>
  <c r="Q370" i="3"/>
  <c r="Q371" i="3"/>
  <c r="Q391" i="3"/>
  <c r="Q423" i="3"/>
  <c r="Q424" i="3"/>
  <c r="Q433" i="3"/>
  <c r="Q434" i="3"/>
  <c r="Q452" i="3"/>
  <c r="Q476" i="3"/>
  <c r="Q477" i="3"/>
  <c r="Q481" i="3"/>
  <c r="Q484" i="3"/>
  <c r="Q505" i="3"/>
  <c r="Q526" i="3"/>
  <c r="Q527" i="3"/>
  <c r="Q632" i="3"/>
  <c r="Q635" i="3"/>
  <c r="Q642" i="3"/>
  <c r="Q647" i="3"/>
  <c r="Q651" i="3"/>
  <c r="Q656" i="3"/>
  <c r="Q659" i="3"/>
  <c r="Q664" i="3"/>
  <c r="Q666" i="3"/>
  <c r="Q758" i="3"/>
  <c r="Q760" i="3"/>
  <c r="Q761" i="3"/>
  <c r="Q763" i="3"/>
  <c r="Q772" i="3"/>
  <c r="Q833" i="3"/>
  <c r="Q840" i="3"/>
  <c r="Q863" i="3"/>
  <c r="Q868" i="3"/>
  <c r="Q869" i="3"/>
  <c r="Q577" i="3"/>
  <c r="Q582" i="3"/>
  <c r="Q585" i="3"/>
  <c r="Q648" i="3"/>
  <c r="Q650" i="3"/>
  <c r="Q750" i="3"/>
  <c r="Q752" i="3"/>
  <c r="Q753" i="3"/>
  <c r="Q796" i="3"/>
  <c r="Q802" i="3"/>
  <c r="Q812" i="3"/>
  <c r="Q828" i="3"/>
  <c r="Q842" i="3"/>
  <c r="Q847" i="3"/>
  <c r="Q848" i="3"/>
  <c r="Q852" i="3"/>
  <c r="Q857" i="3"/>
  <c r="Q859" i="3"/>
  <c r="Q866" i="3"/>
  <c r="Q569" i="3"/>
  <c r="Q570" i="3"/>
  <c r="Q575" i="3"/>
  <c r="Q576" i="3"/>
  <c r="Q584" i="3"/>
  <c r="Q587" i="3"/>
  <c r="Q595" i="3"/>
  <c r="Q599" i="3"/>
  <c r="Q734" i="3"/>
  <c r="Q736" i="3"/>
  <c r="Q737" i="3"/>
  <c r="Q739" i="3"/>
  <c r="Q743" i="3"/>
  <c r="Q748" i="3"/>
  <c r="Q749" i="3"/>
  <c r="Q818" i="3"/>
  <c r="Q819" i="3"/>
  <c r="Q822" i="3"/>
  <c r="Q823" i="3"/>
  <c r="Q858" i="3"/>
  <c r="Q561" i="3"/>
  <c r="Q562" i="3"/>
  <c r="Q563" i="3"/>
  <c r="Q589" i="3"/>
  <c r="Q592" i="3"/>
  <c r="Q600" i="3"/>
  <c r="Q603" i="3"/>
  <c r="Q610" i="3"/>
  <c r="Q614" i="3"/>
  <c r="Q673" i="3"/>
  <c r="Q678" i="3"/>
  <c r="Q679" i="3"/>
  <c r="Q688" i="3"/>
  <c r="Q702" i="3"/>
  <c r="Q704" i="3"/>
  <c r="Q705" i="3"/>
  <c r="Q718" i="3"/>
  <c r="Q720" i="3"/>
  <c r="Q721" i="3"/>
  <c r="Q728" i="3"/>
  <c r="Q729" i="3"/>
  <c r="Q785" i="3"/>
  <c r="Q786" i="3"/>
  <c r="Q790" i="3"/>
  <c r="Q881" i="3"/>
  <c r="Q889" i="3"/>
  <c r="Q903" i="3"/>
  <c r="Q911" i="3"/>
  <c r="Q912" i="3"/>
  <c r="Q919" i="3"/>
  <c r="Q539" i="3"/>
  <c r="Q546" i="3"/>
  <c r="Q547" i="3"/>
  <c r="Q554" i="3"/>
  <c r="Q555" i="3"/>
  <c r="Q559" i="3"/>
  <c r="Q613" i="3"/>
  <c r="Q616" i="3"/>
  <c r="Q625" i="3"/>
  <c r="Q626" i="3"/>
  <c r="Q630" i="3"/>
  <c r="Q633" i="3"/>
  <c r="Q652" i="3"/>
  <c r="Q654" i="3"/>
  <c r="Q655" i="3"/>
  <c r="Q657" i="3"/>
  <c r="Q660" i="3"/>
  <c r="Q662" i="3"/>
  <c r="Q663" i="3"/>
  <c r="Q665" i="3"/>
  <c r="Q672" i="3"/>
  <c r="Q682" i="3"/>
  <c r="Q693" i="3"/>
  <c r="Q708" i="3"/>
  <c r="Q716" i="3"/>
  <c r="Q774" i="3"/>
  <c r="Q776" i="3"/>
  <c r="Q777" i="3"/>
  <c r="Q779" i="3"/>
  <c r="Q873" i="3"/>
  <c r="Q875" i="3"/>
  <c r="Q877" i="3"/>
  <c r="Q878" i="3"/>
  <c r="Q882" i="3"/>
  <c r="Q884" i="3"/>
  <c r="Q885" i="3"/>
  <c r="Q1173" i="3"/>
  <c r="Q1009" i="3"/>
  <c r="Q1029" i="3"/>
  <c r="Q944" i="3"/>
  <c r="Q981" i="3"/>
  <c r="Q1100" i="3"/>
  <c r="Q1111" i="3"/>
  <c r="Q1201" i="3"/>
  <c r="Q1203" i="3"/>
  <c r="Q1290" i="3"/>
  <c r="Q1294" i="3"/>
  <c r="Q1343" i="3"/>
  <c r="Q1346" i="3"/>
  <c r="Q1350" i="3"/>
  <c r="Q1535" i="3"/>
  <c r="Q1585" i="3"/>
  <c r="Q929" i="3"/>
  <c r="Q935" i="3"/>
  <c r="Q941" i="3"/>
  <c r="Q942" i="3"/>
  <c r="Q946" i="3"/>
  <c r="Q949" i="3"/>
  <c r="Q951" i="3"/>
  <c r="Q961" i="3"/>
  <c r="Q967" i="3"/>
  <c r="Q973" i="3"/>
  <c r="Q974" i="3"/>
  <c r="Q978" i="3"/>
  <c r="Q998" i="3"/>
  <c r="Q1003" i="3"/>
  <c r="Q1005" i="3"/>
  <c r="Q1024" i="3"/>
  <c r="Q1026" i="3"/>
  <c r="Q1051" i="3"/>
  <c r="Q1054" i="3"/>
  <c r="Q1056" i="3"/>
  <c r="Q1058" i="3"/>
  <c r="Q1070" i="3"/>
  <c r="Q1095" i="3"/>
  <c r="Q1096" i="3"/>
  <c r="Q1107" i="3"/>
  <c r="Q1131" i="3"/>
  <c r="Q1135" i="3"/>
  <c r="Q1199" i="3"/>
  <c r="Q1299" i="3"/>
  <c r="Q1302" i="3"/>
  <c r="Q926" i="3"/>
  <c r="Q930" i="3"/>
  <c r="Q962" i="3"/>
  <c r="Q994" i="3"/>
  <c r="Q996" i="3"/>
  <c r="Q1000" i="3"/>
  <c r="Q1023" i="3"/>
  <c r="Q1047" i="3"/>
  <c r="Q1066" i="3"/>
  <c r="Q1067" i="3"/>
  <c r="Q1074" i="3"/>
  <c r="Q1077" i="3"/>
  <c r="Q1088" i="3"/>
  <c r="Q1106" i="3"/>
  <c r="Q1130" i="3"/>
  <c r="Q1154" i="3"/>
  <c r="Q1174" i="3"/>
  <c r="Q1260" i="3"/>
  <c r="Q1306" i="3"/>
  <c r="Q1311" i="3"/>
  <c r="Q1316" i="3"/>
  <c r="Q1317" i="3"/>
  <c r="Q1359" i="3"/>
  <c r="Q1364" i="3"/>
  <c r="Q1372" i="3"/>
  <c r="Q1387" i="3"/>
  <c r="Q990" i="3"/>
  <c r="Q1019" i="3"/>
  <c r="Q1043" i="3"/>
  <c r="Q1079" i="3"/>
  <c r="Q1087" i="3"/>
  <c r="Q1125" i="3"/>
  <c r="Q1146" i="3"/>
  <c r="Q1182" i="3"/>
  <c r="Q1190" i="3"/>
  <c r="Q1245" i="3"/>
  <c r="Q1252" i="3"/>
  <c r="Q1255" i="3"/>
  <c r="Q1257" i="3"/>
  <c r="Q1265" i="3"/>
  <c r="Q1268" i="3"/>
  <c r="Q1314" i="3"/>
  <c r="Q1367" i="3"/>
  <c r="Q989" i="3"/>
  <c r="Q1017" i="3"/>
  <c r="Q1020" i="3"/>
  <c r="Q1039" i="3"/>
  <c r="Q1040" i="3"/>
  <c r="Q1082" i="3"/>
  <c r="Q1102" i="3"/>
  <c r="Q1103" i="3"/>
  <c r="Q1115" i="3"/>
  <c r="Q1121" i="3"/>
  <c r="Q1122" i="3"/>
  <c r="Q1124" i="3"/>
  <c r="Q1139" i="3"/>
  <c r="Q1186" i="3"/>
  <c r="Q1192" i="3"/>
  <c r="Q1209" i="3"/>
  <c r="Q1211" i="3"/>
  <c r="Q1214" i="3"/>
  <c r="Q1222" i="3"/>
  <c r="Q1227" i="3"/>
  <c r="Q1230" i="3"/>
  <c r="Q1237" i="3"/>
  <c r="Q1238" i="3"/>
  <c r="Q1242" i="3"/>
  <c r="Q1243" i="3"/>
  <c r="Q1244" i="3"/>
  <c r="Q1249" i="3"/>
  <c r="Q1273" i="3"/>
  <c r="Q1275" i="3"/>
  <c r="Q1276" i="3"/>
  <c r="Q1278" i="3"/>
  <c r="Q1322" i="3"/>
  <c r="Q1329" i="3"/>
  <c r="Q1333" i="3"/>
  <c r="Q1014" i="3"/>
  <c r="Q1030" i="3"/>
  <c r="Q1033" i="3"/>
  <c r="Q1101" i="3"/>
  <c r="Q1112" i="3"/>
  <c r="Q1207" i="3"/>
  <c r="Q1283" i="3"/>
  <c r="Q1286" i="3"/>
  <c r="Q1342" i="3"/>
  <c r="Q1431" i="3"/>
  <c r="Q1536" i="3"/>
  <c r="Q1576" i="3"/>
  <c r="Q1577" i="3"/>
  <c r="Q1579" i="3"/>
  <c r="Q1580" i="3"/>
  <c r="Q1581" i="3"/>
  <c r="Q1582" i="3"/>
  <c r="Q1583" i="3"/>
  <c r="Q1587" i="3"/>
  <c r="Q1588" i="3"/>
  <c r="Q1590" i="3"/>
  <c r="Q1637" i="3"/>
  <c r="Q1657" i="3"/>
  <c r="Q1664" i="3"/>
  <c r="Q1959" i="3"/>
  <c r="Q1472" i="3"/>
  <c r="Q1482" i="3"/>
  <c r="Q1539" i="3"/>
  <c r="Q1540" i="3"/>
  <c r="Q1543" i="3"/>
  <c r="Q1544" i="3"/>
  <c r="Q1547" i="3"/>
  <c r="Q1573" i="3"/>
  <c r="Q1815" i="3"/>
  <c r="Q1835" i="3"/>
  <c r="Q1373" i="3"/>
  <c r="Q1375" i="3"/>
  <c r="Q1380" i="3"/>
  <c r="Q1381" i="3"/>
  <c r="Q1389" i="3"/>
  <c r="Q1392" i="3"/>
  <c r="Q1393" i="3"/>
  <c r="Q1397" i="3"/>
  <c r="Q1398" i="3"/>
  <c r="Q1463" i="3"/>
  <c r="Q1467" i="3"/>
  <c r="Q1469" i="3"/>
  <c r="Q1485" i="3"/>
  <c r="Q1490" i="3"/>
  <c r="Q1504" i="3"/>
  <c r="Q1550" i="3"/>
  <c r="Q1552" i="3"/>
  <c r="Q1554" i="3"/>
  <c r="Q1555" i="3"/>
  <c r="Q1557" i="3"/>
  <c r="Q1558" i="3"/>
  <c r="Q1560" i="3"/>
  <c r="Q1565" i="3"/>
  <c r="Q1566" i="3"/>
  <c r="Q1567" i="3"/>
  <c r="Q1568" i="3"/>
  <c r="Q1571" i="3"/>
  <c r="Q1595" i="3"/>
  <c r="Q1596" i="3"/>
  <c r="Q1598" i="3"/>
  <c r="Q1599" i="3"/>
  <c r="Q1606" i="3"/>
  <c r="Q1641" i="3"/>
  <c r="Q1665" i="3"/>
  <c r="Q1676" i="3"/>
  <c r="Q1678" i="3"/>
  <c r="Q1696" i="3"/>
  <c r="Q1697" i="3"/>
  <c r="Q1704" i="3"/>
  <c r="Q1706" i="3"/>
  <c r="Q1712" i="3"/>
  <c r="Q1714" i="3"/>
  <c r="Q1715" i="3"/>
  <c r="Q1717" i="3"/>
  <c r="Q1720" i="3"/>
  <c r="Q1722" i="3"/>
  <c r="Q1723" i="3"/>
  <c r="Q1725" i="3"/>
  <c r="Q1744" i="3"/>
  <c r="Q1457" i="3"/>
  <c r="Q1460" i="3"/>
  <c r="Q1603" i="3"/>
  <c r="Q1604" i="3"/>
  <c r="Q1607" i="3"/>
  <c r="Q1611" i="3"/>
  <c r="Q1614" i="3"/>
  <c r="Q1672" i="3"/>
  <c r="Q1692" i="3"/>
  <c r="Q1694" i="3"/>
  <c r="Q1709" i="3"/>
  <c r="Q1405" i="3"/>
  <c r="Q1406" i="3"/>
  <c r="Q1410" i="3"/>
  <c r="Q1441" i="3"/>
  <c r="Q1449" i="3"/>
  <c r="Q1455" i="3"/>
  <c r="Q1459" i="3"/>
  <c r="Q1512" i="3"/>
  <c r="Q1513" i="3"/>
  <c r="Q1409" i="3"/>
  <c r="Q1413" i="3"/>
  <c r="Q1414" i="3"/>
  <c r="Q1447" i="3"/>
  <c r="Q1451" i="3"/>
  <c r="Q1517" i="3"/>
  <c r="Q1518" i="3"/>
  <c r="Q1621" i="3"/>
  <c r="Q1623" i="3"/>
  <c r="Q1624" i="3"/>
  <c r="Q1627" i="3"/>
  <c r="Q1630" i="3"/>
  <c r="Q1652" i="3"/>
  <c r="Q1690" i="3"/>
  <c r="Q1691" i="3"/>
  <c r="Q1693" i="3"/>
  <c r="Q1708" i="3"/>
  <c r="Q1949" i="3"/>
  <c r="Q1631" i="3"/>
  <c r="Q1423" i="3"/>
  <c r="Q1426" i="3"/>
  <c r="Q1434" i="3"/>
  <c r="Q1445" i="3"/>
  <c r="Q1528" i="3"/>
  <c r="Q1531" i="3"/>
  <c r="Q1636" i="3"/>
  <c r="Q1655" i="3"/>
  <c r="Q1687" i="3"/>
  <c r="Q1787" i="3"/>
  <c r="Q1941" i="3"/>
  <c r="Q1724" i="3"/>
  <c r="Q1743" i="3"/>
  <c r="Q1791" i="3"/>
  <c r="Q1792" i="3"/>
  <c r="Q1793" i="3"/>
  <c r="Q1794" i="3"/>
  <c r="Q1795" i="3"/>
  <c r="Q1796" i="3"/>
  <c r="Q1797" i="3"/>
  <c r="Q1798" i="3"/>
  <c r="Q1799" i="3"/>
  <c r="Q1801" i="3"/>
  <c r="Q1802" i="3"/>
  <c r="Q1803" i="3"/>
  <c r="Q1804" i="3"/>
  <c r="Q1805" i="3"/>
  <c r="Q1806" i="3"/>
  <c r="Q1807" i="3"/>
  <c r="Q1808" i="3"/>
  <c r="Q1809" i="3"/>
  <c r="Q1810" i="3"/>
  <c r="Q1832" i="3"/>
  <c r="Q1833" i="3"/>
  <c r="Q1834" i="3"/>
  <c r="Q1872" i="3"/>
  <c r="Q1874" i="3"/>
  <c r="Q1892" i="3"/>
  <c r="Q1897" i="3"/>
  <c r="Q1898" i="3"/>
  <c r="Q1899" i="3"/>
  <c r="Q1904" i="3"/>
  <c r="Q1948" i="3"/>
  <c r="Q1960" i="3"/>
  <c r="Q1961" i="3"/>
  <c r="Q2067" i="3"/>
  <c r="Q2071" i="3"/>
  <c r="Q2096" i="3"/>
  <c r="Q2100" i="3"/>
  <c r="Q2026" i="3"/>
  <c r="Q2034" i="3"/>
  <c r="Q2061" i="3"/>
  <c r="Q2063" i="3"/>
  <c r="Q2066" i="3"/>
  <c r="Q1765" i="3"/>
  <c r="Q1766" i="3"/>
  <c r="Q1771" i="3"/>
  <c r="Q1773" i="3"/>
  <c r="Q1774" i="3"/>
  <c r="Q1824" i="3"/>
  <c r="Q1829" i="3"/>
  <c r="Q1891" i="3"/>
  <c r="Q1997" i="3"/>
  <c r="Q2015" i="3"/>
  <c r="Q2020" i="3"/>
  <c r="Q2025" i="3"/>
  <c r="Q2040" i="3"/>
  <c r="Q2042" i="3"/>
  <c r="Q2043" i="3"/>
  <c r="Q2045" i="3"/>
  <c r="Q2048" i="3"/>
  <c r="Q2050" i="3"/>
  <c r="Q2054" i="3"/>
  <c r="Q2057" i="3"/>
  <c r="Q2058" i="3"/>
  <c r="Q2081" i="3"/>
  <c r="Q2102" i="3"/>
  <c r="Q1866" i="3"/>
  <c r="Q1888" i="3"/>
  <c r="Q1931" i="3"/>
  <c r="Q2053" i="3"/>
  <c r="Q2108" i="3"/>
  <c r="Q1755" i="3"/>
  <c r="Q1756" i="3"/>
  <c r="Q1759" i="3"/>
  <c r="Q1775" i="3"/>
  <c r="Q1776" i="3"/>
  <c r="Q1777" i="3"/>
  <c r="Q1821" i="3"/>
  <c r="Q1822" i="3"/>
  <c r="Q1823" i="3"/>
  <c r="Q1856" i="3"/>
  <c r="Q1859" i="3"/>
  <c r="Q1861" i="3"/>
  <c r="Q1862" i="3"/>
  <c r="Q1971" i="3"/>
  <c r="Q1972" i="3"/>
  <c r="Q1976" i="3"/>
  <c r="Q1977" i="3"/>
  <c r="Q1978" i="3"/>
  <c r="Q1985" i="3"/>
  <c r="Q1986" i="3"/>
  <c r="Q2009" i="3"/>
  <c r="Q2110" i="3"/>
  <c r="Q1747" i="3"/>
  <c r="Q1750" i="3"/>
  <c r="Q1840" i="3"/>
  <c r="Q1851" i="3"/>
  <c r="Q1854" i="3"/>
  <c r="Q1911" i="3"/>
  <c r="Q1918" i="3"/>
  <c r="Q1926" i="3"/>
  <c r="Q1928" i="3"/>
  <c r="Q1930" i="3"/>
  <c r="Q1935" i="3"/>
  <c r="Q1936" i="3"/>
  <c r="Q1939" i="3"/>
  <c r="Q1967" i="3"/>
  <c r="Q1970" i="3"/>
  <c r="Q2089" i="3"/>
  <c r="Q2093" i="3"/>
  <c r="Q2072" i="3"/>
  <c r="Q1839" i="3"/>
  <c r="Q1844" i="3"/>
  <c r="Q1848" i="3"/>
  <c r="Q1912" i="3"/>
  <c r="Q1920" i="3"/>
  <c r="Q1925" i="3"/>
  <c r="Q1943" i="3"/>
  <c r="Q1946" i="3"/>
  <c r="Q1951" i="3"/>
  <c r="Q1954" i="3"/>
  <c r="Q1966" i="3"/>
  <c r="Q2003" i="3"/>
  <c r="M20" i="3"/>
  <c r="D16" i="1"/>
  <c r="G6" i="1"/>
  <c r="J1327" i="3"/>
  <c r="M1327" i="3" s="1"/>
  <c r="J1319" i="3"/>
  <c r="M1319" i="3" s="1"/>
  <c r="J1311" i="3"/>
  <c r="M1311" i="3" s="1"/>
  <c r="J1295" i="3"/>
  <c r="M1295" i="3" s="1"/>
  <c r="J1287" i="3"/>
  <c r="M1287" i="3" s="1"/>
  <c r="J1279" i="3"/>
  <c r="M1279" i="3" s="1"/>
  <c r="J1271" i="3"/>
  <c r="M1271" i="3" s="1"/>
  <c r="J1263" i="3"/>
  <c r="M1263" i="3" s="1"/>
  <c r="J1255" i="3"/>
  <c r="M1255" i="3" s="1"/>
  <c r="J1247" i="3"/>
  <c r="M1247" i="3" s="1"/>
  <c r="J1239" i="3"/>
  <c r="M1239" i="3" s="1"/>
  <c r="J1326" i="3"/>
  <c r="M1326" i="3" s="1"/>
  <c r="J1318" i="3"/>
  <c r="M1318" i="3" s="1"/>
  <c r="J1310" i="3"/>
  <c r="M1310" i="3" s="1"/>
  <c r="J1302" i="3"/>
  <c r="M1302" i="3" s="1"/>
  <c r="J1286" i="3"/>
  <c r="M1286" i="3" s="1"/>
  <c r="J1278" i="3"/>
  <c r="M1278" i="3" s="1"/>
  <c r="J1270" i="3"/>
  <c r="M1270" i="3" s="1"/>
  <c r="J1331" i="3"/>
  <c r="M1331" i="3" s="1"/>
  <c r="J1323" i="3"/>
  <c r="M1323" i="3" s="1"/>
  <c r="J1315" i="3"/>
  <c r="M1315" i="3" s="1"/>
  <c r="J1307" i="3"/>
  <c r="M1307" i="3" s="1"/>
  <c r="J1299" i="3"/>
  <c r="M1299" i="3" s="1"/>
  <c r="J1291" i="3"/>
  <c r="M1291" i="3" s="1"/>
  <c r="J1283" i="3"/>
  <c r="M1283" i="3" s="1"/>
  <c r="J1275" i="3"/>
  <c r="M1275" i="3" s="1"/>
  <c r="J1267" i="3"/>
  <c r="M1267" i="3" s="1"/>
  <c r="J1259" i="3"/>
  <c r="M1259" i="3" s="1"/>
  <c r="J1251" i="3"/>
  <c r="M1251" i="3" s="1"/>
  <c r="J1243" i="3"/>
  <c r="M1243" i="3" s="1"/>
  <c r="J1235" i="3"/>
  <c r="M1235" i="3" s="1"/>
  <c r="J1290" i="3"/>
  <c r="M1290" i="3" s="1"/>
  <c r="J1226" i="3"/>
  <c r="M1226" i="3" s="1"/>
  <c r="J1298" i="3"/>
  <c r="M1298" i="3" s="1"/>
  <c r="J1234" i="3"/>
  <c r="M1234" i="3" s="1"/>
  <c r="J1231" i="3"/>
  <c r="M1231" i="3" s="1"/>
  <c r="J1192" i="3"/>
  <c r="M1192" i="3" s="1"/>
  <c r="J1184" i="3"/>
  <c r="M1184" i="3" s="1"/>
  <c r="J1176" i="3"/>
  <c r="M1176" i="3" s="1"/>
  <c r="J1168" i="3"/>
  <c r="M1168" i="3" s="1"/>
  <c r="J1160" i="3"/>
  <c r="M1160" i="3" s="1"/>
  <c r="J1306" i="3"/>
  <c r="M1306" i="3" s="1"/>
  <c r="J1314" i="3"/>
  <c r="M1314" i="3" s="1"/>
  <c r="J1242" i="3"/>
  <c r="M1242" i="3" s="1"/>
  <c r="J1322" i="3"/>
  <c r="M1322" i="3" s="1"/>
  <c r="J1250" i="3"/>
  <c r="M1250" i="3" s="1"/>
  <c r="J1330" i="3"/>
  <c r="M1330" i="3" s="1"/>
  <c r="J1274" i="3"/>
  <c r="M1274" i="3" s="1"/>
  <c r="J1266" i="3"/>
  <c r="M1266" i="3" s="1"/>
  <c r="J1258" i="3"/>
  <c r="M1258" i="3" s="1"/>
  <c r="J1223" i="3"/>
  <c r="M1223" i="3" s="1"/>
  <c r="J1212" i="3"/>
  <c r="M1212" i="3" s="1"/>
  <c r="J1204" i="3"/>
  <c r="M1204" i="3" s="1"/>
  <c r="J1196" i="3"/>
  <c r="M1196" i="3" s="1"/>
  <c r="J1188" i="3"/>
  <c r="M1188" i="3" s="1"/>
  <c r="J1180" i="3"/>
  <c r="M1180" i="3" s="1"/>
  <c r="J1172" i="3"/>
  <c r="M1172" i="3" s="1"/>
  <c r="J1164" i="3"/>
  <c r="M1164" i="3" s="1"/>
  <c r="J1282" i="3"/>
  <c r="M1282" i="3" s="1"/>
  <c r="J1227" i="3"/>
  <c r="M1227" i="3" s="1"/>
  <c r="J1211" i="3"/>
  <c r="M1211" i="3" s="1"/>
  <c r="J1203" i="3"/>
  <c r="M1203" i="3" s="1"/>
  <c r="J1195" i="3"/>
  <c r="M1195" i="3" s="1"/>
  <c r="J1187" i="3"/>
  <c r="M1187" i="3" s="1"/>
  <c r="J1179" i="3"/>
  <c r="M1179" i="3" s="1"/>
  <c r="J1171" i="3"/>
  <c r="M1171" i="3" s="1"/>
  <c r="J1163" i="3"/>
  <c r="M1163" i="3" s="1"/>
  <c r="J1152" i="3"/>
  <c r="M1152" i="3" s="1"/>
  <c r="J1009" i="3"/>
  <c r="M1009" i="3" s="1"/>
  <c r="J1001" i="3"/>
  <c r="M1001" i="3" s="1"/>
  <c r="J1156" i="3"/>
  <c r="M1156" i="3" s="1"/>
  <c r="J1088" i="3"/>
  <c r="M1088" i="3" s="1"/>
  <c r="J1072" i="3"/>
  <c r="M1072" i="3" s="1"/>
  <c r="J1056" i="3"/>
  <c r="M1056" i="3" s="1"/>
  <c r="J1048" i="3"/>
  <c r="M1048" i="3" s="1"/>
  <c r="J1040" i="3"/>
  <c r="M1040" i="3" s="1"/>
  <c r="J1032" i="3"/>
  <c r="M1032" i="3" s="1"/>
  <c r="J1024" i="3"/>
  <c r="M1024" i="3" s="1"/>
  <c r="J1016" i="3"/>
  <c r="M1016" i="3" s="1"/>
  <c r="J1000" i="3"/>
  <c r="M1000" i="3" s="1"/>
  <c r="J1155" i="3"/>
  <c r="M1155" i="3" s="1"/>
  <c r="J1141" i="3"/>
  <c r="M1141" i="3" s="1"/>
  <c r="J1133" i="3"/>
  <c r="M1133" i="3" s="1"/>
  <c r="J1125" i="3"/>
  <c r="M1125" i="3" s="1"/>
  <c r="J1117" i="3"/>
  <c r="M1117" i="3" s="1"/>
  <c r="J1109" i="3"/>
  <c r="M1109" i="3" s="1"/>
  <c r="J1101" i="3"/>
  <c r="M1101" i="3" s="1"/>
  <c r="J1093" i="3"/>
  <c r="M1093" i="3" s="1"/>
  <c r="J1085" i="3"/>
  <c r="M1085" i="3" s="1"/>
  <c r="J1077" i="3"/>
  <c r="M1077" i="3" s="1"/>
  <c r="J1069" i="3"/>
  <c r="M1069" i="3" s="1"/>
  <c r="J1053" i="3"/>
  <c r="M1053" i="3" s="1"/>
  <c r="J1045" i="3"/>
  <c r="M1045" i="3" s="1"/>
  <c r="J1037" i="3"/>
  <c r="M1037" i="3" s="1"/>
  <c r="J1029" i="3"/>
  <c r="M1029" i="3" s="1"/>
  <c r="J1021" i="3"/>
  <c r="M1021" i="3" s="1"/>
  <c r="J1013" i="3"/>
  <c r="M1013" i="3" s="1"/>
  <c r="J1005" i="3"/>
  <c r="M1005" i="3" s="1"/>
  <c r="J997" i="3"/>
  <c r="M997" i="3" s="1"/>
  <c r="J1092" i="3"/>
  <c r="M1092" i="3" s="1"/>
  <c r="J1084" i="3"/>
  <c r="M1084" i="3" s="1"/>
  <c r="J1076" i="3"/>
  <c r="M1076" i="3" s="1"/>
  <c r="J1068" i="3"/>
  <c r="M1068" i="3" s="1"/>
  <c r="J1060" i="3"/>
  <c r="M1060" i="3" s="1"/>
  <c r="J1052" i="3"/>
  <c r="M1052" i="3" s="1"/>
  <c r="J1044" i="3"/>
  <c r="M1044" i="3" s="1"/>
  <c r="J979" i="3"/>
  <c r="M979" i="3" s="1"/>
  <c r="J971" i="3"/>
  <c r="M971" i="3" s="1"/>
  <c r="J963" i="3"/>
  <c r="M963" i="3" s="1"/>
  <c r="J955" i="3"/>
  <c r="M955" i="3" s="1"/>
  <c r="J947" i="3"/>
  <c r="M947" i="3" s="1"/>
  <c r="J939" i="3"/>
  <c r="M939" i="3" s="1"/>
  <c r="J931" i="3"/>
  <c r="M931" i="3" s="1"/>
  <c r="J923" i="3"/>
  <c r="M923" i="3" s="1"/>
  <c r="J915" i="3"/>
  <c r="M915" i="3" s="1"/>
  <c r="J907" i="3"/>
  <c r="M907" i="3" s="1"/>
  <c r="J899" i="3"/>
  <c r="M899" i="3" s="1"/>
  <c r="J978" i="3"/>
  <c r="M978" i="3" s="1"/>
  <c r="J970" i="3"/>
  <c r="M970" i="3" s="1"/>
  <c r="J962" i="3"/>
  <c r="M962" i="3" s="1"/>
  <c r="J954" i="3"/>
  <c r="M954" i="3" s="1"/>
  <c r="J946" i="3"/>
  <c r="M946" i="3" s="1"/>
  <c r="J938" i="3"/>
  <c r="M938" i="3" s="1"/>
  <c r="J930" i="3"/>
  <c r="M930" i="3" s="1"/>
  <c r="J922" i="3"/>
  <c r="M922" i="3" s="1"/>
  <c r="J914" i="3"/>
  <c r="M914" i="3" s="1"/>
  <c r="J906" i="3"/>
  <c r="M906" i="3" s="1"/>
  <c r="J951" i="3"/>
  <c r="M951" i="3" s="1"/>
  <c r="J943" i="3"/>
  <c r="M943" i="3" s="1"/>
  <c r="J982" i="3"/>
  <c r="M982" i="3" s="1"/>
  <c r="J974" i="3"/>
  <c r="M974" i="3" s="1"/>
  <c r="J966" i="3"/>
  <c r="M966" i="3" s="1"/>
  <c r="J958" i="3"/>
  <c r="M958" i="3" s="1"/>
  <c r="J950" i="3"/>
  <c r="M950" i="3" s="1"/>
  <c r="J942" i="3"/>
  <c r="M942" i="3" s="1"/>
  <c r="J934" i="3"/>
  <c r="M934" i="3" s="1"/>
  <c r="J926" i="3"/>
  <c r="M926" i="3" s="1"/>
  <c r="J918" i="3"/>
  <c r="M918" i="3" s="1"/>
  <c r="J910" i="3"/>
  <c r="M910" i="3" s="1"/>
  <c r="J1443" i="3"/>
  <c r="M1443" i="3" s="1"/>
  <c r="J1402" i="3"/>
  <c r="M1402" i="3" s="1"/>
  <c r="J1669" i="3"/>
  <c r="M1669" i="3" s="1"/>
  <c r="J1538" i="3"/>
  <c r="M1538" i="3" s="1"/>
  <c r="L897" i="3"/>
  <c r="L8" i="3" s="1"/>
  <c r="L326" i="3"/>
  <c r="L323" i="3"/>
  <c r="L7" i="3" s="1"/>
  <c r="J236" i="3"/>
  <c r="M236" i="3" s="1"/>
  <c r="J321" i="3"/>
  <c r="M321" i="3" s="1"/>
  <c r="J313" i="3"/>
  <c r="M313" i="3" s="1"/>
  <c r="J305" i="3"/>
  <c r="M305" i="3" s="1"/>
  <c r="J297" i="3"/>
  <c r="M297" i="3" s="1"/>
  <c r="J289" i="3"/>
  <c r="M289" i="3" s="1"/>
  <c r="J281" i="3"/>
  <c r="M281" i="3" s="1"/>
  <c r="J273" i="3"/>
  <c r="M273" i="3" s="1"/>
  <c r="J265" i="3"/>
  <c r="M265" i="3" s="1"/>
  <c r="J257" i="3"/>
  <c r="M257" i="3" s="1"/>
  <c r="J320" i="3"/>
  <c r="M320" i="3" s="1"/>
  <c r="J304" i="3"/>
  <c r="M304" i="3" s="1"/>
  <c r="J296" i="3"/>
  <c r="M296" i="3" s="1"/>
  <c r="J288" i="3"/>
  <c r="M288" i="3" s="1"/>
  <c r="J280" i="3"/>
  <c r="M280" i="3" s="1"/>
  <c r="J272" i="3"/>
  <c r="M272" i="3" s="1"/>
  <c r="J264" i="3"/>
  <c r="M264" i="3" s="1"/>
  <c r="J256" i="3"/>
  <c r="M256" i="3" s="1"/>
  <c r="J285" i="3"/>
  <c r="M285" i="3" s="1"/>
  <c r="J240" i="3"/>
  <c r="M240" i="3" s="1"/>
  <c r="J232" i="3"/>
  <c r="M232" i="3" s="1"/>
  <c r="J277" i="3"/>
  <c r="M277" i="3" s="1"/>
  <c r="J245" i="3"/>
  <c r="M245" i="3" s="1"/>
  <c r="J269" i="3"/>
  <c r="M269" i="3" s="1"/>
  <c r="J301" i="3"/>
  <c r="M301" i="3" s="1"/>
  <c r="J253" i="3"/>
  <c r="M253" i="3" s="1"/>
  <c r="J249" i="3"/>
  <c r="M249" i="3" s="1"/>
  <c r="J229" i="3"/>
  <c r="M229" i="3" s="1"/>
  <c r="J317" i="3"/>
  <c r="M317" i="3" s="1"/>
  <c r="J248" i="3"/>
  <c r="M248" i="3" s="1"/>
  <c r="J220" i="3"/>
  <c r="M220" i="3" s="1"/>
  <c r="J212" i="3"/>
  <c r="M212" i="3" s="1"/>
  <c r="J204" i="3"/>
  <c r="M204" i="3" s="1"/>
  <c r="J196" i="3"/>
  <c r="M196" i="3" s="1"/>
  <c r="J309" i="3"/>
  <c r="J293" i="3"/>
  <c r="M293" i="3" s="1"/>
  <c r="J261" i="3"/>
  <c r="M261" i="3" s="1"/>
  <c r="J237" i="3"/>
  <c r="M237" i="3" s="1"/>
  <c r="J241" i="3"/>
  <c r="M241" i="3" s="1"/>
  <c r="J225" i="3"/>
  <c r="M225" i="3" s="1"/>
  <c r="J709" i="3"/>
  <c r="M709" i="3" s="1"/>
  <c r="J550" i="3"/>
  <c r="M550" i="3" s="1"/>
  <c r="J689" i="3"/>
  <c r="M689" i="3" s="1"/>
  <c r="J461" i="3"/>
  <c r="M461" i="3" s="1"/>
  <c r="O6" i="3"/>
  <c r="E10" i="3"/>
  <c r="J42" i="3"/>
  <c r="M42" i="3" s="1"/>
  <c r="J73" i="3"/>
  <c r="M73" i="3" s="1"/>
  <c r="J121" i="3"/>
  <c r="M121" i="3" s="1"/>
  <c r="J135" i="3"/>
  <c r="M135" i="3" s="1"/>
  <c r="J139" i="3"/>
  <c r="M139" i="3" s="1"/>
  <c r="J141" i="3"/>
  <c r="M141" i="3" s="1"/>
  <c r="J163" i="3"/>
  <c r="M163" i="3" s="1"/>
  <c r="J165" i="3"/>
  <c r="M165" i="3" s="1"/>
  <c r="J167" i="3"/>
  <c r="M167" i="3" s="1"/>
  <c r="J177" i="3"/>
  <c r="M177" i="3" s="1"/>
  <c r="J224" i="3"/>
  <c r="M224" i="3" s="1"/>
  <c r="M29" i="3"/>
  <c r="L5" i="3"/>
  <c r="E6" i="3"/>
  <c r="D7" i="3"/>
  <c r="N11" i="3"/>
  <c r="K12" i="3"/>
  <c r="F13" i="3"/>
  <c r="J12" i="2"/>
  <c r="K13" i="2"/>
  <c r="E7" i="3"/>
  <c r="D8" i="3"/>
  <c r="L12" i="3"/>
  <c r="Q24" i="3"/>
  <c r="J30" i="3"/>
  <c r="M30" i="3" s="1"/>
  <c r="J35" i="3"/>
  <c r="M35" i="3" s="1"/>
  <c r="J37" i="3"/>
  <c r="M37" i="3" s="1"/>
  <c r="Q42" i="3"/>
  <c r="J52" i="3"/>
  <c r="M52" i="3" s="1"/>
  <c r="J59" i="3"/>
  <c r="M59" i="3" s="1"/>
  <c r="Q64" i="3"/>
  <c r="J83" i="3"/>
  <c r="M83" i="3" s="1"/>
  <c r="J85" i="3"/>
  <c r="M85" i="3" s="1"/>
  <c r="Q88" i="3"/>
  <c r="Q90" i="3"/>
  <c r="J129" i="3"/>
  <c r="M129" i="3" s="1"/>
  <c r="Q134" i="3"/>
  <c r="J143" i="3"/>
  <c r="M143" i="3" s="1"/>
  <c r="J147" i="3"/>
  <c r="M147" i="3" s="1"/>
  <c r="J149" i="3"/>
  <c r="M149" i="3" s="1"/>
  <c r="Q152" i="3"/>
  <c r="J157" i="3"/>
  <c r="M157" i="3" s="1"/>
  <c r="Q166" i="3"/>
  <c r="Q183" i="3"/>
  <c r="Q194" i="3"/>
  <c r="Q202" i="3"/>
  <c r="Q210" i="3"/>
  <c r="J219" i="3"/>
  <c r="M219" i="3" s="1"/>
  <c r="J221" i="3"/>
  <c r="M221" i="3" s="1"/>
  <c r="J223" i="3"/>
  <c r="M223" i="3" s="1"/>
  <c r="N7" i="3"/>
  <c r="J150" i="3"/>
  <c r="M150" i="3" s="1"/>
  <c r="J142" i="3"/>
  <c r="M142" i="3" s="1"/>
  <c r="J134" i="3"/>
  <c r="M134" i="3" s="1"/>
  <c r="J126" i="3"/>
  <c r="M126" i="3" s="1"/>
  <c r="J118" i="3"/>
  <c r="M118" i="3" s="1"/>
  <c r="J110" i="3"/>
  <c r="M110" i="3" s="1"/>
  <c r="J102" i="3"/>
  <c r="M102" i="3" s="1"/>
  <c r="J94" i="3"/>
  <c r="M94" i="3" s="1"/>
  <c r="J86" i="3"/>
  <c r="M86" i="3" s="1"/>
  <c r="J188" i="3"/>
  <c r="M188" i="3" s="1"/>
  <c r="J180" i="3"/>
  <c r="M180" i="3" s="1"/>
  <c r="J172" i="3"/>
  <c r="M172" i="3" s="1"/>
  <c r="J164" i="3"/>
  <c r="M164" i="3" s="1"/>
  <c r="J156" i="3"/>
  <c r="M156" i="3" s="1"/>
  <c r="J821" i="3"/>
  <c r="M821" i="3" s="1"/>
  <c r="J364" i="3"/>
  <c r="M364" i="3" s="1"/>
  <c r="J328" i="3"/>
  <c r="M328" i="3" s="1"/>
  <c r="J325" i="3"/>
  <c r="M325" i="3" s="1"/>
  <c r="F6" i="3"/>
  <c r="O7" i="3"/>
  <c r="N8" i="3"/>
  <c r="N9" i="3"/>
  <c r="B16" i="1"/>
  <c r="K12" i="2"/>
  <c r="L13" i="2"/>
  <c r="J2092" i="3"/>
  <c r="M2092" i="3" s="1"/>
  <c r="J2108" i="3"/>
  <c r="M2108" i="3" s="1"/>
  <c r="J2100" i="3"/>
  <c r="M2100" i="3" s="1"/>
  <c r="J2069" i="3"/>
  <c r="M2069" i="3" s="1"/>
  <c r="J2084" i="3"/>
  <c r="M2084" i="3" s="1"/>
  <c r="J2105" i="3"/>
  <c r="M2105" i="3" s="1"/>
  <c r="J2065" i="3"/>
  <c r="M2065" i="3" s="1"/>
  <c r="J2076" i="3"/>
  <c r="M2076" i="3" s="1"/>
  <c r="J2064" i="3"/>
  <c r="M2064" i="3" s="1"/>
  <c r="J2052" i="3"/>
  <c r="M2052" i="3" s="1"/>
  <c r="J2048" i="3"/>
  <c r="M2048" i="3" s="1"/>
  <c r="J2040" i="3"/>
  <c r="M2040" i="3" s="1"/>
  <c r="J2032" i="3"/>
  <c r="M2032" i="3" s="1"/>
  <c r="J2024" i="3"/>
  <c r="M2024" i="3" s="1"/>
  <c r="J2047" i="3"/>
  <c r="M2047" i="3" s="1"/>
  <c r="J2039" i="3"/>
  <c r="M2039" i="3" s="1"/>
  <c r="J2031" i="3"/>
  <c r="M2031" i="3" s="1"/>
  <c r="J2023" i="3"/>
  <c r="M2023" i="3" s="1"/>
  <c r="J2057" i="3"/>
  <c r="M2057" i="3" s="1"/>
  <c r="J2061" i="3"/>
  <c r="M2061" i="3" s="1"/>
  <c r="J2028" i="3"/>
  <c r="M2028" i="3" s="1"/>
  <c r="J2056" i="3"/>
  <c r="M2056" i="3" s="1"/>
  <c r="J2053" i="3"/>
  <c r="M2053" i="3" s="1"/>
  <c r="J2036" i="3"/>
  <c r="M2036" i="3" s="1"/>
  <c r="J2044" i="3"/>
  <c r="M2044" i="3" s="1"/>
  <c r="J2016" i="3"/>
  <c r="M2016" i="3" s="1"/>
  <c r="J2017" i="3"/>
  <c r="M2017" i="3" s="1"/>
  <c r="D5" i="3"/>
  <c r="F7" i="3"/>
  <c r="E8" i="3"/>
  <c r="O8" i="3"/>
  <c r="D9" i="3"/>
  <c r="O9" i="3"/>
  <c r="D11" i="3"/>
  <c r="O13" i="3"/>
  <c r="E13" i="3"/>
  <c r="F12" i="3"/>
  <c r="N12" i="3"/>
  <c r="D12" i="3"/>
  <c r="O11" i="3"/>
  <c r="E11" i="3"/>
  <c r="F10" i="3"/>
  <c r="J25" i="3"/>
  <c r="M25" i="3" s="1"/>
  <c r="Q26" i="3"/>
  <c r="J41" i="3"/>
  <c r="M41" i="3" s="1"/>
  <c r="Q46" i="3"/>
  <c r="Q56" i="3"/>
  <c r="Q66" i="3"/>
  <c r="Q70" i="3"/>
  <c r="J77" i="3"/>
  <c r="M77" i="3" s="1"/>
  <c r="J78" i="3"/>
  <c r="M78" i="3" s="1"/>
  <c r="J91" i="3"/>
  <c r="M91" i="3" s="1"/>
  <c r="J93" i="3"/>
  <c r="M93" i="3" s="1"/>
  <c r="Q96" i="3"/>
  <c r="Q98" i="3"/>
  <c r="J137" i="3"/>
  <c r="M137" i="3" s="1"/>
  <c r="Q142" i="3"/>
  <c r="J151" i="3"/>
  <c r="M151" i="3" s="1"/>
  <c r="Q158" i="3"/>
  <c r="J169" i="3"/>
  <c r="M169" i="3" s="1"/>
  <c r="Q175" i="3"/>
  <c r="Q186" i="3"/>
  <c r="J195" i="3"/>
  <c r="M195" i="3" s="1"/>
  <c r="J203" i="3"/>
  <c r="M203" i="3" s="1"/>
  <c r="J211" i="3"/>
  <c r="M211" i="3" s="1"/>
  <c r="Q216" i="3"/>
  <c r="J10" i="2"/>
  <c r="K11" i="2"/>
  <c r="J2008" i="3"/>
  <c r="M2008" i="3" s="1"/>
  <c r="J1992" i="3"/>
  <c r="M1992" i="3" s="1"/>
  <c r="J1982" i="3"/>
  <c r="M1982" i="3" s="1"/>
  <c r="J1974" i="3"/>
  <c r="M1974" i="3" s="1"/>
  <c r="J1966" i="3"/>
  <c r="M1966" i="3" s="1"/>
  <c r="J1993" i="3"/>
  <c r="M1993" i="3" s="1"/>
  <c r="J2001" i="3"/>
  <c r="M2001" i="3" s="1"/>
  <c r="J1987" i="3"/>
  <c r="M1987" i="3" s="1"/>
  <c r="J1979" i="3"/>
  <c r="M1979" i="3" s="1"/>
  <c r="J2009" i="3"/>
  <c r="M2009" i="3" s="1"/>
  <c r="J1969" i="3"/>
  <c r="M1969" i="3" s="1"/>
  <c r="J1961" i="3"/>
  <c r="M1961" i="3" s="1"/>
  <c r="J1970" i="3"/>
  <c r="M1970" i="3" s="1"/>
  <c r="J1962" i="3"/>
  <c r="M1962" i="3" s="1"/>
  <c r="J1952" i="3"/>
  <c r="M1952" i="3" s="1"/>
  <c r="J1944" i="3"/>
  <c r="M1944" i="3" s="1"/>
  <c r="J1936" i="3"/>
  <c r="M1936" i="3" s="1"/>
  <c r="J1978" i="3"/>
  <c r="M1978" i="3" s="1"/>
  <c r="J1958" i="3"/>
  <c r="M1958" i="3" s="1"/>
  <c r="J1925" i="3"/>
  <c r="M1925" i="3" s="1"/>
  <c r="J1986" i="3"/>
  <c r="M1986" i="3" s="1"/>
  <c r="J1921" i="3"/>
  <c r="M1921" i="3" s="1"/>
  <c r="J1913" i="3"/>
  <c r="M1913" i="3" s="1"/>
  <c r="J1905" i="3"/>
  <c r="M1905" i="3" s="1"/>
  <c r="J1897" i="3"/>
  <c r="M1897" i="3" s="1"/>
  <c r="J1941" i="3"/>
  <c r="M1941" i="3" s="1"/>
  <c r="J1928" i="3"/>
  <c r="M1928" i="3" s="1"/>
  <c r="J1917" i="3"/>
  <c r="M1917" i="3" s="1"/>
  <c r="J1909" i="3"/>
  <c r="M1909" i="3" s="1"/>
  <c r="J1901" i="3"/>
  <c r="M1901" i="3" s="1"/>
  <c r="J1949" i="3"/>
  <c r="M1949" i="3" s="1"/>
  <c r="J1918" i="3"/>
  <c r="M1918" i="3" s="1"/>
  <c r="J1889" i="3"/>
  <c r="M1889" i="3" s="1"/>
  <c r="J1886" i="3"/>
  <c r="M1886" i="3" s="1"/>
  <c r="J1894" i="3"/>
  <c r="M1894" i="3" s="1"/>
  <c r="J1933" i="3"/>
  <c r="M1933" i="3" s="1"/>
  <c r="J1885" i="3"/>
  <c r="M1885" i="3" s="1"/>
  <c r="J1877" i="3"/>
  <c r="M1877" i="3" s="1"/>
  <c r="J1869" i="3"/>
  <c r="M1869" i="3" s="1"/>
  <c r="J1861" i="3"/>
  <c r="M1861" i="3" s="1"/>
  <c r="J1853" i="3"/>
  <c r="M1853" i="3" s="1"/>
  <c r="J1845" i="3"/>
  <c r="M1845" i="3" s="1"/>
  <c r="J1837" i="3"/>
  <c r="M1837" i="3" s="1"/>
  <c r="J1829" i="3"/>
  <c r="M1829" i="3" s="1"/>
  <c r="J1821" i="3"/>
  <c r="M1821" i="3" s="1"/>
  <c r="J1902" i="3"/>
  <c r="M1902" i="3" s="1"/>
  <c r="J1910" i="3"/>
  <c r="M1910" i="3" s="1"/>
  <c r="J1857" i="3"/>
  <c r="M1857" i="3" s="1"/>
  <c r="J1849" i="3"/>
  <c r="M1849" i="3" s="1"/>
  <c r="J1841" i="3"/>
  <c r="M1841" i="3" s="1"/>
  <c r="J1874" i="3"/>
  <c r="M1874" i="3" s="1"/>
  <c r="J1834" i="3"/>
  <c r="M1834" i="3" s="1"/>
  <c r="J1810" i="3"/>
  <c r="M1810" i="3" s="1"/>
  <c r="J1802" i="3"/>
  <c r="M1802" i="3" s="1"/>
  <c r="J1794" i="3"/>
  <c r="M1794" i="3" s="1"/>
  <c r="J1786" i="3"/>
  <c r="M1786" i="3" s="1"/>
  <c r="J1818" i="3"/>
  <c r="M1818" i="3" s="1"/>
  <c r="J1809" i="3"/>
  <c r="M1809" i="3" s="1"/>
  <c r="J1801" i="3"/>
  <c r="M1801" i="3" s="1"/>
  <c r="J1793" i="3"/>
  <c r="M1793" i="3" s="1"/>
  <c r="J1785" i="3"/>
  <c r="M1785" i="3" s="1"/>
  <c r="J1850" i="3"/>
  <c r="M1850" i="3" s="1"/>
  <c r="J1826" i="3"/>
  <c r="M1826" i="3" s="1"/>
  <c r="J1813" i="3"/>
  <c r="M1813" i="3" s="1"/>
  <c r="J1882" i="3"/>
  <c r="M1882" i="3" s="1"/>
  <c r="J1842" i="3"/>
  <c r="J1806" i="3"/>
  <c r="M1806" i="3" s="1"/>
  <c r="J1798" i="3"/>
  <c r="M1798" i="3" s="1"/>
  <c r="J1790" i="3"/>
  <c r="M1790" i="3" s="1"/>
  <c r="J1789" i="3"/>
  <c r="M1789" i="3" s="1"/>
  <c r="J1797" i="3"/>
  <c r="M1797" i="3" s="1"/>
  <c r="J1805" i="3"/>
  <c r="M1805" i="3" s="1"/>
  <c r="J1778" i="3"/>
  <c r="M1778" i="3" s="1"/>
  <c r="J1771" i="3"/>
  <c r="M1771" i="3" s="1"/>
  <c r="J1763" i="3"/>
  <c r="M1763" i="3" s="1"/>
  <c r="J1866" i="3"/>
  <c r="M1866" i="3" s="1"/>
  <c r="J1770" i="3"/>
  <c r="M1770" i="3" s="1"/>
  <c r="J1762" i="3"/>
  <c r="M1762" i="3" s="1"/>
  <c r="J1754" i="3"/>
  <c r="M1754" i="3" s="1"/>
  <c r="J1746" i="3"/>
  <c r="M1746" i="3" s="1"/>
  <c r="J1782" i="3"/>
  <c r="M1782" i="3" s="1"/>
  <c r="J1781" i="3"/>
  <c r="M1781" i="3" s="1"/>
  <c r="J1777" i="3"/>
  <c r="M1777" i="3" s="1"/>
  <c r="J1767" i="3"/>
  <c r="M1767" i="3" s="1"/>
  <c r="J1751" i="3"/>
  <c r="M1751" i="3" s="1"/>
  <c r="J1759" i="3"/>
  <c r="M1759" i="3" s="1"/>
  <c r="J1743" i="3"/>
  <c r="M1743" i="3" s="1"/>
  <c r="E5" i="3"/>
  <c r="F8" i="3"/>
  <c r="E9" i="3"/>
  <c r="L10" i="3"/>
  <c r="F11" i="3"/>
  <c r="O12" i="3"/>
  <c r="K13" i="3"/>
  <c r="O20" i="3"/>
  <c r="J22" i="3"/>
  <c r="M22" i="3" s="1"/>
  <c r="J38" i="3"/>
  <c r="M38" i="3" s="1"/>
  <c r="J48" i="3"/>
  <c r="M48" i="3" s="1"/>
  <c r="J50" i="3"/>
  <c r="M50" i="3" s="1"/>
  <c r="J61" i="3"/>
  <c r="M61" i="3" s="1"/>
  <c r="J62" i="3"/>
  <c r="M62" i="3" s="1"/>
  <c r="J76" i="3"/>
  <c r="M76" i="3" s="1"/>
  <c r="J99" i="3"/>
  <c r="M99" i="3" s="1"/>
  <c r="J101" i="3"/>
  <c r="M101" i="3" s="1"/>
  <c r="J145" i="3"/>
  <c r="M145" i="3" s="1"/>
  <c r="J161" i="3"/>
  <c r="M161" i="3" s="1"/>
  <c r="J187" i="3"/>
  <c r="M187" i="3" s="1"/>
  <c r="J189" i="3"/>
  <c r="M189" i="3" s="1"/>
  <c r="J197" i="3"/>
  <c r="M197" i="3" s="1"/>
  <c r="J205" i="3"/>
  <c r="M205" i="3" s="1"/>
  <c r="J213" i="3"/>
  <c r="M213" i="3" s="1"/>
  <c r="J230" i="3"/>
  <c r="M230" i="3" s="1"/>
  <c r="J9" i="2"/>
  <c r="K10" i="2"/>
  <c r="L11" i="2"/>
  <c r="J1738" i="3"/>
  <c r="M1738" i="3" s="1"/>
  <c r="J1730" i="3"/>
  <c r="M1730" i="3" s="1"/>
  <c r="J1722" i="3"/>
  <c r="M1722" i="3" s="1"/>
  <c r="J1714" i="3"/>
  <c r="M1714" i="3" s="1"/>
  <c r="J1719" i="3"/>
  <c r="M1719" i="3" s="1"/>
  <c r="J1694" i="3"/>
  <c r="M1694" i="3" s="1"/>
  <c r="J1686" i="3"/>
  <c r="M1686" i="3" s="1"/>
  <c r="J1678" i="3"/>
  <c r="M1678" i="3" s="1"/>
  <c r="J1670" i="3"/>
  <c r="M1670" i="3" s="1"/>
  <c r="J1662" i="3"/>
  <c r="M1662" i="3" s="1"/>
  <c r="J1654" i="3"/>
  <c r="M1654" i="3" s="1"/>
  <c r="J1646" i="3"/>
  <c r="M1646" i="3" s="1"/>
  <c r="J1711" i="3"/>
  <c r="M1711" i="3" s="1"/>
  <c r="J1661" i="3"/>
  <c r="M1661" i="3" s="1"/>
  <c r="J1653" i="3"/>
  <c r="M1653" i="3" s="1"/>
  <c r="J1735" i="3"/>
  <c r="M1735" i="3" s="1"/>
  <c r="J1706" i="3"/>
  <c r="M1706" i="3" s="1"/>
  <c r="J1666" i="3"/>
  <c r="M1666" i="3" s="1"/>
  <c r="J1658" i="3"/>
  <c r="M1658" i="3" s="1"/>
  <c r="J1650" i="3"/>
  <c r="J1665" i="3"/>
  <c r="M1665" i="3" s="1"/>
  <c r="J1657" i="3"/>
  <c r="M1657" i="3" s="1"/>
  <c r="J1649" i="3"/>
  <c r="M1649" i="3" s="1"/>
  <c r="J1642" i="3"/>
  <c r="M1642" i="3" s="1"/>
  <c r="J1681" i="3"/>
  <c r="M1681" i="3" s="1"/>
  <c r="J1639" i="3"/>
  <c r="M1639" i="3" s="1"/>
  <c r="J1635" i="3"/>
  <c r="M1635" i="3" s="1"/>
  <c r="J1627" i="3"/>
  <c r="M1627" i="3" s="1"/>
  <c r="J1619" i="3"/>
  <c r="M1619" i="3" s="1"/>
  <c r="J1611" i="3"/>
  <c r="M1611" i="3" s="1"/>
  <c r="J1603" i="3"/>
  <c r="M1603" i="3" s="1"/>
  <c r="J1595" i="3"/>
  <c r="M1595" i="3" s="1"/>
  <c r="J1587" i="3"/>
  <c r="M1587" i="3" s="1"/>
  <c r="J1697" i="3"/>
  <c r="M1697" i="3" s="1"/>
  <c r="J1689" i="3"/>
  <c r="M1689" i="3" s="1"/>
  <c r="J1673" i="3"/>
  <c r="M1673" i="3" s="1"/>
  <c r="J1623" i="3"/>
  <c r="M1623" i="3" s="1"/>
  <c r="J1615" i="3"/>
  <c r="M1615" i="3" s="1"/>
  <c r="J1607" i="3"/>
  <c r="M1607" i="3" s="1"/>
  <c r="J1599" i="3"/>
  <c r="M1599" i="3" s="1"/>
  <c r="J1591" i="3"/>
  <c r="M1591" i="3" s="1"/>
  <c r="J1583" i="3"/>
  <c r="M1583" i="3" s="1"/>
  <c r="J1558" i="3"/>
  <c r="M1558" i="3" s="1"/>
  <c r="J1550" i="3"/>
  <c r="M1550" i="3" s="1"/>
  <c r="J1542" i="3"/>
  <c r="M1542" i="3" s="1"/>
  <c r="J1534" i="3"/>
  <c r="M1534" i="3" s="1"/>
  <c r="J1526" i="3"/>
  <c r="M1526" i="3" s="1"/>
  <c r="J1518" i="3"/>
  <c r="M1518" i="3" s="1"/>
  <c r="J1565" i="3"/>
  <c r="M1565" i="3" s="1"/>
  <c r="J1557" i="3"/>
  <c r="M1557" i="3" s="1"/>
  <c r="J1541" i="3"/>
  <c r="M1541" i="3" s="1"/>
  <c r="J1533" i="3"/>
  <c r="M1533" i="3" s="1"/>
  <c r="J1525" i="3"/>
  <c r="M1525" i="3" s="1"/>
  <c r="J1517" i="3"/>
  <c r="M1517" i="3" s="1"/>
  <c r="J1592" i="3"/>
  <c r="M1592" i="3" s="1"/>
  <c r="J1608" i="3"/>
  <c r="M1608" i="3" s="1"/>
  <c r="J1616" i="3"/>
  <c r="M1616" i="3" s="1"/>
  <c r="J1584" i="3"/>
  <c r="M1584" i="3" s="1"/>
  <c r="J1570" i="3"/>
  <c r="M1570" i="3" s="1"/>
  <c r="J1562" i="3"/>
  <c r="M1562" i="3" s="1"/>
  <c r="J1554" i="3"/>
  <c r="M1554" i="3" s="1"/>
  <c r="J1546" i="3"/>
  <c r="M1546" i="3" s="1"/>
  <c r="J1530" i="3"/>
  <c r="M1530" i="3" s="1"/>
  <c r="J1522" i="3"/>
  <c r="M1522" i="3" s="1"/>
  <c r="J1514" i="3"/>
  <c r="M1514" i="3" s="1"/>
  <c r="J1600" i="3"/>
  <c r="M1600" i="3" s="1"/>
  <c r="J1575" i="3"/>
  <c r="M1575" i="3" s="1"/>
  <c r="J1553" i="3"/>
  <c r="M1553" i="3" s="1"/>
  <c r="J1545" i="3"/>
  <c r="M1545" i="3" s="1"/>
  <c r="J1529" i="3"/>
  <c r="M1529" i="3" s="1"/>
  <c r="J1561" i="3"/>
  <c r="M1561" i="3" s="1"/>
  <c r="J1508" i="3"/>
  <c r="M1508" i="3" s="1"/>
  <c r="J1495" i="3"/>
  <c r="M1495" i="3" s="1"/>
  <c r="J1487" i="3"/>
  <c r="M1487" i="3" s="1"/>
  <c r="J1624" i="3"/>
  <c r="M1624" i="3" s="1"/>
  <c r="J1579" i="3"/>
  <c r="M1579" i="3" s="1"/>
  <c r="J1521" i="3"/>
  <c r="M1521" i="3" s="1"/>
  <c r="J1510" i="3"/>
  <c r="M1510" i="3" s="1"/>
  <c r="J1505" i="3"/>
  <c r="M1505" i="3" s="1"/>
  <c r="J1502" i="3"/>
  <c r="M1502" i="3" s="1"/>
  <c r="J1494" i="3"/>
  <c r="M1494" i="3" s="1"/>
  <c r="J1486" i="3"/>
  <c r="M1486" i="3" s="1"/>
  <c r="J1478" i="3"/>
  <c r="M1478" i="3" s="1"/>
  <c r="J1470" i="3"/>
  <c r="M1470" i="3" s="1"/>
  <c r="J1462" i="3"/>
  <c r="M1462" i="3" s="1"/>
  <c r="J1454" i="3"/>
  <c r="M1454" i="3" s="1"/>
  <c r="J1569" i="3"/>
  <c r="M1569" i="3" s="1"/>
  <c r="J1537" i="3"/>
  <c r="M1537" i="3" s="1"/>
  <c r="J1509" i="3"/>
  <c r="M1509" i="3" s="1"/>
  <c r="J1483" i="3"/>
  <c r="M1483" i="3" s="1"/>
  <c r="J1459" i="3"/>
  <c r="M1459" i="3" s="1"/>
  <c r="J1506" i="3"/>
  <c r="M1506" i="3" s="1"/>
  <c r="J1491" i="3"/>
  <c r="M1491" i="3" s="1"/>
  <c r="J1513" i="3"/>
  <c r="M1513" i="3" s="1"/>
  <c r="J1467" i="3"/>
  <c r="M1467" i="3" s="1"/>
  <c r="J1499" i="3"/>
  <c r="M1499" i="3" s="1"/>
  <c r="J1475" i="3"/>
  <c r="M1475" i="3" s="1"/>
  <c r="J2000" i="3"/>
  <c r="M2000" i="3" s="1"/>
  <c r="J1858" i="3"/>
  <c r="F9" i="3"/>
  <c r="L13" i="3"/>
  <c r="J28" i="3"/>
  <c r="M28" i="3" s="1"/>
  <c r="J36" i="3"/>
  <c r="M36" i="3" s="1"/>
  <c r="J43" i="3"/>
  <c r="M43" i="3" s="1"/>
  <c r="J45" i="3"/>
  <c r="M45" i="3" s="1"/>
  <c r="J47" i="3"/>
  <c r="M47" i="3" s="1"/>
  <c r="Q50" i="3"/>
  <c r="Q54" i="3"/>
  <c r="J60" i="3"/>
  <c r="M60" i="3" s="1"/>
  <c r="J67" i="3"/>
  <c r="M67" i="3" s="1"/>
  <c r="Q72" i="3"/>
  <c r="J81" i="3"/>
  <c r="M81" i="3" s="1"/>
  <c r="J89" i="3"/>
  <c r="M89" i="3" s="1"/>
  <c r="Q94" i="3"/>
  <c r="J103" i="3"/>
  <c r="M103" i="3" s="1"/>
  <c r="J107" i="3"/>
  <c r="M107" i="3" s="1"/>
  <c r="J109" i="3"/>
  <c r="M109" i="3" s="1"/>
  <c r="Q112" i="3"/>
  <c r="Q114" i="3"/>
  <c r="J153" i="3"/>
  <c r="M153" i="3" s="1"/>
  <c r="J166" i="3"/>
  <c r="M166" i="3" s="1"/>
  <c r="Q167" i="3"/>
  <c r="J179" i="3"/>
  <c r="M179" i="3" s="1"/>
  <c r="Q184" i="3"/>
  <c r="Q190" i="3"/>
  <c r="Q198" i="3"/>
  <c r="Q206" i="3"/>
  <c r="Q214" i="3"/>
  <c r="J222" i="3"/>
  <c r="M222" i="3" s="1"/>
  <c r="J226" i="3"/>
  <c r="M226" i="3" s="1"/>
  <c r="J233" i="3"/>
  <c r="M233" i="3" s="1"/>
  <c r="J1425" i="3"/>
  <c r="M1425" i="3" s="1"/>
  <c r="J1417" i="3"/>
  <c r="M1417" i="3" s="1"/>
  <c r="J1409" i="3"/>
  <c r="M1409" i="3" s="1"/>
  <c r="J1401" i="3"/>
  <c r="M1401" i="3" s="1"/>
  <c r="J1393" i="3"/>
  <c r="M1393" i="3" s="1"/>
  <c r="J1385" i="3"/>
  <c r="M1385" i="3" s="1"/>
  <c r="J1451" i="3"/>
  <c r="M1451" i="3" s="1"/>
  <c r="J1437" i="3"/>
  <c r="M1437" i="3" s="1"/>
  <c r="J1429" i="3"/>
  <c r="M1429" i="3" s="1"/>
  <c r="J1421" i="3"/>
  <c r="M1421" i="3" s="1"/>
  <c r="J1413" i="3"/>
  <c r="M1413" i="3" s="1"/>
  <c r="J1405" i="3"/>
  <c r="M1405" i="3" s="1"/>
  <c r="J1397" i="3"/>
  <c r="M1397" i="3" s="1"/>
  <c r="J1389" i="3"/>
  <c r="M1389" i="3" s="1"/>
  <c r="J1381" i="3"/>
  <c r="M1381" i="3" s="1"/>
  <c r="J1386" i="3"/>
  <c r="M1386" i="3" s="1"/>
  <c r="J1434" i="3"/>
  <c r="M1434" i="3" s="1"/>
  <c r="J1426" i="3"/>
  <c r="M1426" i="3" s="1"/>
  <c r="J1418" i="3"/>
  <c r="M1418" i="3" s="1"/>
  <c r="J1367" i="3"/>
  <c r="M1367" i="3" s="1"/>
  <c r="J1359" i="3"/>
  <c r="M1359" i="3" s="1"/>
  <c r="J1351" i="3"/>
  <c r="M1351" i="3" s="1"/>
  <c r="J1343" i="3"/>
  <c r="M1343" i="3" s="1"/>
  <c r="J1335" i="3"/>
  <c r="M1335" i="3" s="1"/>
  <c r="J1440" i="3"/>
  <c r="M1440" i="3" s="1"/>
  <c r="J1410" i="3"/>
  <c r="M1410" i="3" s="1"/>
  <c r="J1366" i="3"/>
  <c r="M1366" i="3" s="1"/>
  <c r="J1378" i="3"/>
  <c r="M1378" i="3" s="1"/>
  <c r="J1377" i="3"/>
  <c r="M1377" i="3" s="1"/>
  <c r="J1371" i="3"/>
  <c r="M1371" i="3" s="1"/>
  <c r="J1363" i="3"/>
  <c r="M1363" i="3" s="1"/>
  <c r="J1355" i="3"/>
  <c r="M1355" i="3" s="1"/>
  <c r="J1347" i="3"/>
  <c r="M1347" i="3" s="1"/>
  <c r="J1394" i="3"/>
  <c r="M1394" i="3" s="1"/>
  <c r="J1346" i="3"/>
  <c r="M1346" i="3" s="1"/>
  <c r="J1354" i="3"/>
  <c r="M1354" i="3" s="1"/>
  <c r="J1370" i="3"/>
  <c r="M1370" i="3" s="1"/>
  <c r="J1362" i="3"/>
  <c r="M1362" i="3" s="1"/>
  <c r="J1338" i="3"/>
  <c r="M1338" i="3" s="1"/>
  <c r="J1727" i="3"/>
  <c r="M1727" i="3" s="1"/>
  <c r="J1549" i="3"/>
  <c r="M1549" i="3" s="1"/>
  <c r="J1632" i="3"/>
  <c r="M1632" i="3" s="1"/>
  <c r="L6" i="3"/>
  <c r="N10" i="3"/>
  <c r="E12" i="3"/>
  <c r="N13" i="3"/>
  <c r="J33" i="3"/>
  <c r="M33" i="3" s="1"/>
  <c r="J34" i="3"/>
  <c r="M34" i="3" s="1"/>
  <c r="Q40" i="3"/>
  <c r="J49" i="3"/>
  <c r="M49" i="3" s="1"/>
  <c r="J56" i="3"/>
  <c r="M56" i="3" s="1"/>
  <c r="J58" i="3"/>
  <c r="M58" i="3" s="1"/>
  <c r="J65" i="3"/>
  <c r="M65" i="3" s="1"/>
  <c r="Q74" i="3"/>
  <c r="J97" i="3"/>
  <c r="M97" i="3" s="1"/>
  <c r="Q102" i="3"/>
  <c r="J115" i="3"/>
  <c r="M115" i="3" s="1"/>
  <c r="J117" i="3"/>
  <c r="M117" i="3" s="1"/>
  <c r="Q120" i="3"/>
  <c r="Q122" i="3"/>
  <c r="J158" i="3"/>
  <c r="M158" i="3" s="1"/>
  <c r="Q170" i="3"/>
  <c r="Q176" i="3"/>
  <c r="J181" i="3"/>
  <c r="M181" i="3" s="1"/>
  <c r="J217" i="3"/>
  <c r="M217" i="3" s="1"/>
  <c r="J228" i="3"/>
  <c r="M228" i="3" s="1"/>
  <c r="J171" i="3"/>
  <c r="M171" i="3" s="1"/>
  <c r="J173" i="3"/>
  <c r="M173" i="3" s="1"/>
  <c r="J193" i="3"/>
  <c r="M193" i="3" s="1"/>
  <c r="J201" i="3"/>
  <c r="M201" i="3" s="1"/>
  <c r="J209" i="3"/>
  <c r="M209" i="3" s="1"/>
  <c r="Q227" i="3"/>
  <c r="J105" i="3"/>
  <c r="M105" i="3" s="1"/>
  <c r="J891" i="3"/>
  <c r="M891" i="3" s="1"/>
  <c r="J883" i="3"/>
  <c r="M883" i="3" s="1"/>
  <c r="J875" i="3"/>
  <c r="M875" i="3" s="1"/>
  <c r="J867" i="3"/>
  <c r="M867" i="3" s="1"/>
  <c r="J859" i="3"/>
  <c r="M859" i="3" s="1"/>
  <c r="J851" i="3"/>
  <c r="M851" i="3" s="1"/>
  <c r="J890" i="3"/>
  <c r="M890" i="3" s="1"/>
  <c r="J882" i="3"/>
  <c r="M882" i="3" s="1"/>
  <c r="J874" i="3"/>
  <c r="M874" i="3" s="1"/>
  <c r="J894" i="3"/>
  <c r="M894" i="3" s="1"/>
  <c r="J886" i="3"/>
  <c r="M886" i="3" s="1"/>
  <c r="J878" i="3"/>
  <c r="M878" i="3" s="1"/>
  <c r="J870" i="3"/>
  <c r="M870" i="3" s="1"/>
  <c r="J846" i="3"/>
  <c r="M846" i="3" s="1"/>
  <c r="J834" i="3"/>
  <c r="M834" i="3" s="1"/>
  <c r="J818" i="3"/>
  <c r="M818" i="3" s="1"/>
  <c r="J810" i="3"/>
  <c r="M810" i="3" s="1"/>
  <c r="J786" i="3"/>
  <c r="M786" i="3" s="1"/>
  <c r="J866" i="3"/>
  <c r="M866" i="3" s="1"/>
  <c r="J858" i="3"/>
  <c r="M858" i="3" s="1"/>
  <c r="J833" i="3"/>
  <c r="M833" i="3" s="1"/>
  <c r="J825" i="3"/>
  <c r="M825" i="3" s="1"/>
  <c r="J817" i="3"/>
  <c r="M817" i="3" s="1"/>
  <c r="J809" i="3"/>
  <c r="M809" i="3" s="1"/>
  <c r="J801" i="3"/>
  <c r="M801" i="3" s="1"/>
  <c r="J793" i="3"/>
  <c r="M793" i="3" s="1"/>
  <c r="J785" i="3"/>
  <c r="M785" i="3" s="1"/>
  <c r="J777" i="3"/>
  <c r="M777" i="3" s="1"/>
  <c r="J769" i="3"/>
  <c r="M769" i="3" s="1"/>
  <c r="J761" i="3"/>
  <c r="M761" i="3" s="1"/>
  <c r="J753" i="3"/>
  <c r="M753" i="3" s="1"/>
  <c r="J745" i="3"/>
  <c r="M745" i="3" s="1"/>
  <c r="J737" i="3"/>
  <c r="M737" i="3" s="1"/>
  <c r="J729" i="3"/>
  <c r="M729" i="3" s="1"/>
  <c r="J721" i="3"/>
  <c r="M721" i="3" s="1"/>
  <c r="J713" i="3"/>
  <c r="M713" i="3" s="1"/>
  <c r="J776" i="3"/>
  <c r="M776" i="3" s="1"/>
  <c r="J768" i="3"/>
  <c r="M768" i="3" s="1"/>
  <c r="J760" i="3"/>
  <c r="M760" i="3" s="1"/>
  <c r="J752" i="3"/>
  <c r="M752" i="3" s="1"/>
  <c r="J744" i="3"/>
  <c r="M744" i="3" s="1"/>
  <c r="J736" i="3"/>
  <c r="M736" i="3" s="1"/>
  <c r="J728" i="3"/>
  <c r="M728" i="3" s="1"/>
  <c r="J720" i="3"/>
  <c r="M720" i="3" s="1"/>
  <c r="J712" i="3"/>
  <c r="M712" i="3" s="1"/>
  <c r="J704" i="3"/>
  <c r="M704" i="3" s="1"/>
  <c r="J696" i="3"/>
  <c r="M696" i="3" s="1"/>
  <c r="J688" i="3"/>
  <c r="M688" i="3" s="1"/>
  <c r="J850" i="3"/>
  <c r="M850" i="3" s="1"/>
  <c r="J862" i="3"/>
  <c r="M862" i="3" s="1"/>
  <c r="J838" i="3"/>
  <c r="M838" i="3" s="1"/>
  <c r="J822" i="3"/>
  <c r="M822" i="3" s="1"/>
  <c r="J814" i="3"/>
  <c r="M814" i="3" s="1"/>
  <c r="J806" i="3"/>
  <c r="M806" i="3" s="1"/>
  <c r="J798" i="3"/>
  <c r="M798" i="3" s="1"/>
  <c r="J854" i="3"/>
  <c r="M854" i="3" s="1"/>
  <c r="J843" i="3"/>
  <c r="M843" i="3" s="1"/>
  <c r="J842" i="3"/>
  <c r="M842" i="3" s="1"/>
  <c r="J837" i="3"/>
  <c r="M837" i="3" s="1"/>
  <c r="J829" i="3"/>
  <c r="M829" i="3" s="1"/>
  <c r="J813" i="3"/>
  <c r="M813" i="3" s="1"/>
  <c r="J805" i="3"/>
  <c r="M805" i="3" s="1"/>
  <c r="J797" i="3"/>
  <c r="M797" i="3" s="1"/>
  <c r="J789" i="3"/>
  <c r="M789" i="3" s="1"/>
  <c r="J781" i="3"/>
  <c r="M781" i="3" s="1"/>
  <c r="J773" i="3"/>
  <c r="M773" i="3" s="1"/>
  <c r="J765" i="3"/>
  <c r="M765" i="3" s="1"/>
  <c r="J757" i="3"/>
  <c r="M757" i="3" s="1"/>
  <c r="J749" i="3"/>
  <c r="M749" i="3" s="1"/>
  <c r="J741" i="3"/>
  <c r="M741" i="3" s="1"/>
  <c r="J733" i="3"/>
  <c r="M733" i="3" s="1"/>
  <c r="J725" i="3"/>
  <c r="M725" i="3" s="1"/>
  <c r="J717" i="3"/>
  <c r="M717" i="3" s="1"/>
  <c r="J701" i="3"/>
  <c r="M701" i="3" s="1"/>
  <c r="J697" i="3"/>
  <c r="M697" i="3" s="1"/>
  <c r="J670" i="3"/>
  <c r="M670" i="3" s="1"/>
  <c r="J662" i="3"/>
  <c r="M662" i="3" s="1"/>
  <c r="J654" i="3"/>
  <c r="M654" i="3" s="1"/>
  <c r="J646" i="3"/>
  <c r="M646" i="3" s="1"/>
  <c r="J638" i="3"/>
  <c r="M638" i="3" s="1"/>
  <c r="J630" i="3"/>
  <c r="M630" i="3" s="1"/>
  <c r="J622" i="3"/>
  <c r="M622" i="3" s="1"/>
  <c r="J614" i="3"/>
  <c r="M614" i="3" s="1"/>
  <c r="J606" i="3"/>
  <c r="M606" i="3" s="1"/>
  <c r="J598" i="3"/>
  <c r="M598" i="3" s="1"/>
  <c r="J590" i="3"/>
  <c r="M590" i="3" s="1"/>
  <c r="J582" i="3"/>
  <c r="M582" i="3" s="1"/>
  <c r="J574" i="3"/>
  <c r="M574" i="3" s="1"/>
  <c r="J566" i="3"/>
  <c r="M566" i="3" s="1"/>
  <c r="J558" i="3"/>
  <c r="M558" i="3" s="1"/>
  <c r="J542" i="3"/>
  <c r="M542" i="3" s="1"/>
  <c r="J534" i="3"/>
  <c r="M534" i="3" s="1"/>
  <c r="J705" i="3"/>
  <c r="M705" i="3" s="1"/>
  <c r="J683" i="3"/>
  <c r="M683" i="3" s="1"/>
  <c r="J675" i="3"/>
  <c r="M675" i="3" s="1"/>
  <c r="J667" i="3"/>
  <c r="M667" i="3" s="1"/>
  <c r="J659" i="3"/>
  <c r="M659" i="3" s="1"/>
  <c r="J643" i="3"/>
  <c r="M643" i="3" s="1"/>
  <c r="J635" i="3"/>
  <c r="M635" i="3" s="1"/>
  <c r="J627" i="3"/>
  <c r="M627" i="3" s="1"/>
  <c r="J619" i="3"/>
  <c r="M619" i="3" s="1"/>
  <c r="J611" i="3"/>
  <c r="M611" i="3" s="1"/>
  <c r="J603" i="3"/>
  <c r="M603" i="3" s="1"/>
  <c r="J595" i="3"/>
  <c r="M595" i="3" s="1"/>
  <c r="J587" i="3"/>
  <c r="M587" i="3" s="1"/>
  <c r="J579" i="3"/>
  <c r="M579" i="3" s="1"/>
  <c r="J571" i="3"/>
  <c r="M571" i="3" s="1"/>
  <c r="J563" i="3"/>
  <c r="M563" i="3" s="1"/>
  <c r="J555" i="3"/>
  <c r="M555" i="3" s="1"/>
  <c r="J547" i="3"/>
  <c r="M547" i="3" s="1"/>
  <c r="J693" i="3"/>
  <c r="M693" i="3" s="1"/>
  <c r="J482" i="3"/>
  <c r="M482" i="3" s="1"/>
  <c r="J539" i="3"/>
  <c r="M539" i="3" s="1"/>
  <c r="J529" i="3"/>
  <c r="M529" i="3" s="1"/>
  <c r="J521" i="3"/>
  <c r="M521" i="3" s="1"/>
  <c r="J497" i="3"/>
  <c r="M497" i="3" s="1"/>
  <c r="J489" i="3"/>
  <c r="M489" i="3" s="1"/>
  <c r="J481" i="3"/>
  <c r="M481" i="3" s="1"/>
  <c r="J473" i="3"/>
  <c r="M473" i="3" s="1"/>
  <c r="J465" i="3"/>
  <c r="M465" i="3" s="1"/>
  <c r="J457" i="3"/>
  <c r="M457" i="3" s="1"/>
  <c r="J449" i="3"/>
  <c r="M449" i="3" s="1"/>
  <c r="J441" i="3"/>
  <c r="M441" i="3" s="1"/>
  <c r="J433" i="3"/>
  <c r="M433" i="3" s="1"/>
  <c r="J425" i="3"/>
  <c r="M425" i="3" s="1"/>
  <c r="J417" i="3"/>
  <c r="M417" i="3" s="1"/>
  <c r="J409" i="3"/>
  <c r="M409" i="3" s="1"/>
  <c r="J401" i="3"/>
  <c r="M401" i="3" s="1"/>
  <c r="J393" i="3"/>
  <c r="M393" i="3" s="1"/>
  <c r="J416" i="3"/>
  <c r="M416" i="3" s="1"/>
  <c r="J408" i="3"/>
  <c r="M408" i="3" s="1"/>
  <c r="J400" i="3"/>
  <c r="M400" i="3" s="1"/>
  <c r="J493" i="3"/>
  <c r="M493" i="3" s="1"/>
  <c r="J485" i="3"/>
  <c r="M485" i="3" s="1"/>
  <c r="J477" i="3"/>
  <c r="M477" i="3" s="1"/>
  <c r="J469" i="3"/>
  <c r="M469" i="3" s="1"/>
  <c r="J380" i="3"/>
  <c r="M380" i="3" s="1"/>
  <c r="J372" i="3"/>
  <c r="M372" i="3" s="1"/>
  <c r="J356" i="3"/>
  <c r="M356" i="3" s="1"/>
  <c r="J348" i="3"/>
  <c r="M348" i="3" s="1"/>
  <c r="J340" i="3"/>
  <c r="M340" i="3" s="1"/>
  <c r="J332" i="3"/>
  <c r="M332" i="3" s="1"/>
  <c r="J329" i="3"/>
  <c r="M329" i="3" s="1"/>
  <c r="J385" i="3"/>
  <c r="M385" i="3" s="1"/>
  <c r="J376" i="3"/>
  <c r="M376" i="3" s="1"/>
  <c r="J368" i="3"/>
  <c r="M368" i="3" s="1"/>
  <c r="J360" i="3"/>
  <c r="M360" i="3" s="1"/>
  <c r="J352" i="3"/>
  <c r="M352" i="3" s="1"/>
  <c r="J344" i="3"/>
  <c r="M344" i="3" s="1"/>
  <c r="J336" i="3"/>
  <c r="M336" i="3" s="1"/>
  <c r="J365" i="3"/>
  <c r="M365" i="3" s="1"/>
  <c r="J349" i="3"/>
  <c r="M349" i="3" s="1"/>
  <c r="J373" i="3"/>
  <c r="M373" i="3" s="1"/>
  <c r="J333" i="3"/>
  <c r="M333" i="3" s="1"/>
  <c r="J357" i="3"/>
  <c r="M357" i="3" s="1"/>
  <c r="J381" i="3"/>
  <c r="M381" i="3" s="1"/>
  <c r="J341" i="3"/>
  <c r="M341" i="3" s="1"/>
  <c r="J1303" i="3"/>
  <c r="M1303" i="3" s="1"/>
  <c r="J1064" i="3"/>
  <c r="M1064" i="3" s="1"/>
  <c r="J1061" i="3"/>
  <c r="M1061" i="3" s="1"/>
  <c r="J902" i="3"/>
  <c r="M902" i="3" s="1"/>
  <c r="J14" i="2"/>
  <c r="K15" i="2"/>
  <c r="K5" i="3"/>
  <c r="D6" i="3"/>
  <c r="N6" i="3"/>
  <c r="L9" i="3"/>
  <c r="D10" i="3"/>
  <c r="D13" i="3"/>
  <c r="Q32" i="3"/>
  <c r="Q38" i="3"/>
  <c r="J44" i="3"/>
  <c r="M44" i="3" s="1"/>
  <c r="J51" i="3"/>
  <c r="M51" i="3" s="1"/>
  <c r="J57" i="3"/>
  <c r="M57" i="3" s="1"/>
  <c r="Q62" i="3"/>
  <c r="J68" i="3"/>
  <c r="M68" i="3" s="1"/>
  <c r="J75" i="3"/>
  <c r="M75" i="3" s="1"/>
  <c r="J113" i="3"/>
  <c r="M113" i="3" s="1"/>
  <c r="Q118" i="3"/>
  <c r="J131" i="3"/>
  <c r="M131" i="3" s="1"/>
  <c r="J133" i="3"/>
  <c r="M133" i="3" s="1"/>
  <c r="Q136" i="3"/>
  <c r="Q138" i="3"/>
  <c r="Q162" i="3"/>
  <c r="Q168" i="3"/>
  <c r="Q174" i="3"/>
  <c r="J185" i="3"/>
  <c r="M185" i="3" s="1"/>
  <c r="Q215" i="3"/>
  <c r="J66" i="3"/>
  <c r="M66" i="3" s="1"/>
  <c r="J74" i="3"/>
  <c r="M74" i="3" s="1"/>
  <c r="J82" i="3"/>
  <c r="M82" i="3" s="1"/>
  <c r="J90" i="3"/>
  <c r="M90" i="3" s="1"/>
  <c r="J98" i="3"/>
  <c r="M98" i="3" s="1"/>
  <c r="J106" i="3"/>
  <c r="M106" i="3" s="1"/>
  <c r="J114" i="3"/>
  <c r="M114" i="3" s="1"/>
  <c r="J122" i="3"/>
  <c r="M122" i="3" s="1"/>
  <c r="J130" i="3"/>
  <c r="M130" i="3" s="1"/>
  <c r="J138" i="3"/>
  <c r="M138" i="3" s="1"/>
  <c r="J146" i="3"/>
  <c r="M146" i="3" s="1"/>
  <c r="J154" i="3"/>
  <c r="M154" i="3" s="1"/>
  <c r="J162" i="3"/>
  <c r="M162" i="3" s="1"/>
  <c r="J170" i="3"/>
  <c r="M170" i="3" s="1"/>
  <c r="J178" i="3"/>
  <c r="M178" i="3" s="1"/>
  <c r="J186" i="3"/>
  <c r="M186" i="3" s="1"/>
  <c r="J194" i="3"/>
  <c r="M194" i="3" s="1"/>
  <c r="J202" i="3"/>
  <c r="M202" i="3" s="1"/>
  <c r="J210" i="3"/>
  <c r="M210" i="3" s="1"/>
  <c r="J218" i="3"/>
  <c r="M218" i="3" s="1"/>
  <c r="J227" i="3"/>
  <c r="M227" i="3" s="1"/>
  <c r="J231" i="3"/>
  <c r="M231" i="3" s="1"/>
  <c r="K309" i="3"/>
  <c r="K350" i="3"/>
  <c r="J361" i="3"/>
  <c r="M361" i="3" s="1"/>
  <c r="J371" i="3"/>
  <c r="M371" i="3" s="1"/>
  <c r="J496" i="3"/>
  <c r="M496" i="3" s="1"/>
  <c r="J520" i="3"/>
  <c r="M520" i="3" s="1"/>
  <c r="J533" i="3"/>
  <c r="M533" i="3" s="1"/>
  <c r="J239" i="3"/>
  <c r="M239" i="3" s="1"/>
  <c r="J243" i="3"/>
  <c r="M243" i="3" s="1"/>
  <c r="J251" i="3"/>
  <c r="M251" i="3" s="1"/>
  <c r="J259" i="3"/>
  <c r="M259" i="3" s="1"/>
  <c r="J291" i="3"/>
  <c r="M291" i="3" s="1"/>
  <c r="J337" i="3"/>
  <c r="M337" i="3" s="1"/>
  <c r="J347" i="3"/>
  <c r="M347" i="3" s="1"/>
  <c r="J375" i="3"/>
  <c r="M375" i="3" s="1"/>
  <c r="J84" i="3"/>
  <c r="M84" i="3" s="1"/>
  <c r="J92" i="3"/>
  <c r="M92" i="3" s="1"/>
  <c r="J100" i="3"/>
  <c r="M100" i="3" s="1"/>
  <c r="J108" i="3"/>
  <c r="M108" i="3" s="1"/>
  <c r="J116" i="3"/>
  <c r="M116" i="3" s="1"/>
  <c r="J124" i="3"/>
  <c r="M124" i="3" s="1"/>
  <c r="J132" i="3"/>
  <c r="M132" i="3" s="1"/>
  <c r="J140" i="3"/>
  <c r="M140" i="3" s="1"/>
  <c r="J148" i="3"/>
  <c r="M148" i="3" s="1"/>
  <c r="Q228" i="3"/>
  <c r="Q243" i="3"/>
  <c r="Q332" i="3"/>
  <c r="Q345" i="3"/>
  <c r="J351" i="3"/>
  <c r="M351" i="3" s="1"/>
  <c r="J377" i="3"/>
  <c r="M377" i="3" s="1"/>
  <c r="J238" i="3"/>
  <c r="M238" i="3" s="1"/>
  <c r="J353" i="3"/>
  <c r="M353" i="3" s="1"/>
  <c r="J363" i="3"/>
  <c r="M363" i="3" s="1"/>
  <c r="Q372" i="3"/>
  <c r="J174" i="3"/>
  <c r="M174" i="3" s="1"/>
  <c r="J182" i="3"/>
  <c r="M182" i="3" s="1"/>
  <c r="J190" i="3"/>
  <c r="M190" i="3" s="1"/>
  <c r="J198" i="3"/>
  <c r="M198" i="3" s="1"/>
  <c r="J206" i="3"/>
  <c r="M206" i="3" s="1"/>
  <c r="J214" i="3"/>
  <c r="M214" i="3" s="1"/>
  <c r="J267" i="3"/>
  <c r="M267" i="3" s="1"/>
  <c r="J299" i="3"/>
  <c r="M299" i="3" s="1"/>
  <c r="J307" i="3"/>
  <c r="M307" i="3" s="1"/>
  <c r="J315" i="3"/>
  <c r="M315" i="3" s="1"/>
  <c r="J323" i="3"/>
  <c r="J339" i="3"/>
  <c r="M339" i="3" s="1"/>
  <c r="Q339" i="3"/>
  <c r="Q348" i="3"/>
  <c r="Q361" i="3"/>
  <c r="J367" i="3"/>
  <c r="M367" i="3" s="1"/>
  <c r="J23" i="3"/>
  <c r="M23" i="3" s="1"/>
  <c r="J31" i="3"/>
  <c r="M31" i="3" s="1"/>
  <c r="J39" i="3"/>
  <c r="M39" i="3" s="1"/>
  <c r="J63" i="3"/>
  <c r="M63" i="3" s="1"/>
  <c r="J71" i="3"/>
  <c r="M71" i="3" s="1"/>
  <c r="J79" i="3"/>
  <c r="M79" i="3" s="1"/>
  <c r="J87" i="3"/>
  <c r="M87" i="3" s="1"/>
  <c r="J95" i="3"/>
  <c r="M95" i="3" s="1"/>
  <c r="J111" i="3"/>
  <c r="M111" i="3" s="1"/>
  <c r="J119" i="3"/>
  <c r="M119" i="3" s="1"/>
  <c r="J127" i="3"/>
  <c r="M127" i="3" s="1"/>
  <c r="J159" i="3"/>
  <c r="M159" i="3" s="1"/>
  <c r="J175" i="3"/>
  <c r="M175" i="3" s="1"/>
  <c r="J183" i="3"/>
  <c r="M183" i="3" s="1"/>
  <c r="J191" i="3"/>
  <c r="M191" i="3" s="1"/>
  <c r="J199" i="3"/>
  <c r="M199" i="3" s="1"/>
  <c r="J207" i="3"/>
  <c r="M207" i="3" s="1"/>
  <c r="J215" i="3"/>
  <c r="M215" i="3" s="1"/>
  <c r="J235" i="3"/>
  <c r="M235" i="3" s="1"/>
  <c r="Q236" i="3"/>
  <c r="J247" i="3"/>
  <c r="M247" i="3" s="1"/>
  <c r="J331" i="3"/>
  <c r="M331" i="3" s="1"/>
  <c r="Q337" i="3"/>
  <c r="J343" i="3"/>
  <c r="M343" i="3" s="1"/>
  <c r="J369" i="3"/>
  <c r="M369" i="3" s="1"/>
  <c r="J379" i="3"/>
  <c r="M379" i="3" s="1"/>
  <c r="Q379" i="3"/>
  <c r="J32" i="3"/>
  <c r="M32" i="3" s="1"/>
  <c r="J40" i="3"/>
  <c r="M40" i="3" s="1"/>
  <c r="J64" i="3"/>
  <c r="M64" i="3" s="1"/>
  <c r="J72" i="3"/>
  <c r="M72" i="3" s="1"/>
  <c r="J80" i="3"/>
  <c r="M80" i="3" s="1"/>
  <c r="J88" i="3"/>
  <c r="M88" i="3" s="1"/>
  <c r="J96" i="3"/>
  <c r="M96" i="3" s="1"/>
  <c r="J104" i="3"/>
  <c r="M104" i="3" s="1"/>
  <c r="J112" i="3"/>
  <c r="M112" i="3" s="1"/>
  <c r="J120" i="3"/>
  <c r="M120" i="3" s="1"/>
  <c r="J128" i="3"/>
  <c r="M128" i="3" s="1"/>
  <c r="J136" i="3"/>
  <c r="M136" i="3" s="1"/>
  <c r="J144" i="3"/>
  <c r="M144" i="3" s="1"/>
  <c r="J152" i="3"/>
  <c r="M152" i="3" s="1"/>
  <c r="J160" i="3"/>
  <c r="M160" i="3" s="1"/>
  <c r="J168" i="3"/>
  <c r="M168" i="3" s="1"/>
  <c r="J176" i="3"/>
  <c r="M176" i="3" s="1"/>
  <c r="J184" i="3"/>
  <c r="M184" i="3" s="1"/>
  <c r="J192" i="3"/>
  <c r="M192" i="3" s="1"/>
  <c r="J200" i="3"/>
  <c r="M200" i="3" s="1"/>
  <c r="J208" i="3"/>
  <c r="M208" i="3" s="1"/>
  <c r="J216" i="3"/>
  <c r="M216" i="3" s="1"/>
  <c r="J275" i="3"/>
  <c r="M275" i="3" s="1"/>
  <c r="K326" i="3"/>
  <c r="J345" i="3"/>
  <c r="M345" i="3" s="1"/>
  <c r="J355" i="3"/>
  <c r="M355" i="3" s="1"/>
  <c r="J246" i="3"/>
  <c r="M246" i="3" s="1"/>
  <c r="J283" i="3"/>
  <c r="M283" i="3" s="1"/>
  <c r="Q340" i="3"/>
  <c r="Q353" i="3"/>
  <c r="J359" i="3"/>
  <c r="M359" i="3" s="1"/>
  <c r="J254" i="3"/>
  <c r="M254" i="3" s="1"/>
  <c r="J262" i="3"/>
  <c r="M262" i="3" s="1"/>
  <c r="J270" i="3"/>
  <c r="M270" i="3" s="1"/>
  <c r="J278" i="3"/>
  <c r="M278" i="3" s="1"/>
  <c r="J286" i="3"/>
  <c r="M286" i="3" s="1"/>
  <c r="J294" i="3"/>
  <c r="M294" i="3" s="1"/>
  <c r="J302" i="3"/>
  <c r="M302" i="3" s="1"/>
  <c r="J310" i="3"/>
  <c r="M310" i="3" s="1"/>
  <c r="J318" i="3"/>
  <c r="M318" i="3" s="1"/>
  <c r="J326" i="3"/>
  <c r="J334" i="3"/>
  <c r="M334" i="3" s="1"/>
  <c r="J342" i="3"/>
  <c r="M342" i="3" s="1"/>
  <c r="J350" i="3"/>
  <c r="J358" i="3"/>
  <c r="M358" i="3" s="1"/>
  <c r="J366" i="3"/>
  <c r="M366" i="3" s="1"/>
  <c r="J374" i="3"/>
  <c r="M374" i="3" s="1"/>
  <c r="J382" i="3"/>
  <c r="M382" i="3" s="1"/>
  <c r="Q388" i="3"/>
  <c r="Q403" i="3"/>
  <c r="J413" i="3"/>
  <c r="M413" i="3" s="1"/>
  <c r="Q425" i="3"/>
  <c r="Q431" i="3"/>
  <c r="Q449" i="3"/>
  <c r="Q457" i="3"/>
  <c r="Q471" i="3"/>
  <c r="Q485" i="3"/>
  <c r="Q503" i="3"/>
  <c r="Q509" i="3"/>
  <c r="J530" i="3"/>
  <c r="M530" i="3" s="1"/>
  <c r="J255" i="3"/>
  <c r="M255" i="3" s="1"/>
  <c r="J263" i="3"/>
  <c r="M263" i="3" s="1"/>
  <c r="J271" i="3"/>
  <c r="M271" i="3" s="1"/>
  <c r="J279" i="3"/>
  <c r="M279" i="3" s="1"/>
  <c r="J287" i="3"/>
  <c r="M287" i="3" s="1"/>
  <c r="J295" i="3"/>
  <c r="M295" i="3" s="1"/>
  <c r="J303" i="3"/>
  <c r="M303" i="3" s="1"/>
  <c r="J311" i="3"/>
  <c r="M311" i="3" s="1"/>
  <c r="J319" i="3"/>
  <c r="M319" i="3" s="1"/>
  <c r="J327" i="3"/>
  <c r="M327" i="3" s="1"/>
  <c r="J335" i="3"/>
  <c r="M335" i="3" s="1"/>
  <c r="J384" i="3"/>
  <c r="M384" i="3" s="1"/>
  <c r="J390" i="3"/>
  <c r="M390" i="3" s="1"/>
  <c r="J391" i="3"/>
  <c r="M391" i="3" s="1"/>
  <c r="J435" i="3"/>
  <c r="M435" i="3" s="1"/>
  <c r="J451" i="3"/>
  <c r="M451" i="3" s="1"/>
  <c r="Q479" i="3"/>
  <c r="J512" i="3"/>
  <c r="M512" i="3" s="1"/>
  <c r="Q522" i="3"/>
  <c r="J531" i="3"/>
  <c r="M531" i="3" s="1"/>
  <c r="K387" i="3"/>
  <c r="Q392" i="3"/>
  <c r="Q400" i="3"/>
  <c r="Q421" i="3"/>
  <c r="Q427" i="3"/>
  <c r="Q432" i="3"/>
  <c r="Q453" i="3"/>
  <c r="Q459" i="3"/>
  <c r="Q463" i="3"/>
  <c r="Q475" i="3"/>
  <c r="Q487" i="3"/>
  <c r="Q499" i="3"/>
  <c r="J513" i="3"/>
  <c r="M513" i="3" s="1"/>
  <c r="J383" i="3"/>
  <c r="M383" i="3" s="1"/>
  <c r="J402" i="3"/>
  <c r="M402" i="3" s="1"/>
  <c r="Q447" i="3"/>
  <c r="J532" i="3"/>
  <c r="M532" i="3" s="1"/>
  <c r="J234" i="3"/>
  <c r="M234" i="3" s="1"/>
  <c r="J242" i="3"/>
  <c r="M242" i="3" s="1"/>
  <c r="J250" i="3"/>
  <c r="M250" i="3" s="1"/>
  <c r="J258" i="3"/>
  <c r="M258" i="3" s="1"/>
  <c r="J266" i="3"/>
  <c r="M266" i="3" s="1"/>
  <c r="J274" i="3"/>
  <c r="M274" i="3" s="1"/>
  <c r="J282" i="3"/>
  <c r="M282" i="3" s="1"/>
  <c r="J290" i="3"/>
  <c r="M290" i="3" s="1"/>
  <c r="J298" i="3"/>
  <c r="M298" i="3" s="1"/>
  <c r="J306" i="3"/>
  <c r="M306" i="3" s="1"/>
  <c r="J314" i="3"/>
  <c r="M314" i="3" s="1"/>
  <c r="J322" i="3"/>
  <c r="M322" i="3" s="1"/>
  <c r="J330" i="3"/>
  <c r="M330" i="3" s="1"/>
  <c r="J338" i="3"/>
  <c r="M338" i="3" s="1"/>
  <c r="J346" i="3"/>
  <c r="M346" i="3" s="1"/>
  <c r="J354" i="3"/>
  <c r="M354" i="3" s="1"/>
  <c r="J362" i="3"/>
  <c r="M362" i="3" s="1"/>
  <c r="J370" i="3"/>
  <c r="M370" i="3" s="1"/>
  <c r="J378" i="3"/>
  <c r="M378" i="3" s="1"/>
  <c r="Q405" i="3"/>
  <c r="Q413" i="3"/>
  <c r="J466" i="3"/>
  <c r="M466" i="3" s="1"/>
  <c r="Q516" i="3"/>
  <c r="Q520" i="3"/>
  <c r="Q530" i="3"/>
  <c r="Q383" i="3"/>
  <c r="J522" i="3"/>
  <c r="M522" i="3" s="1"/>
  <c r="Q524" i="3"/>
  <c r="J244" i="3"/>
  <c r="M244" i="3" s="1"/>
  <c r="J252" i="3"/>
  <c r="M252" i="3" s="1"/>
  <c r="J260" i="3"/>
  <c r="M260" i="3" s="1"/>
  <c r="J268" i="3"/>
  <c r="M268" i="3" s="1"/>
  <c r="J276" i="3"/>
  <c r="M276" i="3" s="1"/>
  <c r="J284" i="3"/>
  <c r="M284" i="3" s="1"/>
  <c r="J292" i="3"/>
  <c r="M292" i="3" s="1"/>
  <c r="J300" i="3"/>
  <c r="M300" i="3" s="1"/>
  <c r="J308" i="3"/>
  <c r="M308" i="3" s="1"/>
  <c r="J316" i="3"/>
  <c r="M316" i="3" s="1"/>
  <c r="J324" i="3"/>
  <c r="M324" i="3" s="1"/>
  <c r="Q469" i="3"/>
  <c r="Q473" i="3"/>
  <c r="Q501" i="3"/>
  <c r="Q507" i="3"/>
  <c r="J389" i="3"/>
  <c r="M389" i="3" s="1"/>
  <c r="J397" i="3"/>
  <c r="M397" i="3" s="1"/>
  <c r="J405" i="3"/>
  <c r="M405" i="3" s="1"/>
  <c r="J421" i="3"/>
  <c r="M421" i="3" s="1"/>
  <c r="J429" i="3"/>
  <c r="M429" i="3" s="1"/>
  <c r="J437" i="3"/>
  <c r="M437" i="3" s="1"/>
  <c r="J445" i="3"/>
  <c r="M445" i="3" s="1"/>
  <c r="J453" i="3"/>
  <c r="M453" i="3" s="1"/>
  <c r="J501" i="3"/>
  <c r="M501" i="3" s="1"/>
  <c r="J509" i="3"/>
  <c r="M509" i="3" s="1"/>
  <c r="J517" i="3"/>
  <c r="M517" i="3" s="1"/>
  <c r="J525" i="3"/>
  <c r="M525" i="3" s="1"/>
  <c r="J537" i="3"/>
  <c r="M537" i="3" s="1"/>
  <c r="Q537" i="3"/>
  <c r="Q583" i="3"/>
  <c r="Q607" i="3"/>
  <c r="Q611" i="3"/>
  <c r="J637" i="3"/>
  <c r="M637" i="3" s="1"/>
  <c r="J653" i="3"/>
  <c r="M653" i="3" s="1"/>
  <c r="J664" i="3"/>
  <c r="M664" i="3" s="1"/>
  <c r="Q669" i="3"/>
  <c r="J398" i="3"/>
  <c r="M398" i="3" s="1"/>
  <c r="J406" i="3"/>
  <c r="M406" i="3" s="1"/>
  <c r="J414" i="3"/>
  <c r="M414" i="3" s="1"/>
  <c r="J422" i="3"/>
  <c r="M422" i="3" s="1"/>
  <c r="J430" i="3"/>
  <c r="M430" i="3" s="1"/>
  <c r="J438" i="3"/>
  <c r="M438" i="3" s="1"/>
  <c r="J446" i="3"/>
  <c r="M446" i="3" s="1"/>
  <c r="J454" i="3"/>
  <c r="M454" i="3" s="1"/>
  <c r="J462" i="3"/>
  <c r="M462" i="3" s="1"/>
  <c r="J470" i="3"/>
  <c r="M470" i="3" s="1"/>
  <c r="J478" i="3"/>
  <c r="M478" i="3" s="1"/>
  <c r="J486" i="3"/>
  <c r="M486" i="3" s="1"/>
  <c r="J494" i="3"/>
  <c r="M494" i="3" s="1"/>
  <c r="J502" i="3"/>
  <c r="M502" i="3" s="1"/>
  <c r="J510" i="3"/>
  <c r="M510" i="3" s="1"/>
  <c r="J518" i="3"/>
  <c r="M518" i="3" s="1"/>
  <c r="J526" i="3"/>
  <c r="M526" i="3" s="1"/>
  <c r="Q597" i="3"/>
  <c r="J613" i="3"/>
  <c r="M613" i="3" s="1"/>
  <c r="Q639" i="3"/>
  <c r="J645" i="3"/>
  <c r="M645" i="3" s="1"/>
  <c r="J672" i="3"/>
  <c r="M672" i="3" s="1"/>
  <c r="J399" i="3"/>
  <c r="M399" i="3" s="1"/>
  <c r="J407" i="3"/>
  <c r="M407" i="3" s="1"/>
  <c r="J415" i="3"/>
  <c r="M415" i="3" s="1"/>
  <c r="J423" i="3"/>
  <c r="M423" i="3" s="1"/>
  <c r="J431" i="3"/>
  <c r="M431" i="3" s="1"/>
  <c r="J439" i="3"/>
  <c r="M439" i="3" s="1"/>
  <c r="J447" i="3"/>
  <c r="M447" i="3" s="1"/>
  <c r="J455" i="3"/>
  <c r="M455" i="3" s="1"/>
  <c r="J463" i="3"/>
  <c r="M463" i="3" s="1"/>
  <c r="J471" i="3"/>
  <c r="M471" i="3" s="1"/>
  <c r="J479" i="3"/>
  <c r="M479" i="3" s="1"/>
  <c r="J487" i="3"/>
  <c r="M487" i="3" s="1"/>
  <c r="J495" i="3"/>
  <c r="M495" i="3" s="1"/>
  <c r="J503" i="3"/>
  <c r="M503" i="3" s="1"/>
  <c r="J511" i="3"/>
  <c r="M511" i="3" s="1"/>
  <c r="J519" i="3"/>
  <c r="M519" i="3" s="1"/>
  <c r="J527" i="3"/>
  <c r="M527" i="3" s="1"/>
  <c r="J549" i="3"/>
  <c r="M549" i="3" s="1"/>
  <c r="J589" i="3"/>
  <c r="M589" i="3" s="1"/>
  <c r="Q615" i="3"/>
  <c r="Q619" i="3"/>
  <c r="Q629" i="3"/>
  <c r="J661" i="3"/>
  <c r="M661" i="3" s="1"/>
  <c r="Q677" i="3"/>
  <c r="J392" i="3"/>
  <c r="M392" i="3" s="1"/>
  <c r="J424" i="3"/>
  <c r="M424" i="3" s="1"/>
  <c r="J432" i="3"/>
  <c r="M432" i="3" s="1"/>
  <c r="J440" i="3"/>
  <c r="M440" i="3" s="1"/>
  <c r="J448" i="3"/>
  <c r="M448" i="3" s="1"/>
  <c r="J456" i="3"/>
  <c r="M456" i="3" s="1"/>
  <c r="J464" i="3"/>
  <c r="M464" i="3" s="1"/>
  <c r="J472" i="3"/>
  <c r="M472" i="3" s="1"/>
  <c r="J480" i="3"/>
  <c r="M480" i="3" s="1"/>
  <c r="J488" i="3"/>
  <c r="M488" i="3" s="1"/>
  <c r="J504" i="3"/>
  <c r="M504" i="3" s="1"/>
  <c r="J528" i="3"/>
  <c r="M528" i="3" s="1"/>
  <c r="J541" i="3"/>
  <c r="M541" i="3" s="1"/>
  <c r="Q591" i="3"/>
  <c r="J621" i="3"/>
  <c r="M621" i="3" s="1"/>
  <c r="J632" i="3"/>
  <c r="M632" i="3" s="1"/>
  <c r="J669" i="3"/>
  <c r="M669" i="3" s="1"/>
  <c r="J680" i="3"/>
  <c r="M680" i="3" s="1"/>
  <c r="J505" i="3"/>
  <c r="M505" i="3" s="1"/>
  <c r="Q536" i="3"/>
  <c r="Q581" i="3"/>
  <c r="J597" i="3"/>
  <c r="M597" i="3" s="1"/>
  <c r="Q605" i="3"/>
  <c r="Q609" i="3"/>
  <c r="Q623" i="3"/>
  <c r="Q627" i="3"/>
  <c r="Q674" i="3"/>
  <c r="Q685" i="3"/>
  <c r="J386" i="3"/>
  <c r="M386" i="3" s="1"/>
  <c r="J394" i="3"/>
  <c r="M394" i="3" s="1"/>
  <c r="J410" i="3"/>
  <c r="M410" i="3" s="1"/>
  <c r="J418" i="3"/>
  <c r="M418" i="3" s="1"/>
  <c r="J426" i="3"/>
  <c r="M426" i="3" s="1"/>
  <c r="J434" i="3"/>
  <c r="M434" i="3" s="1"/>
  <c r="J442" i="3"/>
  <c r="M442" i="3" s="1"/>
  <c r="J450" i="3"/>
  <c r="M450" i="3" s="1"/>
  <c r="J458" i="3"/>
  <c r="M458" i="3" s="1"/>
  <c r="J474" i="3"/>
  <c r="M474" i="3" s="1"/>
  <c r="J490" i="3"/>
  <c r="M490" i="3" s="1"/>
  <c r="J498" i="3"/>
  <c r="M498" i="3" s="1"/>
  <c r="J506" i="3"/>
  <c r="M506" i="3" s="1"/>
  <c r="J514" i="3"/>
  <c r="M514" i="3" s="1"/>
  <c r="Q533" i="3"/>
  <c r="J557" i="3"/>
  <c r="M557" i="3" s="1"/>
  <c r="J565" i="3"/>
  <c r="M565" i="3" s="1"/>
  <c r="Q571" i="3"/>
  <c r="J629" i="3"/>
  <c r="M629" i="3" s="1"/>
  <c r="Q637" i="3"/>
  <c r="Q653" i="3"/>
  <c r="J677" i="3"/>
  <c r="M677" i="3" s="1"/>
  <c r="J387" i="3"/>
  <c r="J395" i="3"/>
  <c r="M395" i="3" s="1"/>
  <c r="J403" i="3"/>
  <c r="M403" i="3" s="1"/>
  <c r="J411" i="3"/>
  <c r="M411" i="3" s="1"/>
  <c r="J419" i="3"/>
  <c r="M419" i="3" s="1"/>
  <c r="J427" i="3"/>
  <c r="M427" i="3" s="1"/>
  <c r="J443" i="3"/>
  <c r="M443" i="3" s="1"/>
  <c r="J459" i="3"/>
  <c r="M459" i="3" s="1"/>
  <c r="J467" i="3"/>
  <c r="M467" i="3" s="1"/>
  <c r="J475" i="3"/>
  <c r="M475" i="3" s="1"/>
  <c r="J483" i="3"/>
  <c r="M483" i="3" s="1"/>
  <c r="J491" i="3"/>
  <c r="M491" i="3" s="1"/>
  <c r="J499" i="3"/>
  <c r="M499" i="3" s="1"/>
  <c r="J507" i="3"/>
  <c r="M507" i="3" s="1"/>
  <c r="J515" i="3"/>
  <c r="M515" i="3" s="1"/>
  <c r="J523" i="3"/>
  <c r="M523" i="3" s="1"/>
  <c r="Q543" i="3"/>
  <c r="Q567" i="3"/>
  <c r="J573" i="3"/>
  <c r="M573" i="3" s="1"/>
  <c r="Q579" i="3"/>
  <c r="Q631" i="3"/>
  <c r="J640" i="3"/>
  <c r="M640" i="3" s="1"/>
  <c r="Q645" i="3"/>
  <c r="J656" i="3"/>
  <c r="M656" i="3" s="1"/>
  <c r="J388" i="3"/>
  <c r="M388" i="3" s="1"/>
  <c r="J396" i="3"/>
  <c r="M396" i="3" s="1"/>
  <c r="J404" i="3"/>
  <c r="M404" i="3" s="1"/>
  <c r="J412" i="3"/>
  <c r="M412" i="3" s="1"/>
  <c r="J420" i="3"/>
  <c r="M420" i="3" s="1"/>
  <c r="J428" i="3"/>
  <c r="M428" i="3" s="1"/>
  <c r="J436" i="3"/>
  <c r="M436" i="3" s="1"/>
  <c r="J444" i="3"/>
  <c r="M444" i="3" s="1"/>
  <c r="J452" i="3"/>
  <c r="M452" i="3" s="1"/>
  <c r="J460" i="3"/>
  <c r="M460" i="3" s="1"/>
  <c r="J468" i="3"/>
  <c r="M468" i="3" s="1"/>
  <c r="J476" i="3"/>
  <c r="M476" i="3" s="1"/>
  <c r="J484" i="3"/>
  <c r="M484" i="3" s="1"/>
  <c r="J492" i="3"/>
  <c r="M492" i="3" s="1"/>
  <c r="J500" i="3"/>
  <c r="M500" i="3" s="1"/>
  <c r="J508" i="3"/>
  <c r="M508" i="3" s="1"/>
  <c r="J516" i="3"/>
  <c r="M516" i="3" s="1"/>
  <c r="J524" i="3"/>
  <c r="M524" i="3" s="1"/>
  <c r="Q535" i="3"/>
  <c r="Q549" i="3"/>
  <c r="J581" i="3"/>
  <c r="M581" i="3" s="1"/>
  <c r="J605" i="3"/>
  <c r="M605" i="3" s="1"/>
  <c r="J648" i="3"/>
  <c r="M648" i="3" s="1"/>
  <c r="Q661" i="3"/>
  <c r="J685" i="3"/>
  <c r="M685" i="3" s="1"/>
  <c r="J536" i="3"/>
  <c r="M536" i="3" s="1"/>
  <c r="J544" i="3"/>
  <c r="M544" i="3" s="1"/>
  <c r="J552" i="3"/>
  <c r="M552" i="3" s="1"/>
  <c r="J560" i="3"/>
  <c r="M560" i="3" s="1"/>
  <c r="J568" i="3"/>
  <c r="M568" i="3" s="1"/>
  <c r="J576" i="3"/>
  <c r="M576" i="3" s="1"/>
  <c r="J584" i="3"/>
  <c r="M584" i="3" s="1"/>
  <c r="J592" i="3"/>
  <c r="M592" i="3" s="1"/>
  <c r="J600" i="3"/>
  <c r="M600" i="3" s="1"/>
  <c r="J608" i="3"/>
  <c r="M608" i="3" s="1"/>
  <c r="J616" i="3"/>
  <c r="M616" i="3" s="1"/>
  <c r="J624" i="3"/>
  <c r="M624" i="3" s="1"/>
  <c r="J690" i="3"/>
  <c r="M690" i="3" s="1"/>
  <c r="J698" i="3"/>
  <c r="M698" i="3" s="1"/>
  <c r="K779" i="3"/>
  <c r="Q789" i="3"/>
  <c r="Q801" i="3"/>
  <c r="Q805" i="3"/>
  <c r="Q831" i="3"/>
  <c r="Q835" i="3"/>
  <c r="J545" i="3"/>
  <c r="M545" i="3" s="1"/>
  <c r="J553" i="3"/>
  <c r="M553" i="3" s="1"/>
  <c r="J561" i="3"/>
  <c r="M561" i="3" s="1"/>
  <c r="J569" i="3"/>
  <c r="M569" i="3" s="1"/>
  <c r="J577" i="3"/>
  <c r="M577" i="3" s="1"/>
  <c r="J585" i="3"/>
  <c r="M585" i="3" s="1"/>
  <c r="J593" i="3"/>
  <c r="M593" i="3" s="1"/>
  <c r="J601" i="3"/>
  <c r="M601" i="3" s="1"/>
  <c r="J609" i="3"/>
  <c r="M609" i="3" s="1"/>
  <c r="J617" i="3"/>
  <c r="M617" i="3" s="1"/>
  <c r="J625" i="3"/>
  <c r="M625" i="3" s="1"/>
  <c r="J633" i="3"/>
  <c r="M633" i="3" s="1"/>
  <c r="J641" i="3"/>
  <c r="M641" i="3" s="1"/>
  <c r="J649" i="3"/>
  <c r="M649" i="3" s="1"/>
  <c r="J657" i="3"/>
  <c r="M657" i="3" s="1"/>
  <c r="J665" i="3"/>
  <c r="M665" i="3" s="1"/>
  <c r="J673" i="3"/>
  <c r="M673" i="3" s="1"/>
  <c r="J681" i="3"/>
  <c r="M681" i="3" s="1"/>
  <c r="Q701" i="3"/>
  <c r="Q711" i="3"/>
  <c r="Q717" i="3"/>
  <c r="J770" i="3"/>
  <c r="M770" i="3" s="1"/>
  <c r="J538" i="3"/>
  <c r="M538" i="3" s="1"/>
  <c r="J546" i="3"/>
  <c r="M546" i="3" s="1"/>
  <c r="J554" i="3"/>
  <c r="M554" i="3" s="1"/>
  <c r="J562" i="3"/>
  <c r="M562" i="3" s="1"/>
  <c r="J570" i="3"/>
  <c r="M570" i="3" s="1"/>
  <c r="J578" i="3"/>
  <c r="M578" i="3" s="1"/>
  <c r="J586" i="3"/>
  <c r="M586" i="3" s="1"/>
  <c r="J594" i="3"/>
  <c r="M594" i="3" s="1"/>
  <c r="J602" i="3"/>
  <c r="M602" i="3" s="1"/>
  <c r="J610" i="3"/>
  <c r="M610" i="3" s="1"/>
  <c r="J618" i="3"/>
  <c r="M618" i="3" s="1"/>
  <c r="J626" i="3"/>
  <c r="M626" i="3" s="1"/>
  <c r="J634" i="3"/>
  <c r="M634" i="3" s="1"/>
  <c r="J642" i="3"/>
  <c r="M642" i="3" s="1"/>
  <c r="J650" i="3"/>
  <c r="M650" i="3" s="1"/>
  <c r="J658" i="3"/>
  <c r="M658" i="3" s="1"/>
  <c r="J666" i="3"/>
  <c r="M666" i="3" s="1"/>
  <c r="J674" i="3"/>
  <c r="M674" i="3" s="1"/>
  <c r="J682" i="3"/>
  <c r="M682" i="3" s="1"/>
  <c r="Q691" i="3"/>
  <c r="Q775" i="3"/>
  <c r="Q787" i="3"/>
  <c r="Q791" i="3"/>
  <c r="Q803" i="3"/>
  <c r="Q809" i="3"/>
  <c r="Q813" i="3"/>
  <c r="J651" i="3"/>
  <c r="M651" i="3" s="1"/>
  <c r="J687" i="3"/>
  <c r="M687" i="3" s="1"/>
  <c r="J691" i="3"/>
  <c r="J740" i="3"/>
  <c r="M740" i="3" s="1"/>
  <c r="J754" i="3"/>
  <c r="M754" i="3" s="1"/>
  <c r="Q825" i="3"/>
  <c r="J540" i="3"/>
  <c r="M540" i="3" s="1"/>
  <c r="J548" i="3"/>
  <c r="M548" i="3" s="1"/>
  <c r="J556" i="3"/>
  <c r="M556" i="3" s="1"/>
  <c r="J564" i="3"/>
  <c r="M564" i="3" s="1"/>
  <c r="J572" i="3"/>
  <c r="M572" i="3" s="1"/>
  <c r="J580" i="3"/>
  <c r="M580" i="3" s="1"/>
  <c r="J588" i="3"/>
  <c r="M588" i="3" s="1"/>
  <c r="J596" i="3"/>
  <c r="M596" i="3" s="1"/>
  <c r="J604" i="3"/>
  <c r="M604" i="3" s="1"/>
  <c r="J612" i="3"/>
  <c r="M612" i="3" s="1"/>
  <c r="J620" i="3"/>
  <c r="M620" i="3" s="1"/>
  <c r="J628" i="3"/>
  <c r="M628" i="3" s="1"/>
  <c r="J636" i="3"/>
  <c r="M636" i="3" s="1"/>
  <c r="J644" i="3"/>
  <c r="M644" i="3" s="1"/>
  <c r="J652" i="3"/>
  <c r="M652" i="3" s="1"/>
  <c r="J660" i="3"/>
  <c r="M660" i="3" s="1"/>
  <c r="J668" i="3"/>
  <c r="M668" i="3" s="1"/>
  <c r="J676" i="3"/>
  <c r="M676" i="3" s="1"/>
  <c r="J684" i="3"/>
  <c r="M684" i="3" s="1"/>
  <c r="Q719" i="3"/>
  <c r="Q725" i="3"/>
  <c r="J778" i="3"/>
  <c r="M778" i="3" s="1"/>
  <c r="Q811" i="3"/>
  <c r="J738" i="3"/>
  <c r="M738" i="3" s="1"/>
  <c r="J802" i="3"/>
  <c r="M802" i="3" s="1"/>
  <c r="Q837" i="3"/>
  <c r="J678" i="3"/>
  <c r="M678" i="3" s="1"/>
  <c r="J686" i="3"/>
  <c r="M686" i="3" s="1"/>
  <c r="Q700" i="3"/>
  <c r="J748" i="3"/>
  <c r="M748" i="3" s="1"/>
  <c r="J762" i="3"/>
  <c r="M762" i="3" s="1"/>
  <c r="J535" i="3"/>
  <c r="M535" i="3" s="1"/>
  <c r="J543" i="3"/>
  <c r="M543" i="3" s="1"/>
  <c r="J551" i="3"/>
  <c r="M551" i="3" s="1"/>
  <c r="J559" i="3"/>
  <c r="M559" i="3" s="1"/>
  <c r="J567" i="3"/>
  <c r="M567" i="3" s="1"/>
  <c r="J575" i="3"/>
  <c r="M575" i="3" s="1"/>
  <c r="J583" i="3"/>
  <c r="M583" i="3" s="1"/>
  <c r="J591" i="3"/>
  <c r="M591" i="3" s="1"/>
  <c r="J599" i="3"/>
  <c r="M599" i="3" s="1"/>
  <c r="J607" i="3"/>
  <c r="M607" i="3" s="1"/>
  <c r="J615" i="3"/>
  <c r="M615" i="3" s="1"/>
  <c r="J623" i="3"/>
  <c r="M623" i="3" s="1"/>
  <c r="J631" i="3"/>
  <c r="M631" i="3" s="1"/>
  <c r="J639" i="3"/>
  <c r="M639" i="3" s="1"/>
  <c r="J647" i="3"/>
  <c r="M647" i="3" s="1"/>
  <c r="J655" i="3"/>
  <c r="M655" i="3" s="1"/>
  <c r="J663" i="3"/>
  <c r="M663" i="3" s="1"/>
  <c r="J671" i="3"/>
  <c r="M671" i="3" s="1"/>
  <c r="J679" i="3"/>
  <c r="M679" i="3" s="1"/>
  <c r="K691" i="3"/>
  <c r="Q692" i="3"/>
  <c r="J695" i="3"/>
  <c r="M695" i="3" s="1"/>
  <c r="Q695" i="3"/>
  <c r="J703" i="3"/>
  <c r="M703" i="3" s="1"/>
  <c r="Q703" i="3"/>
  <c r="Q767" i="3"/>
  <c r="Q773" i="3"/>
  <c r="Q793" i="3"/>
  <c r="Q797" i="3"/>
  <c r="Q827" i="3"/>
  <c r="Q904" i="3"/>
  <c r="Q918" i="3"/>
  <c r="Q922" i="3"/>
  <c r="Q966" i="3"/>
  <c r="Q970" i="3"/>
  <c r="J694" i="3"/>
  <c r="M694" i="3" s="1"/>
  <c r="J702" i="3"/>
  <c r="M702" i="3" s="1"/>
  <c r="J710" i="3"/>
  <c r="M710" i="3" s="1"/>
  <c r="J718" i="3"/>
  <c r="M718" i="3" s="1"/>
  <c r="J726" i="3"/>
  <c r="M726" i="3" s="1"/>
  <c r="J734" i="3"/>
  <c r="M734" i="3" s="1"/>
  <c r="J742" i="3"/>
  <c r="M742" i="3" s="1"/>
  <c r="J750" i="3"/>
  <c r="M750" i="3" s="1"/>
  <c r="J758" i="3"/>
  <c r="M758" i="3" s="1"/>
  <c r="J766" i="3"/>
  <c r="M766" i="3" s="1"/>
  <c r="J774" i="3"/>
  <c r="M774" i="3" s="1"/>
  <c r="J782" i="3"/>
  <c r="M782" i="3" s="1"/>
  <c r="J790" i="3"/>
  <c r="M790" i="3" s="1"/>
  <c r="J830" i="3"/>
  <c r="M830" i="3" s="1"/>
  <c r="J839" i="3"/>
  <c r="M839" i="3" s="1"/>
  <c r="Q846" i="3"/>
  <c r="J852" i="3"/>
  <c r="M852" i="3" s="1"/>
  <c r="Q860" i="3"/>
  <c r="K984" i="3"/>
  <c r="J986" i="3"/>
  <c r="M986" i="3" s="1"/>
  <c r="J711" i="3"/>
  <c r="M711" i="3" s="1"/>
  <c r="J719" i="3"/>
  <c r="M719" i="3" s="1"/>
  <c r="J727" i="3"/>
  <c r="M727" i="3" s="1"/>
  <c r="J735" i="3"/>
  <c r="M735" i="3" s="1"/>
  <c r="J743" i="3"/>
  <c r="M743" i="3" s="1"/>
  <c r="J751" i="3"/>
  <c r="M751" i="3" s="1"/>
  <c r="J759" i="3"/>
  <c r="M759" i="3" s="1"/>
  <c r="J767" i="3"/>
  <c r="M767" i="3" s="1"/>
  <c r="J775" i="3"/>
  <c r="M775" i="3" s="1"/>
  <c r="J783" i="3"/>
  <c r="M783" i="3" s="1"/>
  <c r="J791" i="3"/>
  <c r="M791" i="3" s="1"/>
  <c r="J799" i="3"/>
  <c r="M799" i="3" s="1"/>
  <c r="J807" i="3"/>
  <c r="M807" i="3" s="1"/>
  <c r="J815" i="3"/>
  <c r="M815" i="3" s="1"/>
  <c r="J823" i="3"/>
  <c r="M823" i="3" s="1"/>
  <c r="J831" i="3"/>
  <c r="M831" i="3" s="1"/>
  <c r="J860" i="3"/>
  <c r="M860" i="3" s="1"/>
  <c r="J871" i="3"/>
  <c r="M871" i="3" s="1"/>
  <c r="Q908" i="3"/>
  <c r="Q920" i="3"/>
  <c r="Q934" i="3"/>
  <c r="Q938" i="3"/>
  <c r="Q968" i="3"/>
  <c r="Q982" i="3"/>
  <c r="J784" i="3"/>
  <c r="M784" i="3" s="1"/>
  <c r="J792" i="3"/>
  <c r="M792" i="3" s="1"/>
  <c r="J800" i="3"/>
  <c r="M800" i="3" s="1"/>
  <c r="J808" i="3"/>
  <c r="M808" i="3" s="1"/>
  <c r="J816" i="3"/>
  <c r="M816" i="3" s="1"/>
  <c r="J824" i="3"/>
  <c r="M824" i="3" s="1"/>
  <c r="J832" i="3"/>
  <c r="M832" i="3" s="1"/>
  <c r="J841" i="3"/>
  <c r="M841" i="3" s="1"/>
  <c r="J848" i="3"/>
  <c r="M848" i="3" s="1"/>
  <c r="Q854" i="3"/>
  <c r="Q916" i="3"/>
  <c r="Q928" i="3"/>
  <c r="Q976" i="3"/>
  <c r="J844" i="3"/>
  <c r="M844" i="3" s="1"/>
  <c r="Q924" i="3"/>
  <c r="Q936" i="3"/>
  <c r="Q972" i="3"/>
  <c r="Q984" i="3"/>
  <c r="J706" i="3"/>
  <c r="M706" i="3" s="1"/>
  <c r="J714" i="3"/>
  <c r="M714" i="3" s="1"/>
  <c r="J722" i="3"/>
  <c r="M722" i="3" s="1"/>
  <c r="J730" i="3"/>
  <c r="M730" i="3" s="1"/>
  <c r="J746" i="3"/>
  <c r="M746" i="3" s="1"/>
  <c r="J794" i="3"/>
  <c r="M794" i="3" s="1"/>
  <c r="J826" i="3"/>
  <c r="M826" i="3" s="1"/>
  <c r="Q838" i="3"/>
  <c r="Q853" i="3"/>
  <c r="J856" i="3"/>
  <c r="M856" i="3" s="1"/>
  <c r="Q864" i="3"/>
  <c r="Q870" i="3"/>
  <c r="Q874" i="3"/>
  <c r="Q886" i="3"/>
  <c r="Q890" i="3"/>
  <c r="Q932" i="3"/>
  <c r="Q980" i="3"/>
  <c r="J699" i="3"/>
  <c r="M699" i="3" s="1"/>
  <c r="J707" i="3"/>
  <c r="M707" i="3" s="1"/>
  <c r="J715" i="3"/>
  <c r="M715" i="3" s="1"/>
  <c r="J723" i="3"/>
  <c r="M723" i="3" s="1"/>
  <c r="J731" i="3"/>
  <c r="M731" i="3" s="1"/>
  <c r="J739" i="3"/>
  <c r="M739" i="3" s="1"/>
  <c r="J747" i="3"/>
  <c r="M747" i="3" s="1"/>
  <c r="J755" i="3"/>
  <c r="M755" i="3" s="1"/>
  <c r="J763" i="3"/>
  <c r="M763" i="3" s="1"/>
  <c r="J771" i="3"/>
  <c r="M771" i="3" s="1"/>
  <c r="J779" i="3"/>
  <c r="J787" i="3"/>
  <c r="M787" i="3" s="1"/>
  <c r="J795" i="3"/>
  <c r="M795" i="3" s="1"/>
  <c r="J803" i="3"/>
  <c r="M803" i="3" s="1"/>
  <c r="J811" i="3"/>
  <c r="M811" i="3" s="1"/>
  <c r="J819" i="3"/>
  <c r="M819" i="3" s="1"/>
  <c r="J827" i="3"/>
  <c r="M827" i="3" s="1"/>
  <c r="J835" i="3"/>
  <c r="M835" i="3" s="1"/>
  <c r="J840" i="3"/>
  <c r="M840" i="3" s="1"/>
  <c r="Q850" i="3"/>
  <c r="Q861" i="3"/>
  <c r="J864" i="3"/>
  <c r="M864" i="3" s="1"/>
  <c r="Q880" i="3"/>
  <c r="Q906" i="3"/>
  <c r="Q940" i="3"/>
  <c r="J692" i="3"/>
  <c r="M692" i="3" s="1"/>
  <c r="J700" i="3"/>
  <c r="M700" i="3" s="1"/>
  <c r="J708" i="3"/>
  <c r="M708" i="3" s="1"/>
  <c r="J716" i="3"/>
  <c r="M716" i="3" s="1"/>
  <c r="J724" i="3"/>
  <c r="M724" i="3" s="1"/>
  <c r="J732" i="3"/>
  <c r="M732" i="3" s="1"/>
  <c r="J756" i="3"/>
  <c r="M756" i="3" s="1"/>
  <c r="J764" i="3"/>
  <c r="M764" i="3" s="1"/>
  <c r="J772" i="3"/>
  <c r="M772" i="3" s="1"/>
  <c r="J780" i="3"/>
  <c r="M780" i="3" s="1"/>
  <c r="J788" i="3"/>
  <c r="M788" i="3" s="1"/>
  <c r="J796" i="3"/>
  <c r="M796" i="3" s="1"/>
  <c r="J804" i="3"/>
  <c r="M804" i="3" s="1"/>
  <c r="J812" i="3"/>
  <c r="M812" i="3" s="1"/>
  <c r="J820" i="3"/>
  <c r="M820" i="3" s="1"/>
  <c r="J828" i="3"/>
  <c r="M828" i="3" s="1"/>
  <c r="J836" i="3"/>
  <c r="M836" i="3" s="1"/>
  <c r="Q872" i="3"/>
  <c r="Q876" i="3"/>
  <c r="Q888" i="3"/>
  <c r="Q892" i="3"/>
  <c r="Q910" i="3"/>
  <c r="Q914" i="3"/>
  <c r="Q948" i="3"/>
  <c r="Q952" i="3"/>
  <c r="Q958" i="3"/>
  <c r="J983" i="3"/>
  <c r="M983" i="3" s="1"/>
  <c r="J1047" i="3"/>
  <c r="M1047" i="3" s="1"/>
  <c r="J1106" i="3"/>
  <c r="M1106" i="3" s="1"/>
  <c r="J1111" i="3"/>
  <c r="M1111" i="3" s="1"/>
  <c r="J847" i="3"/>
  <c r="M847" i="3" s="1"/>
  <c r="J855" i="3"/>
  <c r="M855" i="3" s="1"/>
  <c r="J863" i="3"/>
  <c r="M863" i="3" s="1"/>
  <c r="J879" i="3"/>
  <c r="M879" i="3" s="1"/>
  <c r="J887" i="3"/>
  <c r="M887" i="3" s="1"/>
  <c r="J895" i="3"/>
  <c r="M895" i="3" s="1"/>
  <c r="J903" i="3"/>
  <c r="M903" i="3" s="1"/>
  <c r="J911" i="3"/>
  <c r="M911" i="3" s="1"/>
  <c r="J919" i="3"/>
  <c r="M919" i="3" s="1"/>
  <c r="J927" i="3"/>
  <c r="M927" i="3" s="1"/>
  <c r="J935" i="3"/>
  <c r="M935" i="3" s="1"/>
  <c r="J959" i="3"/>
  <c r="M959" i="3" s="1"/>
  <c r="J967" i="3"/>
  <c r="M967" i="3" s="1"/>
  <c r="J975" i="3"/>
  <c r="M975" i="3" s="1"/>
  <c r="Q1025" i="3"/>
  <c r="Q1034" i="3"/>
  <c r="Q1044" i="3"/>
  <c r="Q1052" i="3"/>
  <c r="J1057" i="3"/>
  <c r="M1057" i="3" s="1"/>
  <c r="Q1068" i="3"/>
  <c r="J1137" i="3"/>
  <c r="M1137" i="3" s="1"/>
  <c r="J872" i="3"/>
  <c r="M872" i="3" s="1"/>
  <c r="J880" i="3"/>
  <c r="M880" i="3" s="1"/>
  <c r="J888" i="3"/>
  <c r="M888" i="3" s="1"/>
  <c r="J896" i="3"/>
  <c r="M896" i="3" s="1"/>
  <c r="J904" i="3"/>
  <c r="M904" i="3" s="1"/>
  <c r="J912" i="3"/>
  <c r="M912" i="3" s="1"/>
  <c r="J920" i="3"/>
  <c r="M920" i="3" s="1"/>
  <c r="J928" i="3"/>
  <c r="M928" i="3" s="1"/>
  <c r="J936" i="3"/>
  <c r="M936" i="3" s="1"/>
  <c r="J944" i="3"/>
  <c r="M944" i="3" s="1"/>
  <c r="J952" i="3"/>
  <c r="M952" i="3" s="1"/>
  <c r="J960" i="3"/>
  <c r="M960" i="3" s="1"/>
  <c r="J968" i="3"/>
  <c r="M968" i="3" s="1"/>
  <c r="J976" i="3"/>
  <c r="M976" i="3" s="1"/>
  <c r="J984" i="3"/>
  <c r="J987" i="3"/>
  <c r="M987" i="3" s="1"/>
  <c r="J1055" i="3"/>
  <c r="M1055" i="3" s="1"/>
  <c r="Q1084" i="3"/>
  <c r="J1103" i="3"/>
  <c r="M1103" i="3" s="1"/>
  <c r="Q1113" i="3"/>
  <c r="J1138" i="3"/>
  <c r="M1138" i="3" s="1"/>
  <c r="J1143" i="3"/>
  <c r="M1143" i="3" s="1"/>
  <c r="J1148" i="3"/>
  <c r="M1148" i="3" s="1"/>
  <c r="J849" i="3"/>
  <c r="M849" i="3" s="1"/>
  <c r="J857" i="3"/>
  <c r="M857" i="3" s="1"/>
  <c r="J865" i="3"/>
  <c r="M865" i="3" s="1"/>
  <c r="J873" i="3"/>
  <c r="M873" i="3" s="1"/>
  <c r="J881" i="3"/>
  <c r="M881" i="3" s="1"/>
  <c r="J889" i="3"/>
  <c r="M889" i="3" s="1"/>
  <c r="J897" i="3"/>
  <c r="J905" i="3"/>
  <c r="M905" i="3" s="1"/>
  <c r="J913" i="3"/>
  <c r="M913" i="3" s="1"/>
  <c r="J921" i="3"/>
  <c r="M921" i="3" s="1"/>
  <c r="J929" i="3"/>
  <c r="M929" i="3" s="1"/>
  <c r="J937" i="3"/>
  <c r="M937" i="3" s="1"/>
  <c r="J945" i="3"/>
  <c r="M945" i="3" s="1"/>
  <c r="J953" i="3"/>
  <c r="M953" i="3" s="1"/>
  <c r="J961" i="3"/>
  <c r="M961" i="3" s="1"/>
  <c r="J969" i="3"/>
  <c r="M969" i="3" s="1"/>
  <c r="J977" i="3"/>
  <c r="M977" i="3" s="1"/>
  <c r="J985" i="3"/>
  <c r="M985" i="3" s="1"/>
  <c r="J1004" i="3"/>
  <c r="M1004" i="3" s="1"/>
  <c r="Q1007" i="3"/>
  <c r="Q1013" i="3"/>
  <c r="Q1018" i="3"/>
  <c r="J1020" i="3"/>
  <c r="M1020" i="3" s="1"/>
  <c r="Q1042" i="3"/>
  <c r="Q1049" i="3"/>
  <c r="Q1092" i="3"/>
  <c r="Q1105" i="3"/>
  <c r="Q1127" i="3"/>
  <c r="J993" i="3"/>
  <c r="M993" i="3" s="1"/>
  <c r="J1063" i="3"/>
  <c r="M1063" i="3" s="1"/>
  <c r="J1095" i="3"/>
  <c r="M1095" i="3" s="1"/>
  <c r="J1130" i="3"/>
  <c r="M1130" i="3" s="1"/>
  <c r="J1135" i="3"/>
  <c r="M1135" i="3" s="1"/>
  <c r="J1122" i="3"/>
  <c r="M1122" i="3" s="1"/>
  <c r="Q1137" i="3"/>
  <c r="J868" i="3"/>
  <c r="M868" i="3" s="1"/>
  <c r="J876" i="3"/>
  <c r="M876" i="3" s="1"/>
  <c r="J884" i="3"/>
  <c r="M884" i="3" s="1"/>
  <c r="J892" i="3"/>
  <c r="M892" i="3" s="1"/>
  <c r="J900" i="3"/>
  <c r="M900" i="3" s="1"/>
  <c r="J908" i="3"/>
  <c r="M908" i="3" s="1"/>
  <c r="J916" i="3"/>
  <c r="M916" i="3" s="1"/>
  <c r="J924" i="3"/>
  <c r="M924" i="3" s="1"/>
  <c r="J932" i="3"/>
  <c r="M932" i="3" s="1"/>
  <c r="J940" i="3"/>
  <c r="M940" i="3" s="1"/>
  <c r="J948" i="3"/>
  <c r="M948" i="3" s="1"/>
  <c r="J956" i="3"/>
  <c r="M956" i="3" s="1"/>
  <c r="J964" i="3"/>
  <c r="M964" i="3" s="1"/>
  <c r="J972" i="3"/>
  <c r="M972" i="3" s="1"/>
  <c r="J980" i="3"/>
  <c r="M980" i="3" s="1"/>
  <c r="K994" i="3"/>
  <c r="Q1015" i="3"/>
  <c r="Q1028" i="3"/>
  <c r="Q1036" i="3"/>
  <c r="J1041" i="3"/>
  <c r="M1041" i="3" s="1"/>
  <c r="Q1090" i="3"/>
  <c r="Q1097" i="3"/>
  <c r="J1127" i="3"/>
  <c r="M1127" i="3" s="1"/>
  <c r="J845" i="3"/>
  <c r="M845" i="3" s="1"/>
  <c r="J853" i="3"/>
  <c r="M853" i="3" s="1"/>
  <c r="J861" i="3"/>
  <c r="M861" i="3" s="1"/>
  <c r="J869" i="3"/>
  <c r="M869" i="3" s="1"/>
  <c r="J877" i="3"/>
  <c r="M877" i="3" s="1"/>
  <c r="J885" i="3"/>
  <c r="M885" i="3" s="1"/>
  <c r="J893" i="3"/>
  <c r="M893" i="3" s="1"/>
  <c r="J901" i="3"/>
  <c r="M901" i="3" s="1"/>
  <c r="J909" i="3"/>
  <c r="M909" i="3" s="1"/>
  <c r="J917" i="3"/>
  <c r="M917" i="3" s="1"/>
  <c r="J925" i="3"/>
  <c r="M925" i="3" s="1"/>
  <c r="J933" i="3"/>
  <c r="M933" i="3" s="1"/>
  <c r="J941" i="3"/>
  <c r="M941" i="3" s="1"/>
  <c r="J949" i="3"/>
  <c r="M949" i="3" s="1"/>
  <c r="J957" i="3"/>
  <c r="M957" i="3" s="1"/>
  <c r="J965" i="3"/>
  <c r="M965" i="3" s="1"/>
  <c r="J973" i="3"/>
  <c r="M973" i="3" s="1"/>
  <c r="J981" i="3"/>
  <c r="M981" i="3" s="1"/>
  <c r="J1039" i="3"/>
  <c r="M1039" i="3" s="1"/>
  <c r="J1096" i="3"/>
  <c r="M1096" i="3" s="1"/>
  <c r="Q1098" i="3"/>
  <c r="J1105" i="3"/>
  <c r="M1105" i="3" s="1"/>
  <c r="J1114" i="3"/>
  <c r="M1114" i="3" s="1"/>
  <c r="Q1116" i="3"/>
  <c r="J1119" i="3"/>
  <c r="M1119" i="3" s="1"/>
  <c r="Q1129" i="3"/>
  <c r="Q1143" i="3"/>
  <c r="J988" i="3"/>
  <c r="M988" i="3" s="1"/>
  <c r="J996" i="3"/>
  <c r="M996" i="3" s="1"/>
  <c r="J1012" i="3"/>
  <c r="M1012" i="3" s="1"/>
  <c r="J1028" i="3"/>
  <c r="M1028" i="3" s="1"/>
  <c r="J1036" i="3"/>
  <c r="M1036" i="3" s="1"/>
  <c r="J1100" i="3"/>
  <c r="M1100" i="3" s="1"/>
  <c r="J1108" i="3"/>
  <c r="M1108" i="3" s="1"/>
  <c r="J1116" i="3"/>
  <c r="M1116" i="3" s="1"/>
  <c r="J1124" i="3"/>
  <c r="M1124" i="3" s="1"/>
  <c r="J1132" i="3"/>
  <c r="M1132" i="3" s="1"/>
  <c r="J1140" i="3"/>
  <c r="M1140" i="3" s="1"/>
  <c r="J1153" i="3"/>
  <c r="M1153" i="3" s="1"/>
  <c r="J1157" i="3"/>
  <c r="M1157" i="3" s="1"/>
  <c r="Q1160" i="3"/>
  <c r="Q1194" i="3"/>
  <c r="Q1208" i="3"/>
  <c r="J1214" i="3"/>
  <c r="M1214" i="3" s="1"/>
  <c r="J989" i="3"/>
  <c r="M989" i="3" s="1"/>
  <c r="J1181" i="3"/>
  <c r="M1181" i="3" s="1"/>
  <c r="J1197" i="3"/>
  <c r="M1197" i="3" s="1"/>
  <c r="J990" i="3"/>
  <c r="M990" i="3" s="1"/>
  <c r="J998" i="3"/>
  <c r="M998" i="3" s="1"/>
  <c r="J1006" i="3"/>
  <c r="M1006" i="3" s="1"/>
  <c r="J1014" i="3"/>
  <c r="M1014" i="3" s="1"/>
  <c r="J1022" i="3"/>
  <c r="M1022" i="3" s="1"/>
  <c r="J1030" i="3"/>
  <c r="M1030" i="3" s="1"/>
  <c r="J1038" i="3"/>
  <c r="M1038" i="3" s="1"/>
  <c r="J1046" i="3"/>
  <c r="M1046" i="3" s="1"/>
  <c r="J1054" i="3"/>
  <c r="M1054" i="3" s="1"/>
  <c r="J1062" i="3"/>
  <c r="M1062" i="3" s="1"/>
  <c r="J1070" i="3"/>
  <c r="M1070" i="3" s="1"/>
  <c r="J1078" i="3"/>
  <c r="M1078" i="3" s="1"/>
  <c r="J1086" i="3"/>
  <c r="M1086" i="3" s="1"/>
  <c r="J1094" i="3"/>
  <c r="M1094" i="3" s="1"/>
  <c r="J1102" i="3"/>
  <c r="M1102" i="3" s="1"/>
  <c r="J1110" i="3"/>
  <c r="M1110" i="3" s="1"/>
  <c r="J1118" i="3"/>
  <c r="M1118" i="3" s="1"/>
  <c r="J1126" i="3"/>
  <c r="M1126" i="3" s="1"/>
  <c r="J1134" i="3"/>
  <c r="M1134" i="3" s="1"/>
  <c r="J1142" i="3"/>
  <c r="M1142" i="3" s="1"/>
  <c r="Q1152" i="3"/>
  <c r="Q1170" i="3"/>
  <c r="Q1176" i="3"/>
  <c r="J1200" i="3"/>
  <c r="M1200" i="3" s="1"/>
  <c r="Q1202" i="3"/>
  <c r="J991" i="3"/>
  <c r="M991" i="3" s="1"/>
  <c r="J999" i="3"/>
  <c r="M999" i="3" s="1"/>
  <c r="J1007" i="3"/>
  <c r="M1007" i="3" s="1"/>
  <c r="J1015" i="3"/>
  <c r="M1015" i="3" s="1"/>
  <c r="J1023" i="3"/>
  <c r="M1023" i="3" s="1"/>
  <c r="J1031" i="3"/>
  <c r="M1031" i="3" s="1"/>
  <c r="J1071" i="3"/>
  <c r="M1071" i="3" s="1"/>
  <c r="J1079" i="3"/>
  <c r="M1079" i="3" s="1"/>
  <c r="J1087" i="3"/>
  <c r="M1087" i="3" s="1"/>
  <c r="J1150" i="3"/>
  <c r="M1150" i="3" s="1"/>
  <c r="J1205" i="3"/>
  <c r="M1205" i="3" s="1"/>
  <c r="Q1216" i="3"/>
  <c r="J992" i="3"/>
  <c r="M992" i="3" s="1"/>
  <c r="J1008" i="3"/>
  <c r="M1008" i="3" s="1"/>
  <c r="J1104" i="3"/>
  <c r="M1104" i="3" s="1"/>
  <c r="J1112" i="3"/>
  <c r="M1112" i="3" s="1"/>
  <c r="J1120" i="3"/>
  <c r="M1120" i="3" s="1"/>
  <c r="J1128" i="3"/>
  <c r="M1128" i="3" s="1"/>
  <c r="J1136" i="3"/>
  <c r="M1136" i="3" s="1"/>
  <c r="J1144" i="3"/>
  <c r="M1144" i="3" s="1"/>
  <c r="J1173" i="3"/>
  <c r="M1173" i="3" s="1"/>
  <c r="J1191" i="3"/>
  <c r="M1191" i="3" s="1"/>
  <c r="J1198" i="3"/>
  <c r="M1198" i="3" s="1"/>
  <c r="J1208" i="3"/>
  <c r="M1208" i="3" s="1"/>
  <c r="J1017" i="3"/>
  <c r="M1017" i="3" s="1"/>
  <c r="J1025" i="3"/>
  <c r="M1025" i="3" s="1"/>
  <c r="J1033" i="3"/>
  <c r="M1033" i="3" s="1"/>
  <c r="J1049" i="3"/>
  <c r="M1049" i="3" s="1"/>
  <c r="J1065" i="3"/>
  <c r="M1065" i="3" s="1"/>
  <c r="J1073" i="3"/>
  <c r="M1073" i="3" s="1"/>
  <c r="J1081" i="3"/>
  <c r="M1081" i="3" s="1"/>
  <c r="J1089" i="3"/>
  <c r="M1089" i="3" s="1"/>
  <c r="J1097" i="3"/>
  <c r="M1097" i="3" s="1"/>
  <c r="J1113" i="3"/>
  <c r="M1113" i="3" s="1"/>
  <c r="J1121" i="3"/>
  <c r="M1121" i="3" s="1"/>
  <c r="J1129" i="3"/>
  <c r="M1129" i="3" s="1"/>
  <c r="J1145" i="3"/>
  <c r="M1145" i="3" s="1"/>
  <c r="Q1162" i="3"/>
  <c r="Q1168" i="3"/>
  <c r="J1213" i="3"/>
  <c r="M1213" i="3" s="1"/>
  <c r="J994" i="3"/>
  <c r="J1002" i="3"/>
  <c r="M1002" i="3" s="1"/>
  <c r="J1010" i="3"/>
  <c r="M1010" i="3" s="1"/>
  <c r="J1018" i="3"/>
  <c r="M1018" i="3" s="1"/>
  <c r="J1026" i="3"/>
  <c r="M1026" i="3" s="1"/>
  <c r="J1034" i="3"/>
  <c r="M1034" i="3" s="1"/>
  <c r="J1042" i="3"/>
  <c r="M1042" i="3" s="1"/>
  <c r="J1050" i="3"/>
  <c r="M1050" i="3" s="1"/>
  <c r="J1058" i="3"/>
  <c r="M1058" i="3" s="1"/>
  <c r="J1066" i="3"/>
  <c r="M1066" i="3" s="1"/>
  <c r="J1074" i="3"/>
  <c r="M1074" i="3" s="1"/>
  <c r="J1082" i="3"/>
  <c r="M1082" i="3" s="1"/>
  <c r="J1090" i="3"/>
  <c r="M1090" i="3" s="1"/>
  <c r="J1098" i="3"/>
  <c r="M1098" i="3" s="1"/>
  <c r="J1147" i="3"/>
  <c r="M1147" i="3" s="1"/>
  <c r="J1189" i="3"/>
  <c r="M1189" i="3" s="1"/>
  <c r="Q1200" i="3"/>
  <c r="J1206" i="3"/>
  <c r="M1206" i="3" s="1"/>
  <c r="J1216" i="3"/>
  <c r="M1216" i="3" s="1"/>
  <c r="J1220" i="3"/>
  <c r="M1220" i="3" s="1"/>
  <c r="J995" i="3"/>
  <c r="M995" i="3" s="1"/>
  <c r="J1003" i="3"/>
  <c r="M1003" i="3" s="1"/>
  <c r="J1011" i="3"/>
  <c r="M1011" i="3" s="1"/>
  <c r="J1019" i="3"/>
  <c r="M1019" i="3" s="1"/>
  <c r="J1027" i="3"/>
  <c r="M1027" i="3" s="1"/>
  <c r="J1035" i="3"/>
  <c r="M1035" i="3" s="1"/>
  <c r="J1043" i="3"/>
  <c r="M1043" i="3" s="1"/>
  <c r="J1051" i="3"/>
  <c r="M1051" i="3" s="1"/>
  <c r="J1059" i="3"/>
  <c r="M1059" i="3" s="1"/>
  <c r="J1067" i="3"/>
  <c r="M1067" i="3" s="1"/>
  <c r="J1075" i="3"/>
  <c r="M1075" i="3" s="1"/>
  <c r="J1083" i="3"/>
  <c r="M1083" i="3" s="1"/>
  <c r="J1091" i="3"/>
  <c r="M1091" i="3" s="1"/>
  <c r="J1099" i="3"/>
  <c r="M1099" i="3" s="1"/>
  <c r="J1107" i="3"/>
  <c r="M1107" i="3" s="1"/>
  <c r="J1115" i="3"/>
  <c r="M1115" i="3" s="1"/>
  <c r="J1123" i="3"/>
  <c r="M1123" i="3" s="1"/>
  <c r="J1131" i="3"/>
  <c r="M1131" i="3" s="1"/>
  <c r="J1139" i="3"/>
  <c r="M1139" i="3" s="1"/>
  <c r="J1146" i="3"/>
  <c r="M1146" i="3" s="1"/>
  <c r="J1149" i="3"/>
  <c r="M1149" i="3" s="1"/>
  <c r="J1154" i="3"/>
  <c r="M1154" i="3" s="1"/>
  <c r="J1165" i="3"/>
  <c r="M1165" i="3" s="1"/>
  <c r="Q1178" i="3"/>
  <c r="Q1184" i="3"/>
  <c r="Q1218" i="3"/>
  <c r="J1296" i="3"/>
  <c r="M1296" i="3" s="1"/>
  <c r="J1352" i="3"/>
  <c r="M1352" i="3" s="1"/>
  <c r="J1237" i="3"/>
  <c r="M1237" i="3" s="1"/>
  <c r="J1238" i="3"/>
  <c r="M1238" i="3" s="1"/>
  <c r="J1254" i="3"/>
  <c r="M1254" i="3" s="1"/>
  <c r="Q1263" i="3"/>
  <c r="Q1271" i="3"/>
  <c r="Q1277" i="3"/>
  <c r="Q1327" i="3"/>
  <c r="Q1356" i="3"/>
  <c r="Q1228" i="3"/>
  <c r="Q1234" i="3"/>
  <c r="Q1241" i="3"/>
  <c r="J1246" i="3"/>
  <c r="M1246" i="3" s="1"/>
  <c r="Q1247" i="3"/>
  <c r="Q1253" i="3"/>
  <c r="Q1261" i="3"/>
  <c r="Q1269" i="3"/>
  <c r="J1288" i="3"/>
  <c r="M1288" i="3" s="1"/>
  <c r="Q1313" i="3"/>
  <c r="Q1319" i="3"/>
  <c r="Q1325" i="3"/>
  <c r="J1344" i="3"/>
  <c r="M1344" i="3" s="1"/>
  <c r="Q1361" i="3"/>
  <c r="Q1369" i="3"/>
  <c r="J1158" i="3"/>
  <c r="M1158" i="3" s="1"/>
  <c r="J1166" i="3"/>
  <c r="M1166" i="3" s="1"/>
  <c r="J1174" i="3"/>
  <c r="M1174" i="3" s="1"/>
  <c r="J1182" i="3"/>
  <c r="M1182" i="3" s="1"/>
  <c r="J1190" i="3"/>
  <c r="M1190" i="3" s="1"/>
  <c r="J1225" i="3"/>
  <c r="M1225" i="3" s="1"/>
  <c r="J1280" i="3"/>
  <c r="M1280" i="3" s="1"/>
  <c r="J1336" i="3"/>
  <c r="M1336" i="3" s="1"/>
  <c r="J1373" i="3"/>
  <c r="M1373" i="3" s="1"/>
  <c r="J1151" i="3"/>
  <c r="M1151" i="3" s="1"/>
  <c r="J1159" i="3"/>
  <c r="M1159" i="3" s="1"/>
  <c r="J1167" i="3"/>
  <c r="M1167" i="3" s="1"/>
  <c r="J1175" i="3"/>
  <c r="M1175" i="3" s="1"/>
  <c r="J1183" i="3"/>
  <c r="M1183" i="3" s="1"/>
  <c r="J1199" i="3"/>
  <c r="M1199" i="3" s="1"/>
  <c r="J1207" i="3"/>
  <c r="M1207" i="3" s="1"/>
  <c r="J1215" i="3"/>
  <c r="M1215" i="3" s="1"/>
  <c r="J1224" i="3"/>
  <c r="M1224" i="3" s="1"/>
  <c r="J1256" i="3"/>
  <c r="M1256" i="3" s="1"/>
  <c r="J1264" i="3"/>
  <c r="M1264" i="3" s="1"/>
  <c r="J1272" i="3"/>
  <c r="M1272" i="3" s="1"/>
  <c r="Q1284" i="3"/>
  <c r="Q1297" i="3"/>
  <c r="Q1309" i="3"/>
  <c r="J1328" i="3"/>
  <c r="M1328" i="3" s="1"/>
  <c r="Q1340" i="3"/>
  <c r="Q1353" i="3"/>
  <c r="Q1357" i="3"/>
  <c r="Q1365" i="3"/>
  <c r="J1228" i="3"/>
  <c r="M1228" i="3" s="1"/>
  <c r="J1248" i="3"/>
  <c r="M1248" i="3" s="1"/>
  <c r="J1320" i="3"/>
  <c r="M1320" i="3" s="1"/>
  <c r="J1161" i="3"/>
  <c r="M1161" i="3" s="1"/>
  <c r="J1169" i="3"/>
  <c r="M1169" i="3" s="1"/>
  <c r="J1177" i="3"/>
  <c r="M1177" i="3" s="1"/>
  <c r="J1185" i="3"/>
  <c r="M1185" i="3" s="1"/>
  <c r="J1193" i="3"/>
  <c r="M1193" i="3" s="1"/>
  <c r="J1201" i="3"/>
  <c r="M1201" i="3" s="1"/>
  <c r="J1209" i="3"/>
  <c r="M1209" i="3" s="1"/>
  <c r="J1217" i="3"/>
  <c r="M1217" i="3" s="1"/>
  <c r="J1221" i="3"/>
  <c r="M1221" i="3" s="1"/>
  <c r="Q1221" i="3"/>
  <c r="Q1223" i="3"/>
  <c r="J1229" i="3"/>
  <c r="M1229" i="3" s="1"/>
  <c r="Q1229" i="3"/>
  <c r="J1232" i="3"/>
  <c r="M1232" i="3" s="1"/>
  <c r="J1240" i="3"/>
  <c r="M1240" i="3" s="1"/>
  <c r="Q1289" i="3"/>
  <c r="Q1293" i="3"/>
  <c r="J1312" i="3"/>
  <c r="M1312" i="3" s="1"/>
  <c r="Q1324" i="3"/>
  <c r="Q1345" i="3"/>
  <c r="Q1349" i="3"/>
  <c r="J1360" i="3"/>
  <c r="M1360" i="3" s="1"/>
  <c r="J1368" i="3"/>
  <c r="M1368" i="3" s="1"/>
  <c r="J1384" i="3"/>
  <c r="M1384" i="3" s="1"/>
  <c r="J1432" i="3"/>
  <c r="M1432" i="3" s="1"/>
  <c r="J1162" i="3"/>
  <c r="M1162" i="3" s="1"/>
  <c r="J1170" i="3"/>
  <c r="M1170" i="3" s="1"/>
  <c r="J1178" i="3"/>
  <c r="M1178" i="3" s="1"/>
  <c r="J1186" i="3"/>
  <c r="M1186" i="3" s="1"/>
  <c r="J1194" i="3"/>
  <c r="M1194" i="3" s="1"/>
  <c r="J1202" i="3"/>
  <c r="M1202" i="3" s="1"/>
  <c r="J1210" i="3"/>
  <c r="M1210" i="3" s="1"/>
  <c r="J1218" i="3"/>
  <c r="M1218" i="3" s="1"/>
  <c r="J1219" i="3"/>
  <c r="M1219" i="3" s="1"/>
  <c r="J1236" i="3"/>
  <c r="M1236" i="3" s="1"/>
  <c r="J1304" i="3"/>
  <c r="M1304" i="3" s="1"/>
  <c r="J1233" i="3"/>
  <c r="M1233" i="3" s="1"/>
  <c r="J1241" i="3"/>
  <c r="M1241" i="3" s="1"/>
  <c r="J1249" i="3"/>
  <c r="M1249" i="3" s="1"/>
  <c r="J1257" i="3"/>
  <c r="M1257" i="3" s="1"/>
  <c r="J1265" i="3"/>
  <c r="M1265" i="3" s="1"/>
  <c r="J1273" i="3"/>
  <c r="M1273" i="3" s="1"/>
  <c r="J1281" i="3"/>
  <c r="M1281" i="3" s="1"/>
  <c r="J1289" i="3"/>
  <c r="M1289" i="3" s="1"/>
  <c r="J1297" i="3"/>
  <c r="M1297" i="3" s="1"/>
  <c r="J1305" i="3"/>
  <c r="M1305" i="3" s="1"/>
  <c r="J1313" i="3"/>
  <c r="M1313" i="3" s="1"/>
  <c r="J1321" i="3"/>
  <c r="M1321" i="3" s="1"/>
  <c r="J1329" i="3"/>
  <c r="M1329" i="3" s="1"/>
  <c r="J1337" i="3"/>
  <c r="M1337" i="3" s="1"/>
  <c r="J1345" i="3"/>
  <c r="M1345" i="3" s="1"/>
  <c r="J1353" i="3"/>
  <c r="M1353" i="3" s="1"/>
  <c r="J1361" i="3"/>
  <c r="M1361" i="3" s="1"/>
  <c r="J1369" i="3"/>
  <c r="M1369" i="3" s="1"/>
  <c r="J1375" i="3"/>
  <c r="M1375" i="3" s="1"/>
  <c r="J1416" i="3"/>
  <c r="M1416" i="3" s="1"/>
  <c r="J1424" i="3"/>
  <c r="M1424" i="3" s="1"/>
  <c r="J1433" i="3"/>
  <c r="M1433" i="3" s="1"/>
  <c r="J1489" i="3"/>
  <c r="M1489" i="3" s="1"/>
  <c r="J1392" i="3"/>
  <c r="M1392" i="3" s="1"/>
  <c r="J1404" i="3"/>
  <c r="M1404" i="3" s="1"/>
  <c r="Q1420" i="3"/>
  <c r="J1488" i="3"/>
  <c r="M1488" i="3" s="1"/>
  <c r="J1244" i="3"/>
  <c r="M1244" i="3" s="1"/>
  <c r="J1252" i="3"/>
  <c r="M1252" i="3" s="1"/>
  <c r="J1260" i="3"/>
  <c r="M1260" i="3" s="1"/>
  <c r="J1268" i="3"/>
  <c r="M1268" i="3" s="1"/>
  <c r="J1276" i="3"/>
  <c r="M1276" i="3" s="1"/>
  <c r="J1284" i="3"/>
  <c r="M1284" i="3" s="1"/>
  <c r="J1292" i="3"/>
  <c r="M1292" i="3" s="1"/>
  <c r="J1300" i="3"/>
  <c r="M1300" i="3" s="1"/>
  <c r="J1308" i="3"/>
  <c r="M1308" i="3" s="1"/>
  <c r="J1316" i="3"/>
  <c r="M1316" i="3" s="1"/>
  <c r="J1324" i="3"/>
  <c r="M1324" i="3" s="1"/>
  <c r="J1332" i="3"/>
  <c r="M1332" i="3" s="1"/>
  <c r="J1340" i="3"/>
  <c r="M1340" i="3" s="1"/>
  <c r="J1348" i="3"/>
  <c r="M1348" i="3" s="1"/>
  <c r="J1356" i="3"/>
  <c r="M1356" i="3" s="1"/>
  <c r="J1364" i="3"/>
  <c r="M1364" i="3" s="1"/>
  <c r="J1372" i="3"/>
  <c r="M1372" i="3" s="1"/>
  <c r="Q1428" i="3"/>
  <c r="Q1436" i="3"/>
  <c r="J1245" i="3"/>
  <c r="M1245" i="3" s="1"/>
  <c r="J1253" i="3"/>
  <c r="M1253" i="3" s="1"/>
  <c r="J1261" i="3"/>
  <c r="M1261" i="3" s="1"/>
  <c r="J1269" i="3"/>
  <c r="M1269" i="3" s="1"/>
  <c r="J1277" i="3"/>
  <c r="M1277" i="3" s="1"/>
  <c r="J1285" i="3"/>
  <c r="M1285" i="3" s="1"/>
  <c r="J1293" i="3"/>
  <c r="M1293" i="3" s="1"/>
  <c r="J1301" i="3"/>
  <c r="M1301" i="3" s="1"/>
  <c r="J1309" i="3"/>
  <c r="M1309" i="3" s="1"/>
  <c r="J1317" i="3"/>
  <c r="M1317" i="3" s="1"/>
  <c r="J1325" i="3"/>
  <c r="M1325" i="3" s="1"/>
  <c r="J1333" i="3"/>
  <c r="M1333" i="3" s="1"/>
  <c r="J1341" i="3"/>
  <c r="M1341" i="3" s="1"/>
  <c r="J1349" i="3"/>
  <c r="M1349" i="3" s="1"/>
  <c r="J1357" i="3"/>
  <c r="M1357" i="3" s="1"/>
  <c r="J1365" i="3"/>
  <c r="M1365" i="3" s="1"/>
  <c r="J1400" i="3"/>
  <c r="M1400" i="3" s="1"/>
  <c r="J1412" i="3"/>
  <c r="M1412" i="3" s="1"/>
  <c r="J1446" i="3"/>
  <c r="M1446" i="3" s="1"/>
  <c r="J1222" i="3"/>
  <c r="M1222" i="3" s="1"/>
  <c r="J1230" i="3"/>
  <c r="M1230" i="3" s="1"/>
  <c r="J1262" i="3"/>
  <c r="M1262" i="3" s="1"/>
  <c r="J1294" i="3"/>
  <c r="M1294" i="3" s="1"/>
  <c r="J1334" i="3"/>
  <c r="M1334" i="3" s="1"/>
  <c r="J1342" i="3"/>
  <c r="M1342" i="3" s="1"/>
  <c r="J1350" i="3"/>
  <c r="M1350" i="3" s="1"/>
  <c r="J1358" i="3"/>
  <c r="M1358" i="3" s="1"/>
  <c r="J1420" i="3"/>
  <c r="M1420" i="3" s="1"/>
  <c r="J1376" i="3"/>
  <c r="M1376" i="3" s="1"/>
  <c r="J1379" i="3"/>
  <c r="M1379" i="3" s="1"/>
  <c r="J1428" i="3"/>
  <c r="M1428" i="3" s="1"/>
  <c r="J1436" i="3"/>
  <c r="M1436" i="3" s="1"/>
  <c r="Q1376" i="3"/>
  <c r="Q1377" i="3"/>
  <c r="Q1391" i="3"/>
  <c r="J1396" i="3"/>
  <c r="M1396" i="3" s="1"/>
  <c r="J1408" i="3"/>
  <c r="M1408" i="3" s="1"/>
  <c r="J1387" i="3"/>
  <c r="M1387" i="3" s="1"/>
  <c r="J1395" i="3"/>
  <c r="M1395" i="3" s="1"/>
  <c r="J1403" i="3"/>
  <c r="M1403" i="3" s="1"/>
  <c r="J1411" i="3"/>
  <c r="M1411" i="3" s="1"/>
  <c r="J1419" i="3"/>
  <c r="M1419" i="3" s="1"/>
  <c r="J1427" i="3"/>
  <c r="M1427" i="3" s="1"/>
  <c r="J1435" i="3"/>
  <c r="M1435" i="3" s="1"/>
  <c r="Q1446" i="3"/>
  <c r="J1452" i="3"/>
  <c r="M1452" i="3" s="1"/>
  <c r="J1456" i="3"/>
  <c r="M1456" i="3" s="1"/>
  <c r="J1457" i="3"/>
  <c r="M1457" i="3" s="1"/>
  <c r="Q1474" i="3"/>
  <c r="Q1478" i="3"/>
  <c r="Q1493" i="3"/>
  <c r="J1380" i="3"/>
  <c r="M1380" i="3" s="1"/>
  <c r="J1388" i="3"/>
  <c r="M1388" i="3" s="1"/>
  <c r="J1444" i="3"/>
  <c r="M1444" i="3" s="1"/>
  <c r="J1480" i="3"/>
  <c r="M1480" i="3" s="1"/>
  <c r="J1481" i="3"/>
  <c r="M1481" i="3" s="1"/>
  <c r="J1626" i="3"/>
  <c r="M1626" i="3" s="1"/>
  <c r="J1441" i="3"/>
  <c r="M1441" i="3" s="1"/>
  <c r="J1469" i="3"/>
  <c r="M1469" i="3" s="1"/>
  <c r="Q1496" i="3"/>
  <c r="Q1502" i="3"/>
  <c r="J1543" i="3"/>
  <c r="M1543" i="3" s="1"/>
  <c r="J1374" i="3"/>
  <c r="M1374" i="3" s="1"/>
  <c r="J1382" i="3"/>
  <c r="M1382" i="3" s="1"/>
  <c r="J1390" i="3"/>
  <c r="M1390" i="3" s="1"/>
  <c r="J1398" i="3"/>
  <c r="M1398" i="3" s="1"/>
  <c r="J1406" i="3"/>
  <c r="M1406" i="3" s="1"/>
  <c r="J1414" i="3"/>
  <c r="M1414" i="3" s="1"/>
  <c r="J1422" i="3"/>
  <c r="M1422" i="3" s="1"/>
  <c r="J1430" i="3"/>
  <c r="M1430" i="3" s="1"/>
  <c r="J1438" i="3"/>
  <c r="M1438" i="3" s="1"/>
  <c r="Q1440" i="3"/>
  <c r="Q1450" i="3"/>
  <c r="Q1464" i="3"/>
  <c r="Q1470" i="3"/>
  <c r="J1383" i="3"/>
  <c r="M1383" i="3" s="1"/>
  <c r="J1391" i="3"/>
  <c r="M1391" i="3" s="1"/>
  <c r="J1399" i="3"/>
  <c r="M1399" i="3" s="1"/>
  <c r="J1407" i="3"/>
  <c r="M1407" i="3" s="1"/>
  <c r="J1415" i="3"/>
  <c r="M1415" i="3" s="1"/>
  <c r="J1423" i="3"/>
  <c r="M1423" i="3" s="1"/>
  <c r="J1431" i="3"/>
  <c r="M1431" i="3" s="1"/>
  <c r="Q1458" i="3"/>
  <c r="J1461" i="3"/>
  <c r="M1461" i="3" s="1"/>
  <c r="J1463" i="3"/>
  <c r="M1463" i="3" s="1"/>
  <c r="J1472" i="3"/>
  <c r="M1472" i="3" s="1"/>
  <c r="J1473" i="3"/>
  <c r="M1473" i="3" s="1"/>
  <c r="Q1488" i="3"/>
  <c r="Q1494" i="3"/>
  <c r="J1504" i="3"/>
  <c r="M1504" i="3" s="1"/>
  <c r="J1535" i="3"/>
  <c r="M1535" i="3" s="1"/>
  <c r="J1439" i="3"/>
  <c r="M1439" i="3" s="1"/>
  <c r="J1448" i="3"/>
  <c r="M1448" i="3" s="1"/>
  <c r="J1496" i="3"/>
  <c r="M1496" i="3" s="1"/>
  <c r="J1497" i="3"/>
  <c r="M1497" i="3" s="1"/>
  <c r="J1449" i="3"/>
  <c r="M1449" i="3" s="1"/>
  <c r="J1455" i="3"/>
  <c r="M1455" i="3" s="1"/>
  <c r="J1464" i="3"/>
  <c r="M1464" i="3" s="1"/>
  <c r="J1465" i="3"/>
  <c r="M1465" i="3" s="1"/>
  <c r="Q1480" i="3"/>
  <c r="Q1486" i="3"/>
  <c r="Q1501" i="3"/>
  <c r="J1551" i="3"/>
  <c r="M1551" i="3" s="1"/>
  <c r="J1442" i="3"/>
  <c r="M1442" i="3" s="1"/>
  <c r="J1450" i="3"/>
  <c r="M1450" i="3" s="1"/>
  <c r="J1458" i="3"/>
  <c r="M1458" i="3" s="1"/>
  <c r="J1466" i="3"/>
  <c r="M1466" i="3" s="1"/>
  <c r="J1474" i="3"/>
  <c r="M1474" i="3" s="1"/>
  <c r="J1482" i="3"/>
  <c r="M1482" i="3" s="1"/>
  <c r="J1490" i="3"/>
  <c r="M1490" i="3" s="1"/>
  <c r="J1498" i="3"/>
  <c r="M1498" i="3" s="1"/>
  <c r="Q1572" i="3"/>
  <c r="J1602" i="3"/>
  <c r="M1602" i="3" s="1"/>
  <c r="J1460" i="3"/>
  <c r="M1460" i="3" s="1"/>
  <c r="J1468" i="3"/>
  <c r="M1468" i="3" s="1"/>
  <c r="J1476" i="3"/>
  <c r="M1476" i="3" s="1"/>
  <c r="J1484" i="3"/>
  <c r="M1484" i="3" s="1"/>
  <c r="J1492" i="3"/>
  <c r="M1492" i="3" s="1"/>
  <c r="J1500" i="3"/>
  <c r="M1500" i="3" s="1"/>
  <c r="Q1508" i="3"/>
  <c r="J1572" i="3"/>
  <c r="M1572" i="3" s="1"/>
  <c r="J1445" i="3"/>
  <c r="M1445" i="3" s="1"/>
  <c r="J1453" i="3"/>
  <c r="J1477" i="3"/>
  <c r="M1477" i="3" s="1"/>
  <c r="J1485" i="3"/>
  <c r="M1485" i="3" s="1"/>
  <c r="J1493" i="3"/>
  <c r="M1493" i="3" s="1"/>
  <c r="J1501" i="3"/>
  <c r="M1501" i="3" s="1"/>
  <c r="Q1516" i="3"/>
  <c r="Q1553" i="3"/>
  <c r="Q1564" i="3"/>
  <c r="J1573" i="3"/>
  <c r="M1573" i="3" s="1"/>
  <c r="J1643" i="3"/>
  <c r="M1643" i="3" s="1"/>
  <c r="J1566" i="3"/>
  <c r="M1566" i="3" s="1"/>
  <c r="J1567" i="3"/>
  <c r="M1567" i="3" s="1"/>
  <c r="J1447" i="3"/>
  <c r="M1447" i="3" s="1"/>
  <c r="J1471" i="3"/>
  <c r="M1471" i="3" s="1"/>
  <c r="J1479" i="3"/>
  <c r="M1479" i="3" s="1"/>
  <c r="J1503" i="3"/>
  <c r="M1503" i="3" s="1"/>
  <c r="J1512" i="3"/>
  <c r="M1512" i="3" s="1"/>
  <c r="J1519" i="3"/>
  <c r="M1519" i="3" s="1"/>
  <c r="Q1524" i="3"/>
  <c r="Q1556" i="3"/>
  <c r="J1576" i="3"/>
  <c r="M1576" i="3" s="1"/>
  <c r="J1586" i="3"/>
  <c r="M1586" i="3" s="1"/>
  <c r="J1641" i="3"/>
  <c r="M1641" i="3" s="1"/>
  <c r="J1507" i="3"/>
  <c r="M1507" i="3" s="1"/>
  <c r="J1511" i="3"/>
  <c r="M1511" i="3" s="1"/>
  <c r="Q1548" i="3"/>
  <c r="J1527" i="3"/>
  <c r="M1527" i="3" s="1"/>
  <c r="Q1532" i="3"/>
  <c r="J1559" i="3"/>
  <c r="M1559" i="3" s="1"/>
  <c r="Q1563" i="3"/>
  <c r="J1520" i="3"/>
  <c r="M1520" i="3" s="1"/>
  <c r="J1528" i="3"/>
  <c r="M1528" i="3" s="1"/>
  <c r="J1536" i="3"/>
  <c r="M1536" i="3" s="1"/>
  <c r="J1544" i="3"/>
  <c r="M1544" i="3" s="1"/>
  <c r="J1552" i="3"/>
  <c r="M1552" i="3" s="1"/>
  <c r="J1560" i="3"/>
  <c r="M1560" i="3" s="1"/>
  <c r="J1568" i="3"/>
  <c r="M1568" i="3" s="1"/>
  <c r="Q1610" i="3"/>
  <c r="J1634" i="3"/>
  <c r="M1634" i="3" s="1"/>
  <c r="J1574" i="3"/>
  <c r="M1574" i="3" s="1"/>
  <c r="J1598" i="3"/>
  <c r="M1598" i="3" s="1"/>
  <c r="J1618" i="3"/>
  <c r="M1618" i="3" s="1"/>
  <c r="J1515" i="3"/>
  <c r="M1515" i="3" s="1"/>
  <c r="J1523" i="3"/>
  <c r="M1523" i="3" s="1"/>
  <c r="J1531" i="3"/>
  <c r="M1531" i="3" s="1"/>
  <c r="J1539" i="3"/>
  <c r="M1539" i="3" s="1"/>
  <c r="J1547" i="3"/>
  <c r="M1547" i="3" s="1"/>
  <c r="J1555" i="3"/>
  <c r="M1555" i="3" s="1"/>
  <c r="J1563" i="3"/>
  <c r="M1563" i="3" s="1"/>
  <c r="J1571" i="3"/>
  <c r="M1571" i="3" s="1"/>
  <c r="J1610" i="3"/>
  <c r="M1610" i="3" s="1"/>
  <c r="J1645" i="3"/>
  <c r="M1645" i="3" s="1"/>
  <c r="J1647" i="3"/>
  <c r="M1647" i="3" s="1"/>
  <c r="J1516" i="3"/>
  <c r="M1516" i="3" s="1"/>
  <c r="J1524" i="3"/>
  <c r="M1524" i="3" s="1"/>
  <c r="J1532" i="3"/>
  <c r="M1532" i="3" s="1"/>
  <c r="J1540" i="3"/>
  <c r="M1540" i="3" s="1"/>
  <c r="J1548" i="3"/>
  <c r="M1548" i="3" s="1"/>
  <c r="J1556" i="3"/>
  <c r="M1556" i="3" s="1"/>
  <c r="J1564" i="3"/>
  <c r="M1564" i="3" s="1"/>
  <c r="J1582" i="3"/>
  <c r="M1582" i="3" s="1"/>
  <c r="Q1628" i="3"/>
  <c r="J1630" i="3"/>
  <c r="M1630" i="3" s="1"/>
  <c r="J1594" i="3"/>
  <c r="M1594" i="3" s="1"/>
  <c r="J1606" i="3"/>
  <c r="M1606" i="3" s="1"/>
  <c r="Q1620" i="3"/>
  <c r="J1622" i="3"/>
  <c r="M1622" i="3" s="1"/>
  <c r="Q1634" i="3"/>
  <c r="J1638" i="3"/>
  <c r="M1638" i="3" s="1"/>
  <c r="Q1575" i="3"/>
  <c r="J1577" i="3"/>
  <c r="M1577" i="3" s="1"/>
  <c r="J1590" i="3"/>
  <c r="M1590" i="3" s="1"/>
  <c r="J1614" i="3"/>
  <c r="M1614" i="3" s="1"/>
  <c r="J1637" i="3"/>
  <c r="M1637" i="3" s="1"/>
  <c r="J1578" i="3"/>
  <c r="M1578" i="3" s="1"/>
  <c r="Q1618" i="3"/>
  <c r="J1703" i="3"/>
  <c r="M1703" i="3" s="1"/>
  <c r="J1631" i="3"/>
  <c r="M1631" i="3" s="1"/>
  <c r="Q1647" i="3"/>
  <c r="J1679" i="3"/>
  <c r="M1679" i="3" s="1"/>
  <c r="J1685" i="3"/>
  <c r="M1685" i="3" s="1"/>
  <c r="J1699" i="3"/>
  <c r="M1699" i="3" s="1"/>
  <c r="J1749" i="3"/>
  <c r="M1749" i="3" s="1"/>
  <c r="J1585" i="3"/>
  <c r="M1585" i="3" s="1"/>
  <c r="J1593" i="3"/>
  <c r="M1593" i="3" s="1"/>
  <c r="J1601" i="3"/>
  <c r="M1601" i="3" s="1"/>
  <c r="J1609" i="3"/>
  <c r="M1609" i="3" s="1"/>
  <c r="J1617" i="3"/>
  <c r="M1617" i="3" s="1"/>
  <c r="J1625" i="3"/>
  <c r="M1625" i="3" s="1"/>
  <c r="J1633" i="3"/>
  <c r="M1633" i="3" s="1"/>
  <c r="J1640" i="3"/>
  <c r="M1640" i="3" s="1"/>
  <c r="Q1653" i="3"/>
  <c r="J1655" i="3"/>
  <c r="M1655" i="3" s="1"/>
  <c r="Q1659" i="3"/>
  <c r="Q1661" i="3"/>
  <c r="J1663" i="3"/>
  <c r="M1663" i="3" s="1"/>
  <c r="Q1667" i="3"/>
  <c r="Q1671" i="3"/>
  <c r="Q1675" i="3"/>
  <c r="J1683" i="3"/>
  <c r="M1683" i="3" s="1"/>
  <c r="K1650" i="3"/>
  <c r="J1671" i="3"/>
  <c r="M1671" i="3" s="1"/>
  <c r="J1693" i="3"/>
  <c r="M1693" i="3" s="1"/>
  <c r="Q1645" i="3"/>
  <c r="J1677" i="3"/>
  <c r="M1677" i="3" s="1"/>
  <c r="J1687" i="3"/>
  <c r="M1687" i="3" s="1"/>
  <c r="J1696" i="3"/>
  <c r="M1696" i="3" s="1"/>
  <c r="Q1701" i="3"/>
  <c r="J1580" i="3"/>
  <c r="M1580" i="3" s="1"/>
  <c r="J1588" i="3"/>
  <c r="M1588" i="3" s="1"/>
  <c r="J1596" i="3"/>
  <c r="M1596" i="3" s="1"/>
  <c r="J1604" i="3"/>
  <c r="M1604" i="3" s="1"/>
  <c r="J1612" i="3"/>
  <c r="M1612" i="3" s="1"/>
  <c r="J1620" i="3"/>
  <c r="M1620" i="3" s="1"/>
  <c r="J1628" i="3"/>
  <c r="M1628" i="3" s="1"/>
  <c r="J1636" i="3"/>
  <c r="M1636" i="3" s="1"/>
  <c r="Q1685" i="3"/>
  <c r="J1691" i="3"/>
  <c r="M1691" i="3" s="1"/>
  <c r="Q1699" i="3"/>
  <c r="J1717" i="3"/>
  <c r="M1717" i="3" s="1"/>
  <c r="J1581" i="3"/>
  <c r="M1581" i="3" s="1"/>
  <c r="J1589" i="3"/>
  <c r="M1589" i="3" s="1"/>
  <c r="J1597" i="3"/>
  <c r="M1597" i="3" s="1"/>
  <c r="J1605" i="3"/>
  <c r="J1613" i="3"/>
  <c r="M1613" i="3" s="1"/>
  <c r="J1621" i="3"/>
  <c r="M1621" i="3" s="1"/>
  <c r="J1629" i="3"/>
  <c r="M1629" i="3" s="1"/>
  <c r="K1605" i="3"/>
  <c r="Q1679" i="3"/>
  <c r="Q1681" i="3"/>
  <c r="J1695" i="3"/>
  <c r="M1695" i="3" s="1"/>
  <c r="J1701" i="3"/>
  <c r="M1701" i="3" s="1"/>
  <c r="J1674" i="3"/>
  <c r="M1674" i="3" s="1"/>
  <c r="J1682" i="3"/>
  <c r="M1682" i="3" s="1"/>
  <c r="J1690" i="3"/>
  <c r="M1690" i="3" s="1"/>
  <c r="J1698" i="3"/>
  <c r="M1698" i="3" s="1"/>
  <c r="J1704" i="3"/>
  <c r="M1704" i="3" s="1"/>
  <c r="Q1721" i="3"/>
  <c r="Q1762" i="3"/>
  <c r="J1651" i="3"/>
  <c r="M1651" i="3" s="1"/>
  <c r="J1659" i="3"/>
  <c r="M1659" i="3" s="1"/>
  <c r="J1667" i="3"/>
  <c r="M1667" i="3" s="1"/>
  <c r="J1675" i="3"/>
  <c r="M1675" i="3" s="1"/>
  <c r="J1705" i="3"/>
  <c r="M1705" i="3" s="1"/>
  <c r="J1708" i="3"/>
  <c r="M1708" i="3" s="1"/>
  <c r="J1737" i="3"/>
  <c r="M1737" i="3" s="1"/>
  <c r="J1764" i="3"/>
  <c r="M1764" i="3" s="1"/>
  <c r="J1765" i="3"/>
  <c r="M1765" i="3" s="1"/>
  <c r="J1644" i="3"/>
  <c r="M1644" i="3" s="1"/>
  <c r="J1652" i="3"/>
  <c r="M1652" i="3" s="1"/>
  <c r="J1660" i="3"/>
  <c r="M1660" i="3" s="1"/>
  <c r="J1668" i="3"/>
  <c r="M1668" i="3" s="1"/>
  <c r="J1676" i="3"/>
  <c r="M1676" i="3" s="1"/>
  <c r="J1684" i="3"/>
  <c r="M1684" i="3" s="1"/>
  <c r="J1692" i="3"/>
  <c r="M1692" i="3" s="1"/>
  <c r="J1700" i="3"/>
  <c r="M1700" i="3" s="1"/>
  <c r="Q1726" i="3"/>
  <c r="J1729" i="3"/>
  <c r="M1729" i="3" s="1"/>
  <c r="J1721" i="3"/>
  <c r="M1721" i="3" s="1"/>
  <c r="J1732" i="3"/>
  <c r="M1732" i="3" s="1"/>
  <c r="J1740" i="3"/>
  <c r="M1740" i="3" s="1"/>
  <c r="Q1745" i="3"/>
  <c r="Q1754" i="3"/>
  <c r="J1709" i="3"/>
  <c r="M1709" i="3" s="1"/>
  <c r="J1713" i="3"/>
  <c r="M1713" i="3" s="1"/>
  <c r="J1724" i="3"/>
  <c r="M1724" i="3" s="1"/>
  <c r="J1741" i="3"/>
  <c r="M1741" i="3" s="1"/>
  <c r="J1756" i="3"/>
  <c r="M1756" i="3" s="1"/>
  <c r="J1757" i="3"/>
  <c r="M1757" i="3" s="1"/>
  <c r="Q1761" i="3"/>
  <c r="J1712" i="3"/>
  <c r="M1712" i="3" s="1"/>
  <c r="J1716" i="3"/>
  <c r="M1716" i="3" s="1"/>
  <c r="J1733" i="3"/>
  <c r="M1733" i="3" s="1"/>
  <c r="J1648" i="3"/>
  <c r="M1648" i="3" s="1"/>
  <c r="J1656" i="3"/>
  <c r="M1656" i="3" s="1"/>
  <c r="J1664" i="3"/>
  <c r="M1664" i="3" s="1"/>
  <c r="J1672" i="3"/>
  <c r="M1672" i="3" s="1"/>
  <c r="J1680" i="3"/>
  <c r="M1680" i="3" s="1"/>
  <c r="J1688" i="3"/>
  <c r="M1688" i="3" s="1"/>
  <c r="J1725" i="3"/>
  <c r="M1725" i="3" s="1"/>
  <c r="J1745" i="3"/>
  <c r="M1745" i="3" s="1"/>
  <c r="J1772" i="3"/>
  <c r="M1772" i="3" s="1"/>
  <c r="J1773" i="3"/>
  <c r="M1773" i="3" s="1"/>
  <c r="J1787" i="3"/>
  <c r="M1787" i="3" s="1"/>
  <c r="J1702" i="3"/>
  <c r="M1702" i="3" s="1"/>
  <c r="J1710" i="3"/>
  <c r="M1710" i="3" s="1"/>
  <c r="J1718" i="3"/>
  <c r="M1718" i="3" s="1"/>
  <c r="J1726" i="3"/>
  <c r="M1726" i="3" s="1"/>
  <c r="J1734" i="3"/>
  <c r="M1734" i="3" s="1"/>
  <c r="J1742" i="3"/>
  <c r="M1742" i="3" s="1"/>
  <c r="J1750" i="3"/>
  <c r="M1750" i="3" s="1"/>
  <c r="J1758" i="3"/>
  <c r="M1758" i="3" s="1"/>
  <c r="J1766" i="3"/>
  <c r="M1766" i="3" s="1"/>
  <c r="J1774" i="3"/>
  <c r="M1774" i="3" s="1"/>
  <c r="J1795" i="3"/>
  <c r="M1795" i="3" s="1"/>
  <c r="J1720" i="3"/>
  <c r="M1720" i="3" s="1"/>
  <c r="J1728" i="3"/>
  <c r="M1728" i="3" s="1"/>
  <c r="J1736" i="3"/>
  <c r="M1736" i="3" s="1"/>
  <c r="J1744" i="3"/>
  <c r="M1744" i="3" s="1"/>
  <c r="J1752" i="3"/>
  <c r="M1752" i="3" s="1"/>
  <c r="J1760" i="3"/>
  <c r="M1760" i="3" s="1"/>
  <c r="J1768" i="3"/>
  <c r="M1768" i="3" s="1"/>
  <c r="J1779" i="3"/>
  <c r="M1779" i="3" s="1"/>
  <c r="J1780" i="3"/>
  <c r="M1780" i="3" s="1"/>
  <c r="J1844" i="3"/>
  <c r="M1844" i="3" s="1"/>
  <c r="J1753" i="3"/>
  <c r="M1753" i="3" s="1"/>
  <c r="J1761" i="3"/>
  <c r="M1761" i="3" s="1"/>
  <c r="J1769" i="3"/>
  <c r="M1769" i="3" s="1"/>
  <c r="J1775" i="3"/>
  <c r="M1775" i="3" s="1"/>
  <c r="Q1780" i="3"/>
  <c r="J1776" i="3"/>
  <c r="M1776" i="3" s="1"/>
  <c r="J1812" i="3"/>
  <c r="M1812" i="3" s="1"/>
  <c r="J1872" i="3"/>
  <c r="M1872" i="3" s="1"/>
  <c r="J1707" i="3"/>
  <c r="M1707" i="3" s="1"/>
  <c r="J1715" i="3"/>
  <c r="M1715" i="3" s="1"/>
  <c r="J1723" i="3"/>
  <c r="M1723" i="3" s="1"/>
  <c r="J1731" i="3"/>
  <c r="M1731" i="3" s="1"/>
  <c r="J1739" i="3"/>
  <c r="J1747" i="3"/>
  <c r="M1747" i="3" s="1"/>
  <c r="J1755" i="3"/>
  <c r="M1755" i="3" s="1"/>
  <c r="Q1800" i="3"/>
  <c r="J1832" i="3"/>
  <c r="M1832" i="3" s="1"/>
  <c r="J1748" i="3"/>
  <c r="M1748" i="3" s="1"/>
  <c r="Q1784" i="3"/>
  <c r="J1811" i="3"/>
  <c r="M1811" i="3" s="1"/>
  <c r="K1842" i="3"/>
  <c r="J1803" i="3"/>
  <c r="M1803" i="3" s="1"/>
  <c r="K1858" i="3"/>
  <c r="Q1825" i="3"/>
  <c r="Q1847" i="3"/>
  <c r="Q1849" i="3"/>
  <c r="Q1853" i="3"/>
  <c r="J1783" i="3"/>
  <c r="M1783" i="3" s="1"/>
  <c r="J1791" i="3"/>
  <c r="M1791" i="3" s="1"/>
  <c r="J1799" i="3"/>
  <c r="M1799" i="3" s="1"/>
  <c r="J1807" i="3"/>
  <c r="M1807" i="3" s="1"/>
  <c r="Q1817" i="3"/>
  <c r="J1836" i="3"/>
  <c r="M1836" i="3" s="1"/>
  <c r="Q1845" i="3"/>
  <c r="J1876" i="3"/>
  <c r="M1876" i="3" s="1"/>
  <c r="J1784" i="3"/>
  <c r="M1784" i="3" s="1"/>
  <c r="J1792" i="3"/>
  <c r="M1792" i="3" s="1"/>
  <c r="J1800" i="3"/>
  <c r="M1800" i="3" s="1"/>
  <c r="J1808" i="3"/>
  <c r="M1808" i="3" s="1"/>
  <c r="J1815" i="3"/>
  <c r="M1815" i="3" s="1"/>
  <c r="J1856" i="3"/>
  <c r="M1856" i="3" s="1"/>
  <c r="J1864" i="3"/>
  <c r="M1864" i="3" s="1"/>
  <c r="Q1868" i="3"/>
  <c r="J1881" i="3"/>
  <c r="M1881" i="3" s="1"/>
  <c r="Q1884" i="3"/>
  <c r="J1840" i="3"/>
  <c r="M1840" i="3" s="1"/>
  <c r="J1848" i="3"/>
  <c r="M1848" i="3" s="1"/>
  <c r="J1880" i="3"/>
  <c r="M1880" i="3" s="1"/>
  <c r="J1916" i="3"/>
  <c r="M1916" i="3" s="1"/>
  <c r="J1816" i="3"/>
  <c r="M1816" i="3" s="1"/>
  <c r="Q1816" i="3"/>
  <c r="J1819" i="3"/>
  <c r="M1819" i="3" s="1"/>
  <c r="J1824" i="3"/>
  <c r="M1824" i="3" s="1"/>
  <c r="Q1826" i="3"/>
  <c r="Q1831" i="3"/>
  <c r="Q1812" i="3"/>
  <c r="J1868" i="3"/>
  <c r="M1868" i="3" s="1"/>
  <c r="J1884" i="3"/>
  <c r="M1884" i="3" s="1"/>
  <c r="J1788" i="3"/>
  <c r="M1788" i="3" s="1"/>
  <c r="J1796" i="3"/>
  <c r="M1796" i="3" s="1"/>
  <c r="J1804" i="3"/>
  <c r="M1804" i="3" s="1"/>
  <c r="J1852" i="3"/>
  <c r="M1852" i="3" s="1"/>
  <c r="J1873" i="3"/>
  <c r="M1873" i="3" s="1"/>
  <c r="J1817" i="3"/>
  <c r="M1817" i="3" s="1"/>
  <c r="J1825" i="3"/>
  <c r="M1825" i="3" s="1"/>
  <c r="J1833" i="3"/>
  <c r="M1833" i="3" s="1"/>
  <c r="J1865" i="3"/>
  <c r="M1865" i="3" s="1"/>
  <c r="J1892" i="3"/>
  <c r="M1892" i="3" s="1"/>
  <c r="J1827" i="3"/>
  <c r="M1827" i="3" s="1"/>
  <c r="J1835" i="3"/>
  <c r="M1835" i="3" s="1"/>
  <c r="J1843" i="3"/>
  <c r="M1843" i="3" s="1"/>
  <c r="J1851" i="3"/>
  <c r="M1851" i="3" s="1"/>
  <c r="J1859" i="3"/>
  <c r="M1859" i="3" s="1"/>
  <c r="J1867" i="3"/>
  <c r="M1867" i="3" s="1"/>
  <c r="J1875" i="3"/>
  <c r="M1875" i="3" s="1"/>
  <c r="J1883" i="3"/>
  <c r="M1883" i="3" s="1"/>
  <c r="Q1886" i="3"/>
  <c r="J1908" i="3"/>
  <c r="M1908" i="3" s="1"/>
  <c r="J1820" i="3"/>
  <c r="M1820" i="3" s="1"/>
  <c r="J1828" i="3"/>
  <c r="M1828" i="3" s="1"/>
  <c r="J1860" i="3"/>
  <c r="M1860" i="3" s="1"/>
  <c r="Q1893" i="3"/>
  <c r="J1900" i="3"/>
  <c r="M1900" i="3" s="1"/>
  <c r="J1814" i="3"/>
  <c r="M1814" i="3" s="1"/>
  <c r="J1822" i="3"/>
  <c r="M1822" i="3" s="1"/>
  <c r="J1830" i="3"/>
  <c r="M1830" i="3" s="1"/>
  <c r="J1838" i="3"/>
  <c r="M1838" i="3" s="1"/>
  <c r="J1846" i="3"/>
  <c r="M1846" i="3" s="1"/>
  <c r="J1854" i="3"/>
  <c r="M1854" i="3" s="1"/>
  <c r="J1862" i="3"/>
  <c r="M1862" i="3" s="1"/>
  <c r="J1870" i="3"/>
  <c r="M1870" i="3" s="1"/>
  <c r="J1878" i="3"/>
  <c r="M1878" i="3" s="1"/>
  <c r="J1912" i="3"/>
  <c r="M1912" i="3" s="1"/>
  <c r="J1823" i="3"/>
  <c r="M1823" i="3" s="1"/>
  <c r="J1831" i="3"/>
  <c r="M1831" i="3" s="1"/>
  <c r="J1839" i="3"/>
  <c r="M1839" i="3" s="1"/>
  <c r="J1847" i="3"/>
  <c r="M1847" i="3" s="1"/>
  <c r="J1855" i="3"/>
  <c r="M1855" i="3" s="1"/>
  <c r="J1863" i="3"/>
  <c r="M1863" i="3" s="1"/>
  <c r="J1871" i="3"/>
  <c r="M1871" i="3" s="1"/>
  <c r="J1879" i="3"/>
  <c r="M1879" i="3" s="1"/>
  <c r="J1920" i="3"/>
  <c r="M1920" i="3" s="1"/>
  <c r="J1887" i="3"/>
  <c r="M1887" i="3" s="1"/>
  <c r="J1893" i="3"/>
  <c r="M1893" i="3" s="1"/>
  <c r="Q1896" i="3"/>
  <c r="J1904" i="3"/>
  <c r="M1904" i="3" s="1"/>
  <c r="Q1907" i="3"/>
  <c r="Q1909" i="3"/>
  <c r="J1895" i="3"/>
  <c r="M1895" i="3" s="1"/>
  <c r="J1903" i="3"/>
  <c r="M1903" i="3" s="1"/>
  <c r="J1911" i="3"/>
  <c r="M1911" i="3" s="1"/>
  <c r="J1919" i="3"/>
  <c r="M1919" i="3" s="1"/>
  <c r="J1926" i="3"/>
  <c r="M1926" i="3" s="1"/>
  <c r="J1931" i="3"/>
  <c r="M1931" i="3" s="1"/>
  <c r="J1939" i="3"/>
  <c r="M1939" i="3" s="1"/>
  <c r="Q1944" i="3"/>
  <c r="Q1952" i="3"/>
  <c r="J1888" i="3"/>
  <c r="M1888" i="3" s="1"/>
  <c r="J1896" i="3"/>
  <c r="M1896" i="3" s="1"/>
  <c r="J1924" i="3"/>
  <c r="M1924" i="3" s="1"/>
  <c r="J1947" i="3"/>
  <c r="M1947" i="3" s="1"/>
  <c r="J1955" i="3"/>
  <c r="M1955" i="3" s="1"/>
  <c r="J1890" i="3"/>
  <c r="M1890" i="3" s="1"/>
  <c r="J1898" i="3"/>
  <c r="M1898" i="3" s="1"/>
  <c r="J1906" i="3"/>
  <c r="M1906" i="3" s="1"/>
  <c r="J1914" i="3"/>
  <c r="M1914" i="3" s="1"/>
  <c r="J1922" i="3"/>
  <c r="M1922" i="3" s="1"/>
  <c r="Q1924" i="3"/>
  <c r="J1891" i="3"/>
  <c r="M1891" i="3" s="1"/>
  <c r="J1899" i="3"/>
  <c r="M1899" i="3" s="1"/>
  <c r="J1907" i="3"/>
  <c r="M1907" i="3" s="1"/>
  <c r="J1915" i="3"/>
  <c r="M1915" i="3" s="1"/>
  <c r="J1923" i="3"/>
  <c r="M1923" i="3" s="1"/>
  <c r="Q1932" i="3"/>
  <c r="Q1938" i="3"/>
  <c r="Q1940" i="3"/>
  <c r="J1996" i="3"/>
  <c r="M1996" i="3" s="1"/>
  <c r="J1932" i="3"/>
  <c r="M1932" i="3" s="1"/>
  <c r="J1940" i="3"/>
  <c r="M1940" i="3" s="1"/>
  <c r="J1948" i="3"/>
  <c r="M1948" i="3" s="1"/>
  <c r="J1934" i="3"/>
  <c r="M1934" i="3" s="1"/>
  <c r="J1942" i="3"/>
  <c r="M1942" i="3" s="1"/>
  <c r="J1950" i="3"/>
  <c r="M1950" i="3" s="1"/>
  <c r="Q1981" i="3"/>
  <c r="J1927" i="3"/>
  <c r="M1927" i="3" s="1"/>
  <c r="J1935" i="3"/>
  <c r="M1935" i="3" s="1"/>
  <c r="J1943" i="3"/>
  <c r="M1943" i="3" s="1"/>
  <c r="J1951" i="3"/>
  <c r="M1951" i="3" s="1"/>
  <c r="Q1973" i="3"/>
  <c r="J1984" i="3"/>
  <c r="M1984" i="3" s="1"/>
  <c r="Q1984" i="3"/>
  <c r="J2012" i="3"/>
  <c r="M2012" i="3" s="1"/>
  <c r="J1960" i="3"/>
  <c r="M1960" i="3" s="1"/>
  <c r="J1976" i="3"/>
  <c r="M1976" i="3" s="1"/>
  <c r="J1994" i="3"/>
  <c r="M1994" i="3" s="1"/>
  <c r="J1929" i="3"/>
  <c r="M1929" i="3" s="1"/>
  <c r="J1937" i="3"/>
  <c r="M1937" i="3" s="1"/>
  <c r="J1945" i="3"/>
  <c r="M1945" i="3" s="1"/>
  <c r="J1953" i="3"/>
  <c r="M1953" i="3" s="1"/>
  <c r="Q1982" i="3"/>
  <c r="J1930" i="3"/>
  <c r="M1930" i="3" s="1"/>
  <c r="J1938" i="3"/>
  <c r="M1938" i="3" s="1"/>
  <c r="J1946" i="3"/>
  <c r="M1946" i="3" s="1"/>
  <c r="J1954" i="3"/>
  <c r="M1954" i="3" s="1"/>
  <c r="J1959" i="3"/>
  <c r="M1959" i="3" s="1"/>
  <c r="J1968" i="3"/>
  <c r="M1968" i="3" s="1"/>
  <c r="Q1968" i="3"/>
  <c r="J1971" i="3"/>
  <c r="M1971" i="3" s="1"/>
  <c r="Q1974" i="3"/>
  <c r="J1956" i="3"/>
  <c r="M1956" i="3" s="1"/>
  <c r="Q1958" i="3"/>
  <c r="J1963" i="3"/>
  <c r="M1963" i="3" s="1"/>
  <c r="J1965" i="3"/>
  <c r="M1965" i="3" s="1"/>
  <c r="J1977" i="3"/>
  <c r="M1977" i="3" s="1"/>
  <c r="J1985" i="3"/>
  <c r="M1985" i="3" s="1"/>
  <c r="Q1989" i="3"/>
  <c r="J2003" i="3"/>
  <c r="M2003" i="3" s="1"/>
  <c r="J2010" i="3"/>
  <c r="M2010" i="3" s="1"/>
  <c r="Q2016" i="3"/>
  <c r="J1964" i="3"/>
  <c r="M1964" i="3" s="1"/>
  <c r="J1972" i="3"/>
  <c r="M1972" i="3" s="1"/>
  <c r="J1980" i="3"/>
  <c r="M1980" i="3" s="1"/>
  <c r="J1988" i="3"/>
  <c r="M1988" i="3" s="1"/>
  <c r="J1991" i="3"/>
  <c r="M1991" i="3" s="1"/>
  <c r="Q1991" i="3"/>
  <c r="Q2004" i="3"/>
  <c r="J1957" i="3"/>
  <c r="M1957" i="3" s="1"/>
  <c r="J1973" i="3"/>
  <c r="M1973" i="3" s="1"/>
  <c r="J1981" i="3"/>
  <c r="M1981" i="3" s="1"/>
  <c r="Q1998" i="3"/>
  <c r="J2007" i="3"/>
  <c r="M2007" i="3" s="1"/>
  <c r="Q2007" i="3"/>
  <c r="Q2014" i="3"/>
  <c r="J1990" i="3"/>
  <c r="M1990" i="3" s="1"/>
  <c r="J1995" i="3"/>
  <c r="M1995" i="3" s="1"/>
  <c r="J2011" i="3"/>
  <c r="M2011" i="3" s="1"/>
  <c r="J2013" i="3"/>
  <c r="M2013" i="3" s="1"/>
  <c r="J2019" i="3"/>
  <c r="J2020" i="3"/>
  <c r="M2020" i="3" s="1"/>
  <c r="J1967" i="3"/>
  <c r="M1967" i="3" s="1"/>
  <c r="J1975" i="3"/>
  <c r="M1975" i="3" s="1"/>
  <c r="J1983" i="3"/>
  <c r="M1983" i="3" s="1"/>
  <c r="Q1990" i="3"/>
  <c r="Q1996" i="3"/>
  <c r="J2004" i="3"/>
  <c r="M2004" i="3" s="1"/>
  <c r="Q2005" i="3"/>
  <c r="Q2012" i="3"/>
  <c r="J1999" i="3"/>
  <c r="M1999" i="3" s="1"/>
  <c r="J2002" i="3"/>
  <c r="M2002" i="3" s="1"/>
  <c r="J2015" i="3"/>
  <c r="M2015" i="3" s="1"/>
  <c r="J2025" i="3"/>
  <c r="M2025" i="3" s="1"/>
  <c r="J2026" i="3"/>
  <c r="M2026" i="3" s="1"/>
  <c r="Q2030" i="3"/>
  <c r="Q2041" i="3"/>
  <c r="J2050" i="3"/>
  <c r="M2050" i="3" s="1"/>
  <c r="J2107" i="3"/>
  <c r="M2107" i="3" s="1"/>
  <c r="Q2028" i="3"/>
  <c r="Q2033" i="3"/>
  <c r="Q2039" i="3"/>
  <c r="J2051" i="3"/>
  <c r="M2051" i="3" s="1"/>
  <c r="J2099" i="3"/>
  <c r="M2099" i="3" s="1"/>
  <c r="J1989" i="3"/>
  <c r="M1989" i="3" s="1"/>
  <c r="J1997" i="3"/>
  <c r="M1997" i="3" s="1"/>
  <c r="J2005" i="3"/>
  <c r="M2005" i="3" s="1"/>
  <c r="J2022" i="3"/>
  <c r="M2022" i="3" s="1"/>
  <c r="J2041" i="3"/>
  <c r="M2041" i="3" s="1"/>
  <c r="J2042" i="3"/>
  <c r="M2042" i="3" s="1"/>
  <c r="Q2046" i="3"/>
  <c r="J2070" i="3"/>
  <c r="M2070" i="3" s="1"/>
  <c r="J1998" i="3"/>
  <c r="M1998" i="3" s="1"/>
  <c r="J2006" i="3"/>
  <c r="M2006" i="3" s="1"/>
  <c r="J2014" i="3"/>
  <c r="M2014" i="3" s="1"/>
  <c r="Q2031" i="3"/>
  <c r="Q2044" i="3"/>
  <c r="J2021" i="3"/>
  <c r="M2021" i="3" s="1"/>
  <c r="J2033" i="3"/>
  <c r="M2033" i="3" s="1"/>
  <c r="J2034" i="3"/>
  <c r="M2034" i="3" s="1"/>
  <c r="Q2049" i="3"/>
  <c r="J2029" i="3"/>
  <c r="M2029" i="3" s="1"/>
  <c r="J2037" i="3"/>
  <c r="M2037" i="3" s="1"/>
  <c r="J2045" i="3"/>
  <c r="M2045" i="3" s="1"/>
  <c r="Q2052" i="3"/>
  <c r="J2081" i="3"/>
  <c r="M2081" i="3" s="1"/>
  <c r="J2030" i="3"/>
  <c r="M2030" i="3" s="1"/>
  <c r="J2038" i="3"/>
  <c r="M2038" i="3" s="1"/>
  <c r="J2046" i="3"/>
  <c r="M2046" i="3" s="1"/>
  <c r="J2059" i="3"/>
  <c r="M2059" i="3" s="1"/>
  <c r="J2060" i="3"/>
  <c r="M2060" i="3" s="1"/>
  <c r="J2062" i="3"/>
  <c r="M2062" i="3" s="1"/>
  <c r="J2071" i="3"/>
  <c r="M2071" i="3" s="1"/>
  <c r="J2083" i="3"/>
  <c r="M2083" i="3" s="1"/>
  <c r="J2054" i="3"/>
  <c r="M2054" i="3" s="1"/>
  <c r="J2055" i="3"/>
  <c r="M2055" i="3" s="1"/>
  <c r="Q2079" i="3"/>
  <c r="J2049" i="3"/>
  <c r="M2049" i="3" s="1"/>
  <c r="Q2056" i="3"/>
  <c r="J2068" i="3"/>
  <c r="M2068" i="3" s="1"/>
  <c r="J2072" i="3"/>
  <c r="M2072" i="3" s="1"/>
  <c r="J2097" i="3"/>
  <c r="M2097" i="3" s="1"/>
  <c r="J2066" i="3"/>
  <c r="M2066" i="3" s="1"/>
  <c r="J2073" i="3"/>
  <c r="M2073" i="3" s="1"/>
  <c r="J2027" i="3"/>
  <c r="M2027" i="3" s="1"/>
  <c r="J2035" i="3"/>
  <c r="M2035" i="3" s="1"/>
  <c r="J2043" i="3"/>
  <c r="M2043" i="3" s="1"/>
  <c r="J2058" i="3"/>
  <c r="M2058" i="3" s="1"/>
  <c r="Q2060" i="3"/>
  <c r="J2090" i="3"/>
  <c r="M2090" i="3" s="1"/>
  <c r="Q2094" i="3"/>
  <c r="J2074" i="3"/>
  <c r="M2074" i="3" s="1"/>
  <c r="Q2078" i="3"/>
  <c r="J2085" i="3"/>
  <c r="M2085" i="3" s="1"/>
  <c r="J2087" i="3"/>
  <c r="M2087" i="3" s="1"/>
  <c r="J2067" i="3"/>
  <c r="M2067" i="3" s="1"/>
  <c r="Q2073" i="3"/>
  <c r="Q2075" i="3"/>
  <c r="Q2088" i="3"/>
  <c r="J2111" i="3"/>
  <c r="M2111" i="3" s="1"/>
  <c r="J2082" i="3"/>
  <c r="M2082" i="3" s="1"/>
  <c r="J2098" i="3"/>
  <c r="M2098" i="3" s="1"/>
  <c r="J2103" i="3"/>
  <c r="M2103" i="3" s="1"/>
  <c r="J2106" i="3"/>
  <c r="M2106" i="3" s="1"/>
  <c r="Q2083" i="3"/>
  <c r="J2089" i="3"/>
  <c r="M2089" i="3" s="1"/>
  <c r="J2095" i="3"/>
  <c r="M2095" i="3" s="1"/>
  <c r="Q2111" i="3"/>
  <c r="J2063" i="3"/>
  <c r="M2063" i="3" s="1"/>
  <c r="J2075" i="3"/>
  <c r="M2075" i="3" s="1"/>
  <c r="J2077" i="3"/>
  <c r="M2077" i="3" s="1"/>
  <c r="J2079" i="3"/>
  <c r="M2079" i="3" s="1"/>
  <c r="J2080" i="3"/>
  <c r="M2080" i="3" s="1"/>
  <c r="J2088" i="3"/>
  <c r="M2088" i="3" s="1"/>
  <c r="J2096" i="3"/>
  <c r="M2096" i="3" s="1"/>
  <c r="J2104" i="3"/>
  <c r="M2104" i="3" s="1"/>
  <c r="J2112" i="3"/>
  <c r="J2093" i="3"/>
  <c r="M2093" i="3" s="1"/>
  <c r="J2101" i="3"/>
  <c r="M2101" i="3" s="1"/>
  <c r="J2109" i="3"/>
  <c r="M2109" i="3" s="1"/>
  <c r="J2078" i="3"/>
  <c r="M2078" i="3" s="1"/>
  <c r="J2086" i="3"/>
  <c r="M2086" i="3" s="1"/>
  <c r="J2094" i="3"/>
  <c r="M2094" i="3" s="1"/>
  <c r="J2102" i="3"/>
  <c r="M2102" i="3" s="1"/>
  <c r="J2110" i="3"/>
  <c r="M2110" i="3" s="1"/>
  <c r="K10" i="3" l="1"/>
  <c r="M326" i="3"/>
  <c r="M1605" i="3"/>
  <c r="Q11" i="3"/>
  <c r="M897" i="3"/>
  <c r="M994" i="3"/>
  <c r="Q8" i="3"/>
  <c r="M984" i="3"/>
  <c r="M8" i="3" s="1"/>
  <c r="R8" i="3" s="1"/>
  <c r="M2112" i="3"/>
  <c r="J13" i="3"/>
  <c r="Q12" i="3"/>
  <c r="M1453" i="3"/>
  <c r="J10" i="3"/>
  <c r="M2019" i="3"/>
  <c r="J12" i="3"/>
  <c r="M1739" i="3"/>
  <c r="J11" i="3"/>
  <c r="Q9" i="3"/>
  <c r="J8" i="3"/>
  <c r="Q7" i="3"/>
  <c r="Q10" i="3"/>
  <c r="M9" i="3"/>
  <c r="K8" i="3"/>
  <c r="K6" i="3"/>
  <c r="K11" i="3"/>
  <c r="M691" i="3"/>
  <c r="M387" i="3"/>
  <c r="J9" i="3"/>
  <c r="K7" i="3"/>
  <c r="M323" i="3"/>
  <c r="J7" i="3"/>
  <c r="N15" i="3"/>
  <c r="M1650" i="3"/>
  <c r="Q6" i="3"/>
  <c r="M1858" i="3"/>
  <c r="D15" i="3"/>
  <c r="Q5" i="3"/>
  <c r="M779" i="3"/>
  <c r="M350" i="3"/>
  <c r="M309" i="3"/>
  <c r="M6" i="3" s="1"/>
  <c r="R6" i="3" s="1"/>
  <c r="G16" i="1"/>
  <c r="G5" i="3"/>
  <c r="O5" i="3"/>
  <c r="O15" i="3" s="1"/>
  <c r="J6" i="3"/>
  <c r="J5" i="3"/>
  <c r="M1842" i="3"/>
  <c r="M5" i="3"/>
  <c r="E15" i="3"/>
  <c r="L15" i="3"/>
  <c r="F15" i="3"/>
  <c r="K15" i="3" l="1"/>
  <c r="R1327" i="3"/>
  <c r="S1327" i="3" s="1"/>
  <c r="U1327" i="3" s="1"/>
  <c r="V1327" i="3" s="1"/>
  <c r="R1319" i="3"/>
  <c r="S1319" i="3" s="1"/>
  <c r="U1319" i="3" s="1"/>
  <c r="V1319" i="3" s="1"/>
  <c r="R1311" i="3"/>
  <c r="S1311" i="3" s="1"/>
  <c r="U1311" i="3" s="1"/>
  <c r="V1311" i="3" s="1"/>
  <c r="R1303" i="3"/>
  <c r="S1303" i="3" s="1"/>
  <c r="U1303" i="3" s="1"/>
  <c r="V1303" i="3" s="1"/>
  <c r="R1295" i="3"/>
  <c r="S1295" i="3" s="1"/>
  <c r="U1295" i="3" s="1"/>
  <c r="V1295" i="3" s="1"/>
  <c r="R1287" i="3"/>
  <c r="S1287" i="3" s="1"/>
  <c r="U1287" i="3" s="1"/>
  <c r="V1287" i="3" s="1"/>
  <c r="R1279" i="3"/>
  <c r="S1279" i="3" s="1"/>
  <c r="U1279" i="3" s="1"/>
  <c r="V1279" i="3" s="1"/>
  <c r="R1271" i="3"/>
  <c r="S1271" i="3" s="1"/>
  <c r="U1271" i="3" s="1"/>
  <c r="V1271" i="3" s="1"/>
  <c r="R1263" i="3"/>
  <c r="S1263" i="3" s="1"/>
  <c r="U1263" i="3" s="1"/>
  <c r="V1263" i="3" s="1"/>
  <c r="R1255" i="3"/>
  <c r="S1255" i="3" s="1"/>
  <c r="U1255" i="3" s="1"/>
  <c r="V1255" i="3" s="1"/>
  <c r="R1247" i="3"/>
  <c r="S1247" i="3" s="1"/>
  <c r="U1247" i="3" s="1"/>
  <c r="V1247" i="3" s="1"/>
  <c r="R1239" i="3"/>
  <c r="S1239" i="3" s="1"/>
  <c r="U1239" i="3" s="1"/>
  <c r="V1239" i="3" s="1"/>
  <c r="R1220" i="3"/>
  <c r="S1220" i="3" s="1"/>
  <c r="U1220" i="3" s="1"/>
  <c r="V1220" i="3" s="1"/>
  <c r="R1331" i="3"/>
  <c r="S1331" i="3" s="1"/>
  <c r="U1331" i="3" s="1"/>
  <c r="V1331" i="3" s="1"/>
  <c r="R1323" i="3"/>
  <c r="S1323" i="3" s="1"/>
  <c r="U1323" i="3" s="1"/>
  <c r="V1323" i="3" s="1"/>
  <c r="R1315" i="3"/>
  <c r="S1315" i="3" s="1"/>
  <c r="U1315" i="3" s="1"/>
  <c r="V1315" i="3" s="1"/>
  <c r="R1307" i="3"/>
  <c r="S1307" i="3" s="1"/>
  <c r="U1307" i="3" s="1"/>
  <c r="V1307" i="3" s="1"/>
  <c r="R1299" i="3"/>
  <c r="S1299" i="3" s="1"/>
  <c r="U1299" i="3" s="1"/>
  <c r="V1299" i="3" s="1"/>
  <c r="R1291" i="3"/>
  <c r="S1291" i="3" s="1"/>
  <c r="U1291" i="3" s="1"/>
  <c r="V1291" i="3" s="1"/>
  <c r="R1283" i="3"/>
  <c r="S1283" i="3" s="1"/>
  <c r="U1283" i="3" s="1"/>
  <c r="V1283" i="3" s="1"/>
  <c r="R1275" i="3"/>
  <c r="S1275" i="3" s="1"/>
  <c r="U1275" i="3" s="1"/>
  <c r="V1275" i="3" s="1"/>
  <c r="R1267" i="3"/>
  <c r="S1267" i="3" s="1"/>
  <c r="U1267" i="3" s="1"/>
  <c r="V1267" i="3" s="1"/>
  <c r="R1259" i="3"/>
  <c r="S1259" i="3" s="1"/>
  <c r="U1259" i="3" s="1"/>
  <c r="V1259" i="3" s="1"/>
  <c r="R1251" i="3"/>
  <c r="S1251" i="3" s="1"/>
  <c r="U1251" i="3" s="1"/>
  <c r="V1251" i="3" s="1"/>
  <c r="R1243" i="3"/>
  <c r="S1243" i="3" s="1"/>
  <c r="U1243" i="3" s="1"/>
  <c r="V1243" i="3" s="1"/>
  <c r="R1235" i="3"/>
  <c r="S1235" i="3" s="1"/>
  <c r="U1235" i="3" s="1"/>
  <c r="V1235" i="3" s="1"/>
  <c r="R1330" i="3"/>
  <c r="S1330" i="3" s="1"/>
  <c r="U1330" i="3" s="1"/>
  <c r="V1330" i="3" s="1"/>
  <c r="R1274" i="3"/>
  <c r="S1274" i="3" s="1"/>
  <c r="U1274" i="3" s="1"/>
  <c r="V1274" i="3" s="1"/>
  <c r="R1266" i="3"/>
  <c r="S1266" i="3" s="1"/>
  <c r="U1266" i="3" s="1"/>
  <c r="V1266" i="3" s="1"/>
  <c r="R1258" i="3"/>
  <c r="S1258" i="3" s="1"/>
  <c r="U1258" i="3" s="1"/>
  <c r="V1258" i="3" s="1"/>
  <c r="R1223" i="3"/>
  <c r="S1223" i="3" s="1"/>
  <c r="U1223" i="3" s="1"/>
  <c r="V1223" i="3" s="1"/>
  <c r="R1282" i="3"/>
  <c r="S1282" i="3" s="1"/>
  <c r="U1282" i="3" s="1"/>
  <c r="V1282" i="3" s="1"/>
  <c r="R1290" i="3"/>
  <c r="S1290" i="3" s="1"/>
  <c r="U1290" i="3" s="1"/>
  <c r="V1290" i="3" s="1"/>
  <c r="R1227" i="3"/>
  <c r="S1227" i="3" s="1"/>
  <c r="U1227" i="3" s="1"/>
  <c r="V1227" i="3" s="1"/>
  <c r="R1216" i="3"/>
  <c r="S1216" i="3" s="1"/>
  <c r="U1216" i="3" s="1"/>
  <c r="V1216" i="3" s="1"/>
  <c r="R1208" i="3"/>
  <c r="S1208" i="3" s="1"/>
  <c r="U1208" i="3" s="1"/>
  <c r="V1208" i="3" s="1"/>
  <c r="R1200" i="3"/>
  <c r="S1200" i="3" s="1"/>
  <c r="U1200" i="3" s="1"/>
  <c r="V1200" i="3" s="1"/>
  <c r="R1192" i="3"/>
  <c r="S1192" i="3" s="1"/>
  <c r="U1192" i="3" s="1"/>
  <c r="V1192" i="3" s="1"/>
  <c r="R1184" i="3"/>
  <c r="S1184" i="3" s="1"/>
  <c r="U1184" i="3" s="1"/>
  <c r="V1184" i="3" s="1"/>
  <c r="R1176" i="3"/>
  <c r="S1176" i="3" s="1"/>
  <c r="U1176" i="3" s="1"/>
  <c r="V1176" i="3" s="1"/>
  <c r="R1168" i="3"/>
  <c r="S1168" i="3" s="1"/>
  <c r="U1168" i="3" s="1"/>
  <c r="V1168" i="3" s="1"/>
  <c r="R1160" i="3"/>
  <c r="S1160" i="3" s="1"/>
  <c r="U1160" i="3" s="1"/>
  <c r="V1160" i="3" s="1"/>
  <c r="R1298" i="3"/>
  <c r="S1298" i="3" s="1"/>
  <c r="U1298" i="3" s="1"/>
  <c r="V1298" i="3" s="1"/>
  <c r="R1234" i="3"/>
  <c r="S1234" i="3" s="1"/>
  <c r="U1234" i="3" s="1"/>
  <c r="V1234" i="3" s="1"/>
  <c r="R1306" i="3"/>
  <c r="S1306" i="3" s="1"/>
  <c r="U1306" i="3" s="1"/>
  <c r="V1306" i="3" s="1"/>
  <c r="R1231" i="3"/>
  <c r="S1231" i="3" s="1"/>
  <c r="U1231" i="3" s="1"/>
  <c r="V1231" i="3" s="1"/>
  <c r="R1213" i="3"/>
  <c r="S1213" i="3" s="1"/>
  <c r="U1213" i="3" s="1"/>
  <c r="V1213" i="3" s="1"/>
  <c r="R1205" i="3"/>
  <c r="S1205" i="3" s="1"/>
  <c r="U1205" i="3" s="1"/>
  <c r="V1205" i="3" s="1"/>
  <c r="R1197" i="3"/>
  <c r="S1197" i="3" s="1"/>
  <c r="U1197" i="3" s="1"/>
  <c r="V1197" i="3" s="1"/>
  <c r="R1189" i="3"/>
  <c r="S1189" i="3" s="1"/>
  <c r="U1189" i="3" s="1"/>
  <c r="V1189" i="3" s="1"/>
  <c r="R1181" i="3"/>
  <c r="S1181" i="3" s="1"/>
  <c r="U1181" i="3" s="1"/>
  <c r="V1181" i="3" s="1"/>
  <c r="R1173" i="3"/>
  <c r="S1173" i="3" s="1"/>
  <c r="U1173" i="3" s="1"/>
  <c r="V1173" i="3" s="1"/>
  <c r="R1165" i="3"/>
  <c r="S1165" i="3" s="1"/>
  <c r="U1165" i="3" s="1"/>
  <c r="V1165" i="3" s="1"/>
  <c r="R1157" i="3"/>
  <c r="S1157" i="3" s="1"/>
  <c r="U1157" i="3" s="1"/>
  <c r="V1157" i="3" s="1"/>
  <c r="R1149" i="3"/>
  <c r="S1149" i="3" s="1"/>
  <c r="U1149" i="3" s="1"/>
  <c r="V1149" i="3" s="1"/>
  <c r="R1314" i="3"/>
  <c r="S1314" i="3" s="1"/>
  <c r="U1314" i="3" s="1"/>
  <c r="V1314" i="3" s="1"/>
  <c r="R1242" i="3"/>
  <c r="S1242" i="3" s="1"/>
  <c r="U1242" i="3" s="1"/>
  <c r="V1242" i="3" s="1"/>
  <c r="R1212" i="3"/>
  <c r="S1212" i="3" s="1"/>
  <c r="U1212" i="3" s="1"/>
  <c r="V1212" i="3" s="1"/>
  <c r="R1204" i="3"/>
  <c r="S1204" i="3" s="1"/>
  <c r="U1204" i="3" s="1"/>
  <c r="V1204" i="3" s="1"/>
  <c r="R1196" i="3"/>
  <c r="S1196" i="3" s="1"/>
  <c r="U1196" i="3" s="1"/>
  <c r="V1196" i="3" s="1"/>
  <c r="R1188" i="3"/>
  <c r="S1188" i="3" s="1"/>
  <c r="U1188" i="3" s="1"/>
  <c r="V1188" i="3" s="1"/>
  <c r="R1180" i="3"/>
  <c r="S1180" i="3" s="1"/>
  <c r="U1180" i="3" s="1"/>
  <c r="V1180" i="3" s="1"/>
  <c r="R1172" i="3"/>
  <c r="S1172" i="3" s="1"/>
  <c r="U1172" i="3" s="1"/>
  <c r="V1172" i="3" s="1"/>
  <c r="R1164" i="3"/>
  <c r="S1164" i="3" s="1"/>
  <c r="U1164" i="3" s="1"/>
  <c r="V1164" i="3" s="1"/>
  <c r="R1322" i="3"/>
  <c r="S1322" i="3" s="1"/>
  <c r="U1322" i="3" s="1"/>
  <c r="V1322" i="3" s="1"/>
  <c r="R1250" i="3"/>
  <c r="S1250" i="3" s="1"/>
  <c r="U1250" i="3" s="1"/>
  <c r="V1250" i="3" s="1"/>
  <c r="R1211" i="3"/>
  <c r="S1211" i="3" s="1"/>
  <c r="U1211" i="3" s="1"/>
  <c r="V1211" i="3" s="1"/>
  <c r="R1203" i="3"/>
  <c r="S1203" i="3" s="1"/>
  <c r="U1203" i="3" s="1"/>
  <c r="V1203" i="3" s="1"/>
  <c r="R1195" i="3"/>
  <c r="S1195" i="3" s="1"/>
  <c r="U1195" i="3" s="1"/>
  <c r="V1195" i="3" s="1"/>
  <c r="R1187" i="3"/>
  <c r="S1187" i="3" s="1"/>
  <c r="U1187" i="3" s="1"/>
  <c r="V1187" i="3" s="1"/>
  <c r="R1179" i="3"/>
  <c r="S1179" i="3" s="1"/>
  <c r="U1179" i="3" s="1"/>
  <c r="V1179" i="3" s="1"/>
  <c r="R1171" i="3"/>
  <c r="S1171" i="3" s="1"/>
  <c r="U1171" i="3" s="1"/>
  <c r="V1171" i="3" s="1"/>
  <c r="R1163" i="3"/>
  <c r="S1163" i="3" s="1"/>
  <c r="U1163" i="3" s="1"/>
  <c r="V1163" i="3" s="1"/>
  <c r="R1137" i="3"/>
  <c r="S1137" i="3" s="1"/>
  <c r="U1137" i="3" s="1"/>
  <c r="V1137" i="3" s="1"/>
  <c r="R1009" i="3"/>
  <c r="S1009" i="3" s="1"/>
  <c r="U1009" i="3" s="1"/>
  <c r="V1009" i="3" s="1"/>
  <c r="R1001" i="3"/>
  <c r="S1001" i="3" s="1"/>
  <c r="U1001" i="3" s="1"/>
  <c r="V1001" i="3" s="1"/>
  <c r="R993" i="3"/>
  <c r="S993" i="3" s="1"/>
  <c r="U993" i="3" s="1"/>
  <c r="V993" i="3" s="1"/>
  <c r="R1152" i="3"/>
  <c r="S1152" i="3" s="1"/>
  <c r="U1152" i="3" s="1"/>
  <c r="V1152" i="3" s="1"/>
  <c r="R1143" i="3"/>
  <c r="S1143" i="3" s="1"/>
  <c r="U1143" i="3" s="1"/>
  <c r="V1143" i="3" s="1"/>
  <c r="R1135" i="3"/>
  <c r="S1135" i="3" s="1"/>
  <c r="U1135" i="3" s="1"/>
  <c r="V1135" i="3" s="1"/>
  <c r="R1127" i="3"/>
  <c r="S1127" i="3" s="1"/>
  <c r="U1127" i="3" s="1"/>
  <c r="V1127" i="3" s="1"/>
  <c r="R1119" i="3"/>
  <c r="S1119" i="3" s="1"/>
  <c r="U1119" i="3" s="1"/>
  <c r="V1119" i="3" s="1"/>
  <c r="R1111" i="3"/>
  <c r="S1111" i="3" s="1"/>
  <c r="U1111" i="3" s="1"/>
  <c r="V1111" i="3" s="1"/>
  <c r="R1103" i="3"/>
  <c r="S1103" i="3" s="1"/>
  <c r="U1103" i="3" s="1"/>
  <c r="V1103" i="3" s="1"/>
  <c r="R1156" i="3"/>
  <c r="S1156" i="3" s="1"/>
  <c r="U1156" i="3" s="1"/>
  <c r="V1156" i="3" s="1"/>
  <c r="R1141" i="3"/>
  <c r="S1141" i="3" s="1"/>
  <c r="U1141" i="3" s="1"/>
  <c r="V1141" i="3" s="1"/>
  <c r="R1133" i="3"/>
  <c r="S1133" i="3" s="1"/>
  <c r="U1133" i="3" s="1"/>
  <c r="V1133" i="3" s="1"/>
  <c r="R1125" i="3"/>
  <c r="S1125" i="3" s="1"/>
  <c r="U1125" i="3" s="1"/>
  <c r="V1125" i="3" s="1"/>
  <c r="R1117" i="3"/>
  <c r="S1117" i="3" s="1"/>
  <c r="U1117" i="3" s="1"/>
  <c r="V1117" i="3" s="1"/>
  <c r="R1109" i="3"/>
  <c r="S1109" i="3" s="1"/>
  <c r="U1109" i="3" s="1"/>
  <c r="V1109" i="3" s="1"/>
  <c r="R1101" i="3"/>
  <c r="S1101" i="3" s="1"/>
  <c r="U1101" i="3" s="1"/>
  <c r="V1101" i="3" s="1"/>
  <c r="R1093" i="3"/>
  <c r="S1093" i="3" s="1"/>
  <c r="U1093" i="3" s="1"/>
  <c r="V1093" i="3" s="1"/>
  <c r="R1085" i="3"/>
  <c r="S1085" i="3" s="1"/>
  <c r="U1085" i="3" s="1"/>
  <c r="V1085" i="3" s="1"/>
  <c r="R1077" i="3"/>
  <c r="S1077" i="3" s="1"/>
  <c r="U1077" i="3" s="1"/>
  <c r="V1077" i="3" s="1"/>
  <c r="R1069" i="3"/>
  <c r="S1069" i="3" s="1"/>
  <c r="U1069" i="3" s="1"/>
  <c r="V1069" i="3" s="1"/>
  <c r="R1061" i="3"/>
  <c r="S1061" i="3" s="1"/>
  <c r="U1061" i="3" s="1"/>
  <c r="V1061" i="3" s="1"/>
  <c r="R1053" i="3"/>
  <c r="S1053" i="3" s="1"/>
  <c r="U1053" i="3" s="1"/>
  <c r="V1053" i="3" s="1"/>
  <c r="R1045" i="3"/>
  <c r="S1045" i="3" s="1"/>
  <c r="U1045" i="3" s="1"/>
  <c r="V1045" i="3" s="1"/>
  <c r="R1037" i="3"/>
  <c r="S1037" i="3" s="1"/>
  <c r="U1037" i="3" s="1"/>
  <c r="V1037" i="3" s="1"/>
  <c r="R1029" i="3"/>
  <c r="S1029" i="3" s="1"/>
  <c r="U1029" i="3" s="1"/>
  <c r="V1029" i="3" s="1"/>
  <c r="R1021" i="3"/>
  <c r="S1021" i="3" s="1"/>
  <c r="U1021" i="3" s="1"/>
  <c r="V1021" i="3" s="1"/>
  <c r="R1013" i="3"/>
  <c r="S1013" i="3" s="1"/>
  <c r="U1013" i="3" s="1"/>
  <c r="V1013" i="3" s="1"/>
  <c r="R997" i="3"/>
  <c r="S997" i="3" s="1"/>
  <c r="U997" i="3" s="1"/>
  <c r="V997" i="3" s="1"/>
  <c r="R1092" i="3"/>
  <c r="S1092" i="3" s="1"/>
  <c r="U1092" i="3" s="1"/>
  <c r="V1092" i="3" s="1"/>
  <c r="R1084" i="3"/>
  <c r="S1084" i="3" s="1"/>
  <c r="U1084" i="3" s="1"/>
  <c r="V1084" i="3" s="1"/>
  <c r="R1076" i="3"/>
  <c r="S1076" i="3" s="1"/>
  <c r="U1076" i="3" s="1"/>
  <c r="V1076" i="3" s="1"/>
  <c r="R1068" i="3"/>
  <c r="S1068" i="3" s="1"/>
  <c r="U1068" i="3" s="1"/>
  <c r="V1068" i="3" s="1"/>
  <c r="R1060" i="3"/>
  <c r="S1060" i="3" s="1"/>
  <c r="U1060" i="3" s="1"/>
  <c r="V1060" i="3" s="1"/>
  <c r="R1052" i="3"/>
  <c r="S1052" i="3" s="1"/>
  <c r="U1052" i="3" s="1"/>
  <c r="V1052" i="3" s="1"/>
  <c r="R1044" i="3"/>
  <c r="S1044" i="3" s="1"/>
  <c r="U1044" i="3" s="1"/>
  <c r="V1044" i="3" s="1"/>
  <c r="R979" i="3"/>
  <c r="S979" i="3" s="1"/>
  <c r="U979" i="3" s="1"/>
  <c r="V979" i="3" s="1"/>
  <c r="R971" i="3"/>
  <c r="S971" i="3" s="1"/>
  <c r="U971" i="3" s="1"/>
  <c r="V971" i="3" s="1"/>
  <c r="R963" i="3"/>
  <c r="S963" i="3" s="1"/>
  <c r="U963" i="3" s="1"/>
  <c r="V963" i="3" s="1"/>
  <c r="R955" i="3"/>
  <c r="S955" i="3" s="1"/>
  <c r="U955" i="3" s="1"/>
  <c r="V955" i="3" s="1"/>
  <c r="R947" i="3"/>
  <c r="S947" i="3" s="1"/>
  <c r="U947" i="3" s="1"/>
  <c r="V947" i="3" s="1"/>
  <c r="R939" i="3"/>
  <c r="S939" i="3" s="1"/>
  <c r="U939" i="3" s="1"/>
  <c r="V939" i="3" s="1"/>
  <c r="R931" i="3"/>
  <c r="S931" i="3" s="1"/>
  <c r="U931" i="3" s="1"/>
  <c r="V931" i="3" s="1"/>
  <c r="R923" i="3"/>
  <c r="S923" i="3" s="1"/>
  <c r="U923" i="3" s="1"/>
  <c r="V923" i="3" s="1"/>
  <c r="R915" i="3"/>
  <c r="S915" i="3" s="1"/>
  <c r="U915" i="3" s="1"/>
  <c r="V915" i="3" s="1"/>
  <c r="R907" i="3"/>
  <c r="S907" i="3" s="1"/>
  <c r="U907" i="3" s="1"/>
  <c r="V907" i="3" s="1"/>
  <c r="R899" i="3"/>
  <c r="S899" i="3" s="1"/>
  <c r="U899" i="3" s="1"/>
  <c r="V899" i="3" s="1"/>
  <c r="R978" i="3"/>
  <c r="S978" i="3" s="1"/>
  <c r="U978" i="3" s="1"/>
  <c r="V978" i="3" s="1"/>
  <c r="R970" i="3"/>
  <c r="S970" i="3" s="1"/>
  <c r="U970" i="3" s="1"/>
  <c r="V970" i="3" s="1"/>
  <c r="R962" i="3"/>
  <c r="S962" i="3" s="1"/>
  <c r="U962" i="3" s="1"/>
  <c r="V962" i="3" s="1"/>
  <c r="R954" i="3"/>
  <c r="S954" i="3" s="1"/>
  <c r="U954" i="3" s="1"/>
  <c r="V954" i="3" s="1"/>
  <c r="R946" i="3"/>
  <c r="S946" i="3" s="1"/>
  <c r="U946" i="3" s="1"/>
  <c r="V946" i="3" s="1"/>
  <c r="R938" i="3"/>
  <c r="S938" i="3" s="1"/>
  <c r="U938" i="3" s="1"/>
  <c r="V938" i="3" s="1"/>
  <c r="R930" i="3"/>
  <c r="S930" i="3" s="1"/>
  <c r="U930" i="3" s="1"/>
  <c r="V930" i="3" s="1"/>
  <c r="R922" i="3"/>
  <c r="S922" i="3" s="1"/>
  <c r="U922" i="3" s="1"/>
  <c r="V922" i="3" s="1"/>
  <c r="R914" i="3"/>
  <c r="S914" i="3" s="1"/>
  <c r="U914" i="3" s="1"/>
  <c r="V914" i="3" s="1"/>
  <c r="R906" i="3"/>
  <c r="S906" i="3" s="1"/>
  <c r="U906" i="3" s="1"/>
  <c r="V906" i="3" s="1"/>
  <c r="R898" i="3"/>
  <c r="S898" i="3" s="1"/>
  <c r="U898" i="3" s="1"/>
  <c r="V898" i="3" s="1"/>
  <c r="R982" i="3"/>
  <c r="S982" i="3" s="1"/>
  <c r="U982" i="3" s="1"/>
  <c r="V982" i="3" s="1"/>
  <c r="R974" i="3"/>
  <c r="S974" i="3" s="1"/>
  <c r="U974" i="3" s="1"/>
  <c r="V974" i="3" s="1"/>
  <c r="R966" i="3"/>
  <c r="S966" i="3" s="1"/>
  <c r="U966" i="3" s="1"/>
  <c r="V966" i="3" s="1"/>
  <c r="R958" i="3"/>
  <c r="S958" i="3" s="1"/>
  <c r="U958" i="3" s="1"/>
  <c r="V958" i="3" s="1"/>
  <c r="R950" i="3"/>
  <c r="S950" i="3" s="1"/>
  <c r="U950" i="3" s="1"/>
  <c r="V950" i="3" s="1"/>
  <c r="R942" i="3"/>
  <c r="S942" i="3" s="1"/>
  <c r="U942" i="3" s="1"/>
  <c r="V942" i="3" s="1"/>
  <c r="R934" i="3"/>
  <c r="S934" i="3" s="1"/>
  <c r="U934" i="3" s="1"/>
  <c r="V934" i="3" s="1"/>
  <c r="R926" i="3"/>
  <c r="S926" i="3" s="1"/>
  <c r="U926" i="3" s="1"/>
  <c r="V926" i="3" s="1"/>
  <c r="R918" i="3"/>
  <c r="S918" i="3" s="1"/>
  <c r="U918" i="3" s="1"/>
  <c r="V918" i="3" s="1"/>
  <c r="R910" i="3"/>
  <c r="S910" i="3" s="1"/>
  <c r="U910" i="3" s="1"/>
  <c r="V910" i="3" s="1"/>
  <c r="R902" i="3"/>
  <c r="S902" i="3" s="1"/>
  <c r="U902" i="3" s="1"/>
  <c r="V902" i="3" s="1"/>
  <c r="R1055" i="3"/>
  <c r="S1055" i="3" s="1"/>
  <c r="U1055" i="3" s="1"/>
  <c r="V1055" i="3" s="1"/>
  <c r="R896" i="3"/>
  <c r="S896" i="3" s="1"/>
  <c r="R944" i="3"/>
  <c r="S944" i="3" s="1"/>
  <c r="U944" i="3" s="1"/>
  <c r="V944" i="3" s="1"/>
  <c r="R897" i="3"/>
  <c r="S897" i="3" s="1"/>
  <c r="U897" i="3" s="1"/>
  <c r="V897" i="3" s="1"/>
  <c r="R977" i="3"/>
  <c r="S977" i="3" s="1"/>
  <c r="U977" i="3" s="1"/>
  <c r="V977" i="3" s="1"/>
  <c r="R1130" i="3"/>
  <c r="S1130" i="3" s="1"/>
  <c r="U1130" i="3" s="1"/>
  <c r="V1130" i="3" s="1"/>
  <c r="R916" i="3"/>
  <c r="S916" i="3" s="1"/>
  <c r="U916" i="3" s="1"/>
  <c r="V916" i="3" s="1"/>
  <c r="R980" i="3"/>
  <c r="S980" i="3" s="1"/>
  <c r="U980" i="3" s="1"/>
  <c r="V980" i="3" s="1"/>
  <c r="R1115" i="3"/>
  <c r="S1115" i="3" s="1"/>
  <c r="U1115" i="3" s="1"/>
  <c r="V1115" i="3" s="1"/>
  <c r="R1004" i="3"/>
  <c r="S1004" i="3" s="1"/>
  <c r="U1004" i="3" s="1"/>
  <c r="V1004" i="3" s="1"/>
  <c r="R1116" i="3"/>
  <c r="S1116" i="3" s="1"/>
  <c r="U1116" i="3" s="1"/>
  <c r="V1116" i="3" s="1"/>
  <c r="R1132" i="3"/>
  <c r="S1132" i="3" s="1"/>
  <c r="U1132" i="3" s="1"/>
  <c r="V1132" i="3" s="1"/>
  <c r="R989" i="3"/>
  <c r="S989" i="3" s="1"/>
  <c r="U989" i="3" s="1"/>
  <c r="V989" i="3" s="1"/>
  <c r="R1022" i="3"/>
  <c r="S1022" i="3" s="1"/>
  <c r="U1022" i="3" s="1"/>
  <c r="V1022" i="3" s="1"/>
  <c r="R1062" i="3"/>
  <c r="S1062" i="3" s="1"/>
  <c r="U1062" i="3" s="1"/>
  <c r="V1062" i="3" s="1"/>
  <c r="R1118" i="3"/>
  <c r="S1118" i="3" s="1"/>
  <c r="U1118" i="3" s="1"/>
  <c r="V1118" i="3" s="1"/>
  <c r="R1134" i="3"/>
  <c r="S1134" i="3" s="1"/>
  <c r="U1134" i="3" s="1"/>
  <c r="V1134" i="3" s="1"/>
  <c r="R1202" i="3"/>
  <c r="S1202" i="3" s="1"/>
  <c r="U1202" i="3" s="1"/>
  <c r="V1202" i="3" s="1"/>
  <c r="R1007" i="3"/>
  <c r="S1007" i="3" s="1"/>
  <c r="U1007" i="3" s="1"/>
  <c r="V1007" i="3" s="1"/>
  <c r="R1087" i="3"/>
  <c r="S1087" i="3" s="1"/>
  <c r="U1087" i="3" s="1"/>
  <c r="V1087" i="3" s="1"/>
  <c r="R1025" i="3"/>
  <c r="S1025" i="3" s="1"/>
  <c r="U1025" i="3" s="1"/>
  <c r="V1025" i="3" s="1"/>
  <c r="R1049" i="3"/>
  <c r="S1049" i="3" s="1"/>
  <c r="U1049" i="3" s="1"/>
  <c r="V1049" i="3" s="1"/>
  <c r="R1207" i="3"/>
  <c r="S1207" i="3" s="1"/>
  <c r="U1207" i="3" s="1"/>
  <c r="V1207" i="3" s="1"/>
  <c r="R1042" i="3"/>
  <c r="S1042" i="3" s="1"/>
  <c r="U1042" i="3" s="1"/>
  <c r="V1042" i="3" s="1"/>
  <c r="R1146" i="3"/>
  <c r="S1146" i="3" s="1"/>
  <c r="U1146" i="3" s="1"/>
  <c r="V1146" i="3" s="1"/>
  <c r="R1280" i="3"/>
  <c r="S1280" i="3" s="1"/>
  <c r="U1280" i="3" s="1"/>
  <c r="V1280" i="3" s="1"/>
  <c r="R1272" i="3"/>
  <c r="S1272" i="3" s="1"/>
  <c r="U1272" i="3" s="1"/>
  <c r="V1272" i="3" s="1"/>
  <c r="R1292" i="3"/>
  <c r="S1292" i="3" s="1"/>
  <c r="U1292" i="3" s="1"/>
  <c r="V1292" i="3" s="1"/>
  <c r="R1328" i="3"/>
  <c r="S1328" i="3" s="1"/>
  <c r="U1328" i="3" s="1"/>
  <c r="V1328" i="3" s="1"/>
  <c r="R1304" i="3"/>
  <c r="S1304" i="3" s="1"/>
  <c r="U1304" i="3" s="1"/>
  <c r="V1304" i="3" s="1"/>
  <c r="R1233" i="3"/>
  <c r="S1233" i="3" s="1"/>
  <c r="U1233" i="3" s="1"/>
  <c r="V1233" i="3" s="1"/>
  <c r="R1252" i="3"/>
  <c r="S1252" i="3" s="1"/>
  <c r="U1252" i="3" s="1"/>
  <c r="V1252" i="3" s="1"/>
  <c r="R1268" i="3"/>
  <c r="S1268" i="3" s="1"/>
  <c r="U1268" i="3" s="1"/>
  <c r="V1268" i="3" s="1"/>
  <c r="R1284" i="3"/>
  <c r="S1284" i="3" s="1"/>
  <c r="U1284" i="3" s="1"/>
  <c r="V1284" i="3" s="1"/>
  <c r="R1277" i="3"/>
  <c r="S1277" i="3" s="1"/>
  <c r="U1277" i="3" s="1"/>
  <c r="V1277" i="3" s="1"/>
  <c r="R901" i="3"/>
  <c r="S901" i="3" s="1"/>
  <c r="U901" i="3" s="1"/>
  <c r="V901" i="3" s="1"/>
  <c r="R909" i="3"/>
  <c r="S909" i="3" s="1"/>
  <c r="U909" i="3" s="1"/>
  <c r="V909" i="3" s="1"/>
  <c r="R911" i="3"/>
  <c r="S911" i="3" s="1"/>
  <c r="U911" i="3" s="1"/>
  <c r="V911" i="3" s="1"/>
  <c r="R935" i="3"/>
  <c r="S935" i="3" s="1"/>
  <c r="U935" i="3" s="1"/>
  <c r="V935" i="3" s="1"/>
  <c r="R1080" i="3"/>
  <c r="S1080" i="3" s="1"/>
  <c r="U1080" i="3" s="1"/>
  <c r="V1080" i="3" s="1"/>
  <c r="R976" i="3"/>
  <c r="S976" i="3" s="1"/>
  <c r="U976" i="3" s="1"/>
  <c r="V976" i="3" s="1"/>
  <c r="R961" i="3"/>
  <c r="S961" i="3" s="1"/>
  <c r="U961" i="3" s="1"/>
  <c r="V961" i="3" s="1"/>
  <c r="R1079" i="3"/>
  <c r="S1079" i="3" s="1"/>
  <c r="U1079" i="3" s="1"/>
  <c r="V1079" i="3" s="1"/>
  <c r="R1122" i="3"/>
  <c r="S1122" i="3" s="1"/>
  <c r="U1122" i="3" s="1"/>
  <c r="V1122" i="3" s="1"/>
  <c r="R1003" i="3"/>
  <c r="S1003" i="3" s="1"/>
  <c r="U1003" i="3" s="1"/>
  <c r="V1003" i="3" s="1"/>
  <c r="R1043" i="3"/>
  <c r="S1043" i="3" s="1"/>
  <c r="U1043" i="3" s="1"/>
  <c r="V1043" i="3" s="1"/>
  <c r="R1089" i="3"/>
  <c r="S1089" i="3" s="1"/>
  <c r="U1089" i="3" s="1"/>
  <c r="V1089" i="3" s="1"/>
  <c r="R948" i="3"/>
  <c r="S948" i="3" s="1"/>
  <c r="U948" i="3" s="1"/>
  <c r="V948" i="3" s="1"/>
  <c r="R1114" i="3"/>
  <c r="S1114" i="3" s="1"/>
  <c r="U1114" i="3" s="1"/>
  <c r="V1114" i="3" s="1"/>
  <c r="R1012" i="3"/>
  <c r="S1012" i="3" s="1"/>
  <c r="U1012" i="3" s="1"/>
  <c r="V1012" i="3" s="1"/>
  <c r="R1051" i="3"/>
  <c r="S1051" i="3" s="1"/>
  <c r="U1051" i="3" s="1"/>
  <c r="V1051" i="3" s="1"/>
  <c r="R1153" i="3"/>
  <c r="S1153" i="3" s="1"/>
  <c r="U1153" i="3" s="1"/>
  <c r="V1153" i="3" s="1"/>
  <c r="R1038" i="3"/>
  <c r="S1038" i="3" s="1"/>
  <c r="U1038" i="3" s="1"/>
  <c r="V1038" i="3" s="1"/>
  <c r="R1096" i="3"/>
  <c r="S1096" i="3" s="1"/>
  <c r="U1096" i="3" s="1"/>
  <c r="V1096" i="3" s="1"/>
  <c r="R1159" i="3"/>
  <c r="S1159" i="3" s="1"/>
  <c r="U1159" i="3" s="1"/>
  <c r="V1159" i="3" s="1"/>
  <c r="R1017" i="3"/>
  <c r="S1017" i="3" s="1"/>
  <c r="U1017" i="3" s="1"/>
  <c r="V1017" i="3" s="1"/>
  <c r="R1073" i="3"/>
  <c r="S1073" i="3" s="1"/>
  <c r="U1073" i="3" s="1"/>
  <c r="V1073" i="3" s="1"/>
  <c r="R1097" i="3"/>
  <c r="S1097" i="3" s="1"/>
  <c r="U1097" i="3" s="1"/>
  <c r="V1097" i="3" s="1"/>
  <c r="R1162" i="3"/>
  <c r="S1162" i="3" s="1"/>
  <c r="U1162" i="3" s="1"/>
  <c r="V1162" i="3" s="1"/>
  <c r="R1206" i="3"/>
  <c r="S1206" i="3" s="1"/>
  <c r="U1206" i="3" s="1"/>
  <c r="V1206" i="3" s="1"/>
  <c r="R1066" i="3"/>
  <c r="S1066" i="3" s="1"/>
  <c r="U1066" i="3" s="1"/>
  <c r="V1066" i="3" s="1"/>
  <c r="R1254" i="3"/>
  <c r="S1254" i="3" s="1"/>
  <c r="U1254" i="3" s="1"/>
  <c r="V1254" i="3" s="1"/>
  <c r="R1296" i="3"/>
  <c r="S1296" i="3" s="1"/>
  <c r="U1296" i="3" s="1"/>
  <c r="V1296" i="3" s="1"/>
  <c r="R1237" i="3"/>
  <c r="S1237" i="3" s="1"/>
  <c r="U1237" i="3" s="1"/>
  <c r="V1237" i="3" s="1"/>
  <c r="R1310" i="3"/>
  <c r="S1310" i="3" s="1"/>
  <c r="U1310" i="3" s="1"/>
  <c r="V1310" i="3" s="1"/>
  <c r="R1158" i="3"/>
  <c r="S1158" i="3" s="1"/>
  <c r="U1158" i="3" s="1"/>
  <c r="V1158" i="3" s="1"/>
  <c r="R1174" i="3"/>
  <c r="S1174" i="3" s="1"/>
  <c r="U1174" i="3" s="1"/>
  <c r="V1174" i="3" s="1"/>
  <c r="R1190" i="3"/>
  <c r="S1190" i="3" s="1"/>
  <c r="U1190" i="3" s="1"/>
  <c r="V1190" i="3" s="1"/>
  <c r="R1225" i="3"/>
  <c r="S1225" i="3" s="1"/>
  <c r="U1225" i="3" s="1"/>
  <c r="V1225" i="3" s="1"/>
  <c r="R1256" i="3"/>
  <c r="S1256" i="3" s="1"/>
  <c r="U1256" i="3" s="1"/>
  <c r="V1256" i="3" s="1"/>
  <c r="R1193" i="3"/>
  <c r="S1193" i="3" s="1"/>
  <c r="U1193" i="3" s="1"/>
  <c r="V1193" i="3" s="1"/>
  <c r="R1221" i="3"/>
  <c r="S1221" i="3" s="1"/>
  <c r="U1221" i="3" s="1"/>
  <c r="V1221" i="3" s="1"/>
  <c r="R1278" i="3"/>
  <c r="S1278" i="3" s="1"/>
  <c r="U1278" i="3" s="1"/>
  <c r="V1278" i="3" s="1"/>
  <c r="R1265" i="3"/>
  <c r="S1265" i="3" s="1"/>
  <c r="U1265" i="3" s="1"/>
  <c r="V1265" i="3" s="1"/>
  <c r="R1321" i="3"/>
  <c r="S1321" i="3" s="1"/>
  <c r="U1321" i="3" s="1"/>
  <c r="V1321" i="3" s="1"/>
  <c r="R1244" i="3"/>
  <c r="S1244" i="3" s="1"/>
  <c r="U1244" i="3" s="1"/>
  <c r="V1244" i="3" s="1"/>
  <c r="R1300" i="3"/>
  <c r="S1300" i="3" s="1"/>
  <c r="U1300" i="3" s="1"/>
  <c r="V1300" i="3" s="1"/>
  <c r="R1317" i="3"/>
  <c r="S1317" i="3" s="1"/>
  <c r="U1317" i="3" s="1"/>
  <c r="V1317" i="3" s="1"/>
  <c r="R941" i="3"/>
  <c r="S941" i="3" s="1"/>
  <c r="U941" i="3" s="1"/>
  <c r="V941" i="3" s="1"/>
  <c r="R975" i="3"/>
  <c r="S975" i="3" s="1"/>
  <c r="U975" i="3" s="1"/>
  <c r="V975" i="3" s="1"/>
  <c r="R904" i="3"/>
  <c r="S904" i="3" s="1"/>
  <c r="U904" i="3" s="1"/>
  <c r="V904" i="3" s="1"/>
  <c r="R920" i="3"/>
  <c r="S920" i="3" s="1"/>
  <c r="U920" i="3" s="1"/>
  <c r="V920" i="3" s="1"/>
  <c r="R936" i="3"/>
  <c r="S936" i="3" s="1"/>
  <c r="U936" i="3" s="1"/>
  <c r="V936" i="3" s="1"/>
  <c r="R960" i="3"/>
  <c r="S960" i="3" s="1"/>
  <c r="U960" i="3" s="1"/>
  <c r="V960" i="3" s="1"/>
  <c r="R905" i="3"/>
  <c r="S905" i="3" s="1"/>
  <c r="U905" i="3" s="1"/>
  <c r="V905" i="3" s="1"/>
  <c r="R1011" i="3"/>
  <c r="S1011" i="3" s="1"/>
  <c r="U1011" i="3" s="1"/>
  <c r="V1011" i="3" s="1"/>
  <c r="R972" i="3"/>
  <c r="S972" i="3" s="1"/>
  <c r="U972" i="3" s="1"/>
  <c r="V972" i="3" s="1"/>
  <c r="R1167" i="3"/>
  <c r="S1167" i="3" s="1"/>
  <c r="U1167" i="3" s="1"/>
  <c r="V1167" i="3" s="1"/>
  <c r="R998" i="3"/>
  <c r="S998" i="3" s="1"/>
  <c r="U998" i="3" s="1"/>
  <c r="V998" i="3" s="1"/>
  <c r="R1054" i="3"/>
  <c r="S1054" i="3" s="1"/>
  <c r="U1054" i="3" s="1"/>
  <c r="V1054" i="3" s="1"/>
  <c r="R1112" i="3"/>
  <c r="S1112" i="3" s="1"/>
  <c r="U1112" i="3" s="1"/>
  <c r="V1112" i="3" s="1"/>
  <c r="R1002" i="3"/>
  <c r="S1002" i="3" s="1"/>
  <c r="U1002" i="3" s="1"/>
  <c r="V1002" i="3" s="1"/>
  <c r="R1090" i="3"/>
  <c r="S1090" i="3" s="1"/>
  <c r="U1090" i="3" s="1"/>
  <c r="V1090" i="3" s="1"/>
  <c r="R1214" i="3"/>
  <c r="S1214" i="3" s="1"/>
  <c r="U1214" i="3" s="1"/>
  <c r="V1214" i="3" s="1"/>
  <c r="R1294" i="3"/>
  <c r="S1294" i="3" s="1"/>
  <c r="U1294" i="3" s="1"/>
  <c r="V1294" i="3" s="1"/>
  <c r="R1230" i="3"/>
  <c r="S1230" i="3" s="1"/>
  <c r="U1230" i="3" s="1"/>
  <c r="V1230" i="3" s="1"/>
  <c r="R1288" i="3"/>
  <c r="S1288" i="3" s="1"/>
  <c r="U1288" i="3" s="1"/>
  <c r="V1288" i="3" s="1"/>
  <c r="R1224" i="3"/>
  <c r="S1224" i="3" s="1"/>
  <c r="U1224" i="3" s="1"/>
  <c r="V1224" i="3" s="1"/>
  <c r="R1238" i="3"/>
  <c r="S1238" i="3" s="1"/>
  <c r="U1238" i="3" s="1"/>
  <c r="V1238" i="3" s="1"/>
  <c r="R1249" i="3"/>
  <c r="S1249" i="3" s="1"/>
  <c r="U1249" i="3" s="1"/>
  <c r="V1249" i="3" s="1"/>
  <c r="R1305" i="3"/>
  <c r="S1305" i="3" s="1"/>
  <c r="U1305" i="3" s="1"/>
  <c r="V1305" i="3" s="1"/>
  <c r="R1253" i="3"/>
  <c r="S1253" i="3" s="1"/>
  <c r="U1253" i="3" s="1"/>
  <c r="V1253" i="3" s="1"/>
  <c r="R959" i="3"/>
  <c r="S959" i="3" s="1"/>
  <c r="U959" i="3" s="1"/>
  <c r="V959" i="3" s="1"/>
  <c r="R983" i="3"/>
  <c r="S983" i="3" s="1"/>
  <c r="U983" i="3" s="1"/>
  <c r="V983" i="3" s="1"/>
  <c r="R1059" i="3"/>
  <c r="S1059" i="3" s="1"/>
  <c r="U1059" i="3" s="1"/>
  <c r="V1059" i="3" s="1"/>
  <c r="R1095" i="3"/>
  <c r="S1095" i="3" s="1"/>
  <c r="U1095" i="3" s="1"/>
  <c r="V1095" i="3" s="1"/>
  <c r="R1138" i="3"/>
  <c r="S1138" i="3" s="1"/>
  <c r="U1138" i="3" s="1"/>
  <c r="V1138" i="3" s="1"/>
  <c r="R953" i="3"/>
  <c r="S953" i="3" s="1"/>
  <c r="U953" i="3" s="1"/>
  <c r="V953" i="3" s="1"/>
  <c r="R1056" i="3"/>
  <c r="S1056" i="3" s="1"/>
  <c r="U1056" i="3" s="1"/>
  <c r="V1056" i="3" s="1"/>
  <c r="R956" i="3"/>
  <c r="S956" i="3" s="1"/>
  <c r="U956" i="3" s="1"/>
  <c r="V956" i="3" s="1"/>
  <c r="R1064" i="3"/>
  <c r="S1064" i="3" s="1"/>
  <c r="U1064" i="3" s="1"/>
  <c r="V1064" i="3" s="1"/>
  <c r="R1014" i="3"/>
  <c r="S1014" i="3" s="1"/>
  <c r="U1014" i="3" s="1"/>
  <c r="V1014" i="3" s="1"/>
  <c r="R1086" i="3"/>
  <c r="S1086" i="3" s="1"/>
  <c r="U1086" i="3" s="1"/>
  <c r="V1086" i="3" s="1"/>
  <c r="R1015" i="3"/>
  <c r="S1015" i="3" s="1"/>
  <c r="U1015" i="3" s="1"/>
  <c r="V1015" i="3" s="1"/>
  <c r="R1031" i="3"/>
  <c r="S1031" i="3" s="1"/>
  <c r="U1031" i="3" s="1"/>
  <c r="V1031" i="3" s="1"/>
  <c r="R1183" i="3"/>
  <c r="S1183" i="3" s="1"/>
  <c r="U1183" i="3" s="1"/>
  <c r="V1183" i="3" s="1"/>
  <c r="R1008" i="3"/>
  <c r="S1008" i="3" s="1"/>
  <c r="U1008" i="3" s="1"/>
  <c r="V1008" i="3" s="1"/>
  <c r="R1081" i="3"/>
  <c r="S1081" i="3" s="1"/>
  <c r="U1081" i="3" s="1"/>
  <c r="V1081" i="3" s="1"/>
  <c r="R1145" i="3"/>
  <c r="S1145" i="3" s="1"/>
  <c r="U1145" i="3" s="1"/>
  <c r="V1145" i="3" s="1"/>
  <c r="R1074" i="3"/>
  <c r="S1074" i="3" s="1"/>
  <c r="U1074" i="3" s="1"/>
  <c r="V1074" i="3" s="1"/>
  <c r="R1178" i="3"/>
  <c r="S1178" i="3" s="1"/>
  <c r="U1178" i="3" s="1"/>
  <c r="V1178" i="3" s="1"/>
  <c r="R1270" i="3"/>
  <c r="S1270" i="3" s="1"/>
  <c r="U1270" i="3" s="1"/>
  <c r="V1270" i="3" s="1"/>
  <c r="R1318" i="3"/>
  <c r="S1318" i="3" s="1"/>
  <c r="U1318" i="3" s="1"/>
  <c r="V1318" i="3" s="1"/>
  <c r="R1273" i="3"/>
  <c r="S1273" i="3" s="1"/>
  <c r="U1273" i="3" s="1"/>
  <c r="V1273" i="3" s="1"/>
  <c r="R1308" i="3"/>
  <c r="S1308" i="3" s="1"/>
  <c r="U1308" i="3" s="1"/>
  <c r="V1308" i="3" s="1"/>
  <c r="R1325" i="3"/>
  <c r="S1325" i="3" s="1"/>
  <c r="U1325" i="3" s="1"/>
  <c r="V1325" i="3" s="1"/>
  <c r="R957" i="3"/>
  <c r="S957" i="3" s="1"/>
  <c r="U957" i="3" s="1"/>
  <c r="V957" i="3" s="1"/>
  <c r="R925" i="3"/>
  <c r="S925" i="3" s="1"/>
  <c r="U925" i="3" s="1"/>
  <c r="V925" i="3" s="1"/>
  <c r="R1099" i="3"/>
  <c r="S1099" i="3" s="1"/>
  <c r="U1099" i="3" s="1"/>
  <c r="V1099" i="3" s="1"/>
  <c r="R1139" i="3"/>
  <c r="S1139" i="3" s="1"/>
  <c r="U1139" i="3" s="1"/>
  <c r="V1139" i="3" s="1"/>
  <c r="R968" i="3"/>
  <c r="S968" i="3" s="1"/>
  <c r="U968" i="3" s="1"/>
  <c r="V968" i="3" s="1"/>
  <c r="R984" i="3"/>
  <c r="S984" i="3" s="1"/>
  <c r="U984" i="3" s="1"/>
  <c r="V984" i="3" s="1"/>
  <c r="R1005" i="3"/>
  <c r="S1005" i="3" s="1"/>
  <c r="U1005" i="3" s="1"/>
  <c r="V1005" i="3" s="1"/>
  <c r="R1019" i="3"/>
  <c r="S1019" i="3" s="1"/>
  <c r="U1019" i="3" s="1"/>
  <c r="V1019" i="3" s="1"/>
  <c r="R1057" i="3"/>
  <c r="S1057" i="3" s="1"/>
  <c r="U1057" i="3" s="1"/>
  <c r="V1057" i="3" s="1"/>
  <c r="R990" i="3"/>
  <c r="S990" i="3" s="1"/>
  <c r="U990" i="3" s="1"/>
  <c r="V990" i="3" s="1"/>
  <c r="R1030" i="3"/>
  <c r="S1030" i="3" s="1"/>
  <c r="U1030" i="3" s="1"/>
  <c r="V1030" i="3" s="1"/>
  <c r="R1046" i="3"/>
  <c r="S1046" i="3" s="1"/>
  <c r="U1046" i="3" s="1"/>
  <c r="V1046" i="3" s="1"/>
  <c r="R1120" i="3"/>
  <c r="S1120" i="3" s="1"/>
  <c r="U1120" i="3" s="1"/>
  <c r="V1120" i="3" s="1"/>
  <c r="R1210" i="3"/>
  <c r="S1210" i="3" s="1"/>
  <c r="U1210" i="3" s="1"/>
  <c r="V1210" i="3" s="1"/>
  <c r="R1010" i="3"/>
  <c r="S1010" i="3" s="1"/>
  <c r="U1010" i="3" s="1"/>
  <c r="V1010" i="3" s="1"/>
  <c r="R1098" i="3"/>
  <c r="S1098" i="3" s="1"/>
  <c r="U1098" i="3" s="1"/>
  <c r="V1098" i="3" s="1"/>
  <c r="R1154" i="3"/>
  <c r="S1154" i="3" s="1"/>
  <c r="U1154" i="3" s="1"/>
  <c r="V1154" i="3" s="1"/>
  <c r="R1246" i="3"/>
  <c r="S1246" i="3" s="1"/>
  <c r="U1246" i="3" s="1"/>
  <c r="V1246" i="3" s="1"/>
  <c r="R1166" i="3"/>
  <c r="S1166" i="3" s="1"/>
  <c r="U1166" i="3" s="1"/>
  <c r="V1166" i="3" s="1"/>
  <c r="R1182" i="3"/>
  <c r="S1182" i="3" s="1"/>
  <c r="U1182" i="3" s="1"/>
  <c r="V1182" i="3" s="1"/>
  <c r="R1222" i="3"/>
  <c r="S1222" i="3" s="1"/>
  <c r="U1222" i="3" s="1"/>
  <c r="V1222" i="3" s="1"/>
  <c r="R1320" i="3"/>
  <c r="S1320" i="3" s="1"/>
  <c r="U1320" i="3" s="1"/>
  <c r="V1320" i="3" s="1"/>
  <c r="R1177" i="3"/>
  <c r="S1177" i="3" s="1"/>
  <c r="U1177" i="3" s="1"/>
  <c r="V1177" i="3" s="1"/>
  <c r="R1209" i="3"/>
  <c r="S1209" i="3" s="1"/>
  <c r="U1209" i="3" s="1"/>
  <c r="V1209" i="3" s="1"/>
  <c r="R1257" i="3"/>
  <c r="S1257" i="3" s="1"/>
  <c r="U1257" i="3" s="1"/>
  <c r="V1257" i="3" s="1"/>
  <c r="R1329" i="3"/>
  <c r="S1329" i="3" s="1"/>
  <c r="U1329" i="3" s="1"/>
  <c r="V1329" i="3" s="1"/>
  <c r="R1261" i="3"/>
  <c r="S1261" i="3" s="1"/>
  <c r="U1261" i="3" s="1"/>
  <c r="V1261" i="3" s="1"/>
  <c r="R1285" i="3"/>
  <c r="S1285" i="3" s="1"/>
  <c r="U1285" i="3" s="1"/>
  <c r="V1285" i="3" s="1"/>
  <c r="R949" i="3"/>
  <c r="S949" i="3" s="1"/>
  <c r="U949" i="3" s="1"/>
  <c r="V949" i="3" s="1"/>
  <c r="R965" i="3"/>
  <c r="S965" i="3" s="1"/>
  <c r="U965" i="3" s="1"/>
  <c r="V965" i="3" s="1"/>
  <c r="R967" i="3"/>
  <c r="S967" i="3" s="1"/>
  <c r="U967" i="3" s="1"/>
  <c r="V967" i="3" s="1"/>
  <c r="R1000" i="3"/>
  <c r="S1000" i="3" s="1"/>
  <c r="U1000" i="3" s="1"/>
  <c r="V1000" i="3" s="1"/>
  <c r="R1075" i="3"/>
  <c r="S1075" i="3" s="1"/>
  <c r="U1075" i="3" s="1"/>
  <c r="V1075" i="3" s="1"/>
  <c r="R1144" i="3"/>
  <c r="S1144" i="3" s="1"/>
  <c r="U1144" i="3" s="1"/>
  <c r="V1144" i="3" s="1"/>
  <c r="R952" i="3"/>
  <c r="S952" i="3" s="1"/>
  <c r="U952" i="3" s="1"/>
  <c r="V952" i="3" s="1"/>
  <c r="R987" i="3"/>
  <c r="S987" i="3" s="1"/>
  <c r="U987" i="3" s="1"/>
  <c r="V987" i="3" s="1"/>
  <c r="R945" i="3"/>
  <c r="S945" i="3" s="1"/>
  <c r="U945" i="3" s="1"/>
  <c r="V945" i="3" s="1"/>
  <c r="R985" i="3"/>
  <c r="S985" i="3" s="1"/>
  <c r="U985" i="3" s="1"/>
  <c r="V985" i="3" s="1"/>
  <c r="R1131" i="3"/>
  <c r="S1131" i="3" s="1"/>
  <c r="U1131" i="3" s="1"/>
  <c r="V1131" i="3" s="1"/>
  <c r="R1071" i="3"/>
  <c r="S1071" i="3" s="1"/>
  <c r="U1071" i="3" s="1"/>
  <c r="V1071" i="3" s="1"/>
  <c r="R964" i="3"/>
  <c r="S964" i="3" s="1"/>
  <c r="U964" i="3" s="1"/>
  <c r="V964" i="3" s="1"/>
  <c r="R1083" i="3"/>
  <c r="S1083" i="3" s="1"/>
  <c r="U1083" i="3" s="1"/>
  <c r="V1083" i="3" s="1"/>
  <c r="R1106" i="3"/>
  <c r="S1106" i="3" s="1"/>
  <c r="U1106" i="3" s="1"/>
  <c r="V1106" i="3" s="1"/>
  <c r="R1006" i="3"/>
  <c r="S1006" i="3" s="1"/>
  <c r="U1006" i="3" s="1"/>
  <c r="V1006" i="3" s="1"/>
  <c r="R1078" i="3"/>
  <c r="S1078" i="3" s="1"/>
  <c r="U1078" i="3" s="1"/>
  <c r="V1078" i="3" s="1"/>
  <c r="R1110" i="3"/>
  <c r="S1110" i="3" s="1"/>
  <c r="U1110" i="3" s="1"/>
  <c r="V1110" i="3" s="1"/>
  <c r="R1126" i="3"/>
  <c r="S1126" i="3" s="1"/>
  <c r="U1126" i="3" s="1"/>
  <c r="V1126" i="3" s="1"/>
  <c r="R1150" i="3"/>
  <c r="S1150" i="3" s="1"/>
  <c r="U1150" i="3" s="1"/>
  <c r="V1150" i="3" s="1"/>
  <c r="R1198" i="3"/>
  <c r="S1198" i="3" s="1"/>
  <c r="U1198" i="3" s="1"/>
  <c r="V1198" i="3" s="1"/>
  <c r="R992" i="3"/>
  <c r="S992" i="3" s="1"/>
  <c r="U992" i="3" s="1"/>
  <c r="V992" i="3" s="1"/>
  <c r="R1016" i="3"/>
  <c r="S1016" i="3" s="1"/>
  <c r="U1016" i="3" s="1"/>
  <c r="V1016" i="3" s="1"/>
  <c r="R1128" i="3"/>
  <c r="S1128" i="3" s="1"/>
  <c r="U1128" i="3" s="1"/>
  <c r="V1128" i="3" s="1"/>
  <c r="R1186" i="3"/>
  <c r="S1186" i="3" s="1"/>
  <c r="U1186" i="3" s="1"/>
  <c r="V1186" i="3" s="1"/>
  <c r="R994" i="3"/>
  <c r="S994" i="3" s="1"/>
  <c r="U994" i="3" s="1"/>
  <c r="V994" i="3" s="1"/>
  <c r="R1082" i="3"/>
  <c r="S1082" i="3" s="1"/>
  <c r="U1082" i="3" s="1"/>
  <c r="V1082" i="3" s="1"/>
  <c r="R973" i="3"/>
  <c r="S973" i="3" s="1"/>
  <c r="U973" i="3" s="1"/>
  <c r="V973" i="3" s="1"/>
  <c r="R928" i="3"/>
  <c r="S928" i="3" s="1"/>
  <c r="U928" i="3" s="1"/>
  <c r="V928" i="3" s="1"/>
  <c r="R1027" i="3"/>
  <c r="S1027" i="3" s="1"/>
  <c r="U1027" i="3" s="1"/>
  <c r="V1027" i="3" s="1"/>
  <c r="R1102" i="3"/>
  <c r="S1102" i="3" s="1"/>
  <c r="U1102" i="3" s="1"/>
  <c r="V1102" i="3" s="1"/>
  <c r="R999" i="3"/>
  <c r="S999" i="3" s="1"/>
  <c r="U999" i="3" s="1"/>
  <c r="V999" i="3" s="1"/>
  <c r="R1147" i="3"/>
  <c r="S1147" i="3" s="1"/>
  <c r="U1147" i="3" s="1"/>
  <c r="V1147" i="3" s="1"/>
  <c r="R1018" i="3"/>
  <c r="S1018" i="3" s="1"/>
  <c r="U1018" i="3" s="1"/>
  <c r="V1018" i="3" s="1"/>
  <c r="R1148" i="3"/>
  <c r="S1148" i="3" s="1"/>
  <c r="U1148" i="3" s="1"/>
  <c r="V1148" i="3" s="1"/>
  <c r="R1248" i="3"/>
  <c r="S1248" i="3" s="1"/>
  <c r="U1248" i="3" s="1"/>
  <c r="V1248" i="3" s="1"/>
  <c r="R1169" i="3"/>
  <c r="S1169" i="3" s="1"/>
  <c r="U1169" i="3" s="1"/>
  <c r="V1169" i="3" s="1"/>
  <c r="R1229" i="3"/>
  <c r="S1229" i="3" s="1"/>
  <c r="U1229" i="3" s="1"/>
  <c r="V1229" i="3" s="1"/>
  <c r="R1236" i="3"/>
  <c r="S1236" i="3" s="1"/>
  <c r="U1236" i="3" s="1"/>
  <c r="V1236" i="3" s="1"/>
  <c r="R1313" i="3"/>
  <c r="S1313" i="3" s="1"/>
  <c r="U1313" i="3" s="1"/>
  <c r="V1313" i="3" s="1"/>
  <c r="R1301" i="3"/>
  <c r="S1301" i="3" s="1"/>
  <c r="U1301" i="3" s="1"/>
  <c r="V1301" i="3" s="1"/>
  <c r="R932" i="3"/>
  <c r="S932" i="3" s="1"/>
  <c r="U932" i="3" s="1"/>
  <c r="V932" i="3" s="1"/>
  <c r="R1326" i="3"/>
  <c r="S1326" i="3" s="1"/>
  <c r="U1326" i="3" s="1"/>
  <c r="V1326" i="3" s="1"/>
  <c r="R1024" i="3"/>
  <c r="S1024" i="3" s="1"/>
  <c r="U1024" i="3" s="1"/>
  <c r="V1024" i="3" s="1"/>
  <c r="R969" i="3"/>
  <c r="S969" i="3" s="1"/>
  <c r="U969" i="3" s="1"/>
  <c r="V969" i="3" s="1"/>
  <c r="R1035" i="3"/>
  <c r="S1035" i="3" s="1"/>
  <c r="U1035" i="3" s="1"/>
  <c r="V1035" i="3" s="1"/>
  <c r="R995" i="3"/>
  <c r="S995" i="3" s="1"/>
  <c r="U995" i="3" s="1"/>
  <c r="V995" i="3" s="1"/>
  <c r="R940" i="3"/>
  <c r="S940" i="3" s="1"/>
  <c r="U940" i="3" s="1"/>
  <c r="V940" i="3" s="1"/>
  <c r="R1105" i="3"/>
  <c r="S1105" i="3" s="1"/>
  <c r="U1105" i="3" s="1"/>
  <c r="V1105" i="3" s="1"/>
  <c r="R1129" i="3"/>
  <c r="S1129" i="3" s="1"/>
  <c r="U1129" i="3" s="1"/>
  <c r="V1129" i="3" s="1"/>
  <c r="R996" i="3"/>
  <c r="S996" i="3" s="1"/>
  <c r="U996" i="3" s="1"/>
  <c r="V996" i="3" s="1"/>
  <c r="R1028" i="3"/>
  <c r="S1028" i="3" s="1"/>
  <c r="U1028" i="3" s="1"/>
  <c r="V1028" i="3" s="1"/>
  <c r="R1100" i="3"/>
  <c r="S1100" i="3" s="1"/>
  <c r="U1100" i="3" s="1"/>
  <c r="V1100" i="3" s="1"/>
  <c r="R1151" i="3"/>
  <c r="S1151" i="3" s="1"/>
  <c r="U1151" i="3" s="1"/>
  <c r="V1151" i="3" s="1"/>
  <c r="R1023" i="3"/>
  <c r="S1023" i="3" s="1"/>
  <c r="U1023" i="3" s="1"/>
  <c r="V1023" i="3" s="1"/>
  <c r="R1215" i="3"/>
  <c r="S1215" i="3" s="1"/>
  <c r="U1215" i="3" s="1"/>
  <c r="V1215" i="3" s="1"/>
  <c r="R1264" i="3"/>
  <c r="S1264" i="3" s="1"/>
  <c r="U1264" i="3" s="1"/>
  <c r="V1264" i="3" s="1"/>
  <c r="R1217" i="3"/>
  <c r="S1217" i="3" s="1"/>
  <c r="U1217" i="3" s="1"/>
  <c r="V1217" i="3" s="1"/>
  <c r="R1240" i="3"/>
  <c r="S1240" i="3" s="1"/>
  <c r="U1240" i="3" s="1"/>
  <c r="V1240" i="3" s="1"/>
  <c r="R1312" i="3"/>
  <c r="S1312" i="3" s="1"/>
  <c r="U1312" i="3" s="1"/>
  <c r="V1312" i="3" s="1"/>
  <c r="R1332" i="3"/>
  <c r="S1332" i="3" s="1"/>
  <c r="U1332" i="3" s="1"/>
  <c r="V1332" i="3" s="1"/>
  <c r="R917" i="3"/>
  <c r="S917" i="3" s="1"/>
  <c r="U917" i="3" s="1"/>
  <c r="V917" i="3" s="1"/>
  <c r="R919" i="3"/>
  <c r="S919" i="3" s="1"/>
  <c r="U919" i="3" s="1"/>
  <c r="V919" i="3" s="1"/>
  <c r="R912" i="3"/>
  <c r="S912" i="3" s="1"/>
  <c r="U912" i="3" s="1"/>
  <c r="V912" i="3" s="1"/>
  <c r="R921" i="3"/>
  <c r="S921" i="3" s="1"/>
  <c r="U921" i="3" s="1"/>
  <c r="V921" i="3" s="1"/>
  <c r="R1124" i="3"/>
  <c r="S1124" i="3" s="1"/>
  <c r="U1124" i="3" s="1"/>
  <c r="V1124" i="3" s="1"/>
  <c r="R1194" i="3"/>
  <c r="S1194" i="3" s="1"/>
  <c r="U1194" i="3" s="1"/>
  <c r="V1194" i="3" s="1"/>
  <c r="R1104" i="3"/>
  <c r="S1104" i="3" s="1"/>
  <c r="U1104" i="3" s="1"/>
  <c r="V1104" i="3" s="1"/>
  <c r="R1175" i="3"/>
  <c r="S1175" i="3" s="1"/>
  <c r="U1175" i="3" s="1"/>
  <c r="V1175" i="3" s="1"/>
  <c r="R1297" i="3"/>
  <c r="S1297" i="3" s="1"/>
  <c r="U1297" i="3" s="1"/>
  <c r="V1297" i="3" s="1"/>
  <c r="R1276" i="3"/>
  <c r="S1276" i="3" s="1"/>
  <c r="U1276" i="3" s="1"/>
  <c r="V1276" i="3" s="1"/>
  <c r="R1333" i="3"/>
  <c r="S1333" i="3" s="1"/>
  <c r="U1333" i="3" s="1"/>
  <c r="V1333" i="3" s="1"/>
  <c r="R981" i="3"/>
  <c r="S981" i="3" s="1"/>
  <c r="U981" i="3" s="1"/>
  <c r="V981" i="3" s="1"/>
  <c r="R1067" i="3"/>
  <c r="S1067" i="3" s="1"/>
  <c r="U1067" i="3" s="1"/>
  <c r="V1067" i="3" s="1"/>
  <c r="R900" i="3"/>
  <c r="S900" i="3" s="1"/>
  <c r="U900" i="3" s="1"/>
  <c r="V900" i="3" s="1"/>
  <c r="R924" i="3"/>
  <c r="S924" i="3" s="1"/>
  <c r="U924" i="3" s="1"/>
  <c r="V924" i="3" s="1"/>
  <c r="R1036" i="3"/>
  <c r="S1036" i="3" s="1"/>
  <c r="U1036" i="3" s="1"/>
  <c r="V1036" i="3" s="1"/>
  <c r="R1142" i="3"/>
  <c r="S1142" i="3" s="1"/>
  <c r="U1142" i="3" s="1"/>
  <c r="V1142" i="3" s="1"/>
  <c r="R1191" i="3"/>
  <c r="S1191" i="3" s="1"/>
  <c r="U1191" i="3" s="1"/>
  <c r="V1191" i="3" s="1"/>
  <c r="R1136" i="3"/>
  <c r="S1136" i="3" s="1"/>
  <c r="U1136" i="3" s="1"/>
  <c r="V1136" i="3" s="1"/>
  <c r="R1026" i="3"/>
  <c r="S1026" i="3" s="1"/>
  <c r="U1026" i="3" s="1"/>
  <c r="V1026" i="3" s="1"/>
  <c r="R1050" i="3"/>
  <c r="S1050" i="3" s="1"/>
  <c r="U1050" i="3" s="1"/>
  <c r="V1050" i="3" s="1"/>
  <c r="R1185" i="3"/>
  <c r="S1185" i="3" s="1"/>
  <c r="U1185" i="3" s="1"/>
  <c r="V1185" i="3" s="1"/>
  <c r="R1309" i="3"/>
  <c r="S1309" i="3" s="1"/>
  <c r="U1309" i="3" s="1"/>
  <c r="V1309" i="3" s="1"/>
  <c r="R1170" i="3"/>
  <c r="S1170" i="3" s="1"/>
  <c r="U1170" i="3" s="1"/>
  <c r="V1170" i="3" s="1"/>
  <c r="R1034" i="3"/>
  <c r="S1034" i="3" s="1"/>
  <c r="U1034" i="3" s="1"/>
  <c r="V1034" i="3" s="1"/>
  <c r="R1269" i="3"/>
  <c r="S1269" i="3" s="1"/>
  <c r="U1269" i="3" s="1"/>
  <c r="V1269" i="3" s="1"/>
  <c r="R1091" i="3"/>
  <c r="S1091" i="3" s="1"/>
  <c r="U1091" i="3" s="1"/>
  <c r="V1091" i="3" s="1"/>
  <c r="R929" i="3"/>
  <c r="S929" i="3" s="1"/>
  <c r="U929" i="3" s="1"/>
  <c r="V929" i="3" s="1"/>
  <c r="R1048" i="3"/>
  <c r="S1048" i="3" s="1"/>
  <c r="U1048" i="3" s="1"/>
  <c r="V1048" i="3" s="1"/>
  <c r="R1088" i="3"/>
  <c r="S1088" i="3" s="1"/>
  <c r="U1088" i="3" s="1"/>
  <c r="V1088" i="3" s="1"/>
  <c r="R1108" i="3"/>
  <c r="S1108" i="3" s="1"/>
  <c r="U1108" i="3" s="1"/>
  <c r="V1108" i="3" s="1"/>
  <c r="R1199" i="3"/>
  <c r="S1199" i="3" s="1"/>
  <c r="U1199" i="3" s="1"/>
  <c r="V1199" i="3" s="1"/>
  <c r="R1033" i="3"/>
  <c r="S1033" i="3" s="1"/>
  <c r="U1033" i="3" s="1"/>
  <c r="V1033" i="3" s="1"/>
  <c r="R1065" i="3"/>
  <c r="S1065" i="3" s="1"/>
  <c r="U1065" i="3" s="1"/>
  <c r="V1065" i="3" s="1"/>
  <c r="R1262" i="3"/>
  <c r="S1262" i="3" s="1"/>
  <c r="U1262" i="3" s="1"/>
  <c r="V1262" i="3" s="1"/>
  <c r="R1232" i="3"/>
  <c r="S1232" i="3" s="1"/>
  <c r="U1232" i="3" s="1"/>
  <c r="V1232" i="3" s="1"/>
  <c r="R1281" i="3"/>
  <c r="S1281" i="3" s="1"/>
  <c r="U1281" i="3" s="1"/>
  <c r="V1281" i="3" s="1"/>
  <c r="R1094" i="3"/>
  <c r="S1094" i="3" s="1"/>
  <c r="U1094" i="3" s="1"/>
  <c r="V1094" i="3" s="1"/>
  <c r="R1058" i="3"/>
  <c r="S1058" i="3" s="1"/>
  <c r="U1058" i="3" s="1"/>
  <c r="V1058" i="3" s="1"/>
  <c r="R933" i="3"/>
  <c r="S933" i="3" s="1"/>
  <c r="U933" i="3" s="1"/>
  <c r="V933" i="3" s="1"/>
  <c r="R927" i="3"/>
  <c r="S927" i="3" s="1"/>
  <c r="U927" i="3" s="1"/>
  <c r="V927" i="3" s="1"/>
  <c r="R1113" i="3"/>
  <c r="S1113" i="3" s="1"/>
  <c r="U1113" i="3" s="1"/>
  <c r="V1113" i="3" s="1"/>
  <c r="R1040" i="3"/>
  <c r="S1040" i="3" s="1"/>
  <c r="U1040" i="3" s="1"/>
  <c r="V1040" i="3" s="1"/>
  <c r="R1072" i="3"/>
  <c r="S1072" i="3" s="1"/>
  <c r="U1072" i="3" s="1"/>
  <c r="V1072" i="3" s="1"/>
  <c r="R1155" i="3"/>
  <c r="S1155" i="3" s="1"/>
  <c r="U1155" i="3" s="1"/>
  <c r="V1155" i="3" s="1"/>
  <c r="R1047" i="3"/>
  <c r="S1047" i="3" s="1"/>
  <c r="U1047" i="3" s="1"/>
  <c r="V1047" i="3" s="1"/>
  <c r="R1107" i="3"/>
  <c r="S1107" i="3" s="1"/>
  <c r="U1107" i="3" s="1"/>
  <c r="V1107" i="3" s="1"/>
  <c r="R1020" i="3"/>
  <c r="S1020" i="3" s="1"/>
  <c r="U1020" i="3" s="1"/>
  <c r="V1020" i="3" s="1"/>
  <c r="R1070" i="3"/>
  <c r="S1070" i="3" s="1"/>
  <c r="U1070" i="3" s="1"/>
  <c r="V1070" i="3" s="1"/>
  <c r="R991" i="3"/>
  <c r="S991" i="3" s="1"/>
  <c r="U991" i="3" s="1"/>
  <c r="V991" i="3" s="1"/>
  <c r="R1039" i="3"/>
  <c r="S1039" i="3" s="1"/>
  <c r="U1039" i="3" s="1"/>
  <c r="V1039" i="3" s="1"/>
  <c r="R1226" i="3"/>
  <c r="S1226" i="3" s="1"/>
  <c r="U1226" i="3" s="1"/>
  <c r="V1226" i="3" s="1"/>
  <c r="R1161" i="3"/>
  <c r="S1161" i="3" s="1"/>
  <c r="U1161" i="3" s="1"/>
  <c r="V1161" i="3" s="1"/>
  <c r="R1316" i="3"/>
  <c r="S1316" i="3" s="1"/>
  <c r="U1316" i="3" s="1"/>
  <c r="V1316" i="3" s="1"/>
  <c r="R1293" i="3"/>
  <c r="S1293" i="3" s="1"/>
  <c r="U1293" i="3" s="1"/>
  <c r="V1293" i="3" s="1"/>
  <c r="R943" i="3"/>
  <c r="S943" i="3" s="1"/>
  <c r="U943" i="3" s="1"/>
  <c r="V943" i="3" s="1"/>
  <c r="R903" i="3"/>
  <c r="S903" i="3" s="1"/>
  <c r="U903" i="3" s="1"/>
  <c r="V903" i="3" s="1"/>
  <c r="R908" i="3"/>
  <c r="S908" i="3" s="1"/>
  <c r="U908" i="3" s="1"/>
  <c r="V908" i="3" s="1"/>
  <c r="R988" i="3"/>
  <c r="S988" i="3" s="1"/>
  <c r="U988" i="3" s="1"/>
  <c r="V988" i="3" s="1"/>
  <c r="R1041" i="3"/>
  <c r="S1041" i="3" s="1"/>
  <c r="U1041" i="3" s="1"/>
  <c r="V1041" i="3" s="1"/>
  <c r="R1219" i="3"/>
  <c r="S1219" i="3" s="1"/>
  <c r="U1219" i="3" s="1"/>
  <c r="V1219" i="3" s="1"/>
  <c r="R1286" i="3"/>
  <c r="S1286" i="3" s="1"/>
  <c r="U1286" i="3" s="1"/>
  <c r="V1286" i="3" s="1"/>
  <c r="R951" i="3"/>
  <c r="S951" i="3" s="1"/>
  <c r="U951" i="3" s="1"/>
  <c r="V951" i="3" s="1"/>
  <c r="R1032" i="3"/>
  <c r="S1032" i="3" s="1"/>
  <c r="U1032" i="3" s="1"/>
  <c r="V1032" i="3" s="1"/>
  <c r="R1121" i="3"/>
  <c r="S1121" i="3" s="1"/>
  <c r="U1121" i="3" s="1"/>
  <c r="V1121" i="3" s="1"/>
  <c r="R986" i="3"/>
  <c r="S986" i="3" s="1"/>
  <c r="U986" i="3" s="1"/>
  <c r="V986" i="3" s="1"/>
  <c r="R1140" i="3"/>
  <c r="S1140" i="3" s="1"/>
  <c r="U1140" i="3" s="1"/>
  <c r="V1140" i="3" s="1"/>
  <c r="R913" i="3"/>
  <c r="S913" i="3" s="1"/>
  <c r="U913" i="3" s="1"/>
  <c r="V913" i="3" s="1"/>
  <c r="R937" i="3"/>
  <c r="S937" i="3" s="1"/>
  <c r="U937" i="3" s="1"/>
  <c r="V937" i="3" s="1"/>
  <c r="R1063" i="3"/>
  <c r="S1063" i="3" s="1"/>
  <c r="U1063" i="3" s="1"/>
  <c r="V1063" i="3" s="1"/>
  <c r="R1123" i="3"/>
  <c r="S1123" i="3" s="1"/>
  <c r="U1123" i="3" s="1"/>
  <c r="V1123" i="3" s="1"/>
  <c r="R1228" i="3"/>
  <c r="S1228" i="3" s="1"/>
  <c r="U1228" i="3" s="1"/>
  <c r="V1228" i="3" s="1"/>
  <c r="R1218" i="3"/>
  <c r="S1218" i="3" s="1"/>
  <c r="U1218" i="3" s="1"/>
  <c r="V1218" i="3" s="1"/>
  <c r="R1241" i="3"/>
  <c r="S1241" i="3" s="1"/>
  <c r="U1241" i="3" s="1"/>
  <c r="V1241" i="3" s="1"/>
  <c r="R1289" i="3"/>
  <c r="S1289" i="3" s="1"/>
  <c r="U1289" i="3" s="1"/>
  <c r="V1289" i="3" s="1"/>
  <c r="R1260" i="3"/>
  <c r="S1260" i="3" s="1"/>
  <c r="U1260" i="3" s="1"/>
  <c r="V1260" i="3" s="1"/>
  <c r="R1324" i="3"/>
  <c r="S1324" i="3" s="1"/>
  <c r="U1324" i="3" s="1"/>
  <c r="V1324" i="3" s="1"/>
  <c r="R1245" i="3"/>
  <c r="S1245" i="3" s="1"/>
  <c r="U1245" i="3" s="1"/>
  <c r="V1245" i="3" s="1"/>
  <c r="R1302" i="3"/>
  <c r="S1302" i="3" s="1"/>
  <c r="U1302" i="3" s="1"/>
  <c r="V1302" i="3" s="1"/>
  <c r="R1201" i="3"/>
  <c r="S1201" i="3" s="1"/>
  <c r="U1201" i="3" s="1"/>
  <c r="V1201" i="3" s="1"/>
  <c r="R321" i="3"/>
  <c r="S321" i="3" s="1"/>
  <c r="U321" i="3" s="1"/>
  <c r="V321" i="3" s="1"/>
  <c r="R313" i="3"/>
  <c r="S313" i="3" s="1"/>
  <c r="U313" i="3" s="1"/>
  <c r="V313" i="3" s="1"/>
  <c r="R305" i="3"/>
  <c r="S305" i="3" s="1"/>
  <c r="U305" i="3" s="1"/>
  <c r="V305" i="3" s="1"/>
  <c r="R297" i="3"/>
  <c r="S297" i="3" s="1"/>
  <c r="U297" i="3" s="1"/>
  <c r="V297" i="3" s="1"/>
  <c r="R289" i="3"/>
  <c r="S289" i="3" s="1"/>
  <c r="U289" i="3" s="1"/>
  <c r="V289" i="3" s="1"/>
  <c r="R281" i="3"/>
  <c r="S281" i="3" s="1"/>
  <c r="U281" i="3" s="1"/>
  <c r="V281" i="3" s="1"/>
  <c r="R273" i="3"/>
  <c r="S273" i="3" s="1"/>
  <c r="U273" i="3" s="1"/>
  <c r="V273" i="3" s="1"/>
  <c r="R265" i="3"/>
  <c r="S265" i="3" s="1"/>
  <c r="U265" i="3" s="1"/>
  <c r="V265" i="3" s="1"/>
  <c r="R257" i="3"/>
  <c r="S257" i="3" s="1"/>
  <c r="U257" i="3" s="1"/>
  <c r="V257" i="3" s="1"/>
  <c r="R301" i="3"/>
  <c r="S301" i="3" s="1"/>
  <c r="U301" i="3" s="1"/>
  <c r="V301" i="3" s="1"/>
  <c r="R253" i="3"/>
  <c r="S253" i="3" s="1"/>
  <c r="U253" i="3" s="1"/>
  <c r="V253" i="3" s="1"/>
  <c r="R249" i="3"/>
  <c r="S249" i="3" s="1"/>
  <c r="U249" i="3" s="1"/>
  <c r="V249" i="3" s="1"/>
  <c r="R317" i="3"/>
  <c r="S317" i="3" s="1"/>
  <c r="U317" i="3" s="1"/>
  <c r="V317" i="3" s="1"/>
  <c r="R237" i="3"/>
  <c r="S237" i="3" s="1"/>
  <c r="U237" i="3" s="1"/>
  <c r="V237" i="3" s="1"/>
  <c r="R309" i="3"/>
  <c r="S309" i="3" s="1"/>
  <c r="U309" i="3" s="1"/>
  <c r="V309" i="3" s="1"/>
  <c r="R293" i="3"/>
  <c r="S293" i="3" s="1"/>
  <c r="U293" i="3" s="1"/>
  <c r="V293" i="3" s="1"/>
  <c r="R261" i="3"/>
  <c r="S261" i="3" s="1"/>
  <c r="U261" i="3" s="1"/>
  <c r="V261" i="3" s="1"/>
  <c r="R241" i="3"/>
  <c r="S241" i="3" s="1"/>
  <c r="U241" i="3" s="1"/>
  <c r="V241" i="3" s="1"/>
  <c r="R229" i="3"/>
  <c r="S229" i="3" s="1"/>
  <c r="U229" i="3" s="1"/>
  <c r="V229" i="3" s="1"/>
  <c r="R221" i="3"/>
  <c r="S221" i="3" s="1"/>
  <c r="U221" i="3" s="1"/>
  <c r="V221" i="3" s="1"/>
  <c r="R213" i="3"/>
  <c r="S213" i="3" s="1"/>
  <c r="U213" i="3" s="1"/>
  <c r="V213" i="3" s="1"/>
  <c r="R205" i="3"/>
  <c r="S205" i="3" s="1"/>
  <c r="U205" i="3" s="1"/>
  <c r="V205" i="3" s="1"/>
  <c r="R197" i="3"/>
  <c r="S197" i="3" s="1"/>
  <c r="U197" i="3" s="1"/>
  <c r="V197" i="3" s="1"/>
  <c r="R285" i="3"/>
  <c r="S285" i="3" s="1"/>
  <c r="U285" i="3" s="1"/>
  <c r="V285" i="3" s="1"/>
  <c r="R245" i="3"/>
  <c r="S245" i="3" s="1"/>
  <c r="U245" i="3" s="1"/>
  <c r="V245" i="3" s="1"/>
  <c r="R230" i="3"/>
  <c r="S230" i="3" s="1"/>
  <c r="U230" i="3" s="1"/>
  <c r="V230" i="3" s="1"/>
  <c r="R222" i="3"/>
  <c r="S222" i="3" s="1"/>
  <c r="U222" i="3" s="1"/>
  <c r="V222" i="3" s="1"/>
  <c r="R220" i="3"/>
  <c r="S220" i="3" s="1"/>
  <c r="U220" i="3" s="1"/>
  <c r="V220" i="3" s="1"/>
  <c r="R212" i="3"/>
  <c r="S212" i="3" s="1"/>
  <c r="U212" i="3" s="1"/>
  <c r="V212" i="3" s="1"/>
  <c r="R204" i="3"/>
  <c r="S204" i="3" s="1"/>
  <c r="U204" i="3" s="1"/>
  <c r="V204" i="3" s="1"/>
  <c r="R196" i="3"/>
  <c r="S196" i="3" s="1"/>
  <c r="U196" i="3" s="1"/>
  <c r="V196" i="3" s="1"/>
  <c r="R277" i="3"/>
  <c r="S277" i="3" s="1"/>
  <c r="U277" i="3" s="1"/>
  <c r="V277" i="3" s="1"/>
  <c r="R269" i="3"/>
  <c r="S269" i="3" s="1"/>
  <c r="U269" i="3" s="1"/>
  <c r="V269" i="3" s="1"/>
  <c r="R248" i="3"/>
  <c r="S248" i="3" s="1"/>
  <c r="U248" i="3" s="1"/>
  <c r="V248" i="3" s="1"/>
  <c r="R233" i="3"/>
  <c r="S233" i="3" s="1"/>
  <c r="U233" i="3" s="1"/>
  <c r="V233" i="3" s="1"/>
  <c r="R225" i="3"/>
  <c r="S225" i="3" s="1"/>
  <c r="U225" i="3" s="1"/>
  <c r="V225" i="3" s="1"/>
  <c r="R211" i="3"/>
  <c r="S211" i="3" s="1"/>
  <c r="U211" i="3" s="1"/>
  <c r="V211" i="3" s="1"/>
  <c r="R203" i="3"/>
  <c r="S203" i="3" s="1"/>
  <c r="U203" i="3" s="1"/>
  <c r="V203" i="3" s="1"/>
  <c r="R195" i="3"/>
  <c r="S195" i="3" s="1"/>
  <c r="U195" i="3" s="1"/>
  <c r="V195" i="3" s="1"/>
  <c r="R223" i="3"/>
  <c r="S223" i="3" s="1"/>
  <c r="U223" i="3" s="1"/>
  <c r="V223" i="3" s="1"/>
  <c r="R219" i="3"/>
  <c r="S219" i="3" s="1"/>
  <c r="U219" i="3" s="1"/>
  <c r="V219" i="3" s="1"/>
  <c r="R228" i="3"/>
  <c r="S228" i="3" s="1"/>
  <c r="U228" i="3" s="1"/>
  <c r="V228" i="3" s="1"/>
  <c r="R232" i="3"/>
  <c r="S232" i="3" s="1"/>
  <c r="U232" i="3" s="1"/>
  <c r="V232" i="3" s="1"/>
  <c r="R202" i="3"/>
  <c r="S202" i="3" s="1"/>
  <c r="U202" i="3" s="1"/>
  <c r="V202" i="3" s="1"/>
  <c r="R206" i="3"/>
  <c r="S206" i="3" s="1"/>
  <c r="U206" i="3" s="1"/>
  <c r="V206" i="3" s="1"/>
  <c r="R315" i="3"/>
  <c r="S315" i="3" s="1"/>
  <c r="U315" i="3" s="1"/>
  <c r="V315" i="3" s="1"/>
  <c r="R244" i="3"/>
  <c r="S244" i="3" s="1"/>
  <c r="U244" i="3" s="1"/>
  <c r="V244" i="3" s="1"/>
  <c r="R254" i="3"/>
  <c r="S254" i="3" s="1"/>
  <c r="U254" i="3" s="1"/>
  <c r="V254" i="3" s="1"/>
  <c r="R294" i="3"/>
  <c r="S294" i="3" s="1"/>
  <c r="U294" i="3" s="1"/>
  <c r="V294" i="3" s="1"/>
  <c r="R287" i="3"/>
  <c r="S287" i="3" s="1"/>
  <c r="U287" i="3" s="1"/>
  <c r="V287" i="3" s="1"/>
  <c r="R234" i="3"/>
  <c r="S234" i="3" s="1"/>
  <c r="U234" i="3" s="1"/>
  <c r="V234" i="3" s="1"/>
  <c r="R282" i="3"/>
  <c r="S282" i="3" s="1"/>
  <c r="U282" i="3" s="1"/>
  <c r="V282" i="3" s="1"/>
  <c r="R215" i="3"/>
  <c r="S215" i="3" s="1"/>
  <c r="U215" i="3" s="1"/>
  <c r="V215" i="3" s="1"/>
  <c r="R194" i="3"/>
  <c r="S194" i="3" s="1"/>
  <c r="U194" i="3" s="1"/>
  <c r="V194" i="3" s="1"/>
  <c r="R227" i="3"/>
  <c r="S227" i="3" s="1"/>
  <c r="U227" i="3" s="1"/>
  <c r="V227" i="3" s="1"/>
  <c r="R276" i="3"/>
  <c r="S276" i="3" s="1"/>
  <c r="U276" i="3" s="1"/>
  <c r="V276" i="3" s="1"/>
  <c r="R296" i="3"/>
  <c r="S296" i="3" s="1"/>
  <c r="U296" i="3" s="1"/>
  <c r="V296" i="3" s="1"/>
  <c r="R238" i="3"/>
  <c r="S238" i="3" s="1"/>
  <c r="U238" i="3" s="1"/>
  <c r="V238" i="3" s="1"/>
  <c r="R320" i="3"/>
  <c r="S320" i="3" s="1"/>
  <c r="U320" i="3" s="1"/>
  <c r="V320" i="3" s="1"/>
  <c r="R214" i="3"/>
  <c r="S214" i="3" s="1"/>
  <c r="U214" i="3" s="1"/>
  <c r="V214" i="3" s="1"/>
  <c r="R299" i="3"/>
  <c r="S299" i="3" s="1"/>
  <c r="U299" i="3" s="1"/>
  <c r="V299" i="3" s="1"/>
  <c r="R259" i="3"/>
  <c r="S259" i="3" s="1"/>
  <c r="U259" i="3" s="1"/>
  <c r="V259" i="3" s="1"/>
  <c r="R236" i="3"/>
  <c r="S236" i="3" s="1"/>
  <c r="U236" i="3" s="1"/>
  <c r="V236" i="3" s="1"/>
  <c r="R231" i="3"/>
  <c r="S231" i="3" s="1"/>
  <c r="U231" i="3" s="1"/>
  <c r="V231" i="3" s="1"/>
  <c r="R271" i="3"/>
  <c r="S271" i="3" s="1"/>
  <c r="U271" i="3" s="1"/>
  <c r="V271" i="3" s="1"/>
  <c r="R295" i="3"/>
  <c r="S295" i="3" s="1"/>
  <c r="U295" i="3" s="1"/>
  <c r="V295" i="3" s="1"/>
  <c r="R306" i="3"/>
  <c r="S306" i="3" s="1"/>
  <c r="U306" i="3" s="1"/>
  <c r="V306" i="3" s="1"/>
  <c r="R240" i="3"/>
  <c r="S240" i="3" s="1"/>
  <c r="U240" i="3" s="1"/>
  <c r="V240" i="3" s="1"/>
  <c r="R193" i="3"/>
  <c r="S193" i="3" s="1"/>
  <c r="U193" i="3" s="1"/>
  <c r="V193" i="3" s="1"/>
  <c r="R291" i="3"/>
  <c r="S291" i="3" s="1"/>
  <c r="U291" i="3" s="1"/>
  <c r="V291" i="3" s="1"/>
  <c r="R280" i="3"/>
  <c r="S280" i="3" s="1"/>
  <c r="U280" i="3" s="1"/>
  <c r="V280" i="3" s="1"/>
  <c r="R200" i="3"/>
  <c r="S200" i="3" s="1"/>
  <c r="U200" i="3" s="1"/>
  <c r="V200" i="3" s="1"/>
  <c r="R256" i="3"/>
  <c r="S256" i="3" s="1"/>
  <c r="U256" i="3" s="1"/>
  <c r="V256" i="3" s="1"/>
  <c r="R319" i="3"/>
  <c r="S319" i="3" s="1"/>
  <c r="U319" i="3" s="1"/>
  <c r="V319" i="3" s="1"/>
  <c r="R209" i="3"/>
  <c r="S209" i="3" s="1"/>
  <c r="U209" i="3" s="1"/>
  <c r="V209" i="3" s="1"/>
  <c r="R239" i="3"/>
  <c r="S239" i="3" s="1"/>
  <c r="U239" i="3" s="1"/>
  <c r="V239" i="3" s="1"/>
  <c r="R251" i="3"/>
  <c r="S251" i="3" s="1"/>
  <c r="U251" i="3" s="1"/>
  <c r="V251" i="3" s="1"/>
  <c r="R272" i="3"/>
  <c r="S272" i="3" s="1"/>
  <c r="U272" i="3" s="1"/>
  <c r="V272" i="3" s="1"/>
  <c r="R247" i="3"/>
  <c r="S247" i="3" s="1"/>
  <c r="U247" i="3" s="1"/>
  <c r="V247" i="3" s="1"/>
  <c r="R292" i="3"/>
  <c r="S292" i="3" s="1"/>
  <c r="U292" i="3" s="1"/>
  <c r="V292" i="3" s="1"/>
  <c r="R208" i="3"/>
  <c r="S208" i="3" s="1"/>
  <c r="U208" i="3" s="1"/>
  <c r="V208" i="3" s="1"/>
  <c r="R255" i="3"/>
  <c r="S255" i="3" s="1"/>
  <c r="U255" i="3" s="1"/>
  <c r="V255" i="3" s="1"/>
  <c r="R279" i="3"/>
  <c r="S279" i="3" s="1"/>
  <c r="U279" i="3" s="1"/>
  <c r="V279" i="3" s="1"/>
  <c r="R303" i="3"/>
  <c r="S303" i="3" s="1"/>
  <c r="U303" i="3" s="1"/>
  <c r="V303" i="3" s="1"/>
  <c r="R314" i="3"/>
  <c r="S314" i="3" s="1"/>
  <c r="U314" i="3" s="1"/>
  <c r="V314" i="3" s="1"/>
  <c r="R199" i="3"/>
  <c r="S199" i="3" s="1"/>
  <c r="U199" i="3" s="1"/>
  <c r="V199" i="3" s="1"/>
  <c r="R218" i="3"/>
  <c r="S218" i="3" s="1"/>
  <c r="U218" i="3" s="1"/>
  <c r="V218" i="3" s="1"/>
  <c r="R264" i="3"/>
  <c r="S264" i="3" s="1"/>
  <c r="U264" i="3" s="1"/>
  <c r="V264" i="3" s="1"/>
  <c r="R307" i="3"/>
  <c r="S307" i="3" s="1"/>
  <c r="U307" i="3" s="1"/>
  <c r="V307" i="3" s="1"/>
  <c r="R235" i="3"/>
  <c r="S235" i="3" s="1"/>
  <c r="U235" i="3" s="1"/>
  <c r="V235" i="3" s="1"/>
  <c r="R300" i="3"/>
  <c r="S300" i="3" s="1"/>
  <c r="U300" i="3" s="1"/>
  <c r="V300" i="3" s="1"/>
  <c r="R250" i="3"/>
  <c r="S250" i="3" s="1"/>
  <c r="U250" i="3" s="1"/>
  <c r="V250" i="3" s="1"/>
  <c r="R207" i="3"/>
  <c r="S207" i="3" s="1"/>
  <c r="U207" i="3" s="1"/>
  <c r="V207" i="3" s="1"/>
  <c r="R224" i="3"/>
  <c r="S224" i="3" s="1"/>
  <c r="U224" i="3" s="1"/>
  <c r="V224" i="3" s="1"/>
  <c r="R268" i="3"/>
  <c r="S268" i="3" s="1"/>
  <c r="U268" i="3" s="1"/>
  <c r="V268" i="3" s="1"/>
  <c r="R304" i="3"/>
  <c r="S304" i="3" s="1"/>
  <c r="U304" i="3" s="1"/>
  <c r="V304" i="3" s="1"/>
  <c r="R216" i="3"/>
  <c r="S216" i="3" s="1"/>
  <c r="U216" i="3" s="1"/>
  <c r="V216" i="3" s="1"/>
  <c r="R308" i="3"/>
  <c r="S308" i="3" s="1"/>
  <c r="U308" i="3" s="1"/>
  <c r="V308" i="3" s="1"/>
  <c r="R270" i="3"/>
  <c r="S270" i="3" s="1"/>
  <c r="U270" i="3" s="1"/>
  <c r="V270" i="3" s="1"/>
  <c r="R318" i="3"/>
  <c r="S318" i="3" s="1"/>
  <c r="U318" i="3" s="1"/>
  <c r="V318" i="3" s="1"/>
  <c r="R274" i="3"/>
  <c r="S274" i="3" s="1"/>
  <c r="U274" i="3" s="1"/>
  <c r="V274" i="3" s="1"/>
  <c r="R298" i="3"/>
  <c r="S298" i="3" s="1"/>
  <c r="U298" i="3" s="1"/>
  <c r="V298" i="3" s="1"/>
  <c r="R217" i="3"/>
  <c r="S217" i="3" s="1"/>
  <c r="U217" i="3" s="1"/>
  <c r="V217" i="3" s="1"/>
  <c r="R201" i="3"/>
  <c r="S201" i="3" s="1"/>
  <c r="U201" i="3" s="1"/>
  <c r="V201" i="3" s="1"/>
  <c r="R316" i="3"/>
  <c r="S316" i="3" s="1"/>
  <c r="U316" i="3" s="1"/>
  <c r="V316" i="3" s="1"/>
  <c r="R243" i="3"/>
  <c r="S243" i="3" s="1"/>
  <c r="U243" i="3" s="1"/>
  <c r="V243" i="3" s="1"/>
  <c r="R284" i="3"/>
  <c r="S284" i="3" s="1"/>
  <c r="U284" i="3" s="1"/>
  <c r="V284" i="3" s="1"/>
  <c r="R267" i="3"/>
  <c r="S267" i="3" s="1"/>
  <c r="U267" i="3" s="1"/>
  <c r="V267" i="3" s="1"/>
  <c r="R260" i="3"/>
  <c r="S260" i="3" s="1"/>
  <c r="U260" i="3" s="1"/>
  <c r="V260" i="3" s="1"/>
  <c r="R283" i="3"/>
  <c r="S283" i="3" s="1"/>
  <c r="U283" i="3" s="1"/>
  <c r="V283" i="3" s="1"/>
  <c r="R263" i="3"/>
  <c r="S263" i="3" s="1"/>
  <c r="U263" i="3" s="1"/>
  <c r="V263" i="3" s="1"/>
  <c r="R311" i="3"/>
  <c r="S311" i="3" s="1"/>
  <c r="U311" i="3" s="1"/>
  <c r="V311" i="3" s="1"/>
  <c r="R322" i="3"/>
  <c r="S322" i="3" s="1"/>
  <c r="U322" i="3" s="1"/>
  <c r="V322" i="3" s="1"/>
  <c r="R312" i="3"/>
  <c r="S312" i="3" s="1"/>
  <c r="U312" i="3" s="1"/>
  <c r="V312" i="3" s="1"/>
  <c r="R275" i="3"/>
  <c r="S275" i="3" s="1"/>
  <c r="U275" i="3" s="1"/>
  <c r="V275" i="3" s="1"/>
  <c r="R262" i="3"/>
  <c r="S262" i="3" s="1"/>
  <c r="U262" i="3" s="1"/>
  <c r="V262" i="3" s="1"/>
  <c r="R302" i="3"/>
  <c r="S302" i="3" s="1"/>
  <c r="U302" i="3" s="1"/>
  <c r="V302" i="3" s="1"/>
  <c r="R192" i="3"/>
  <c r="S192" i="3" s="1"/>
  <c r="U192" i="3" s="1"/>
  <c r="V192" i="3" s="1"/>
  <c r="R290" i="3"/>
  <c r="S290" i="3" s="1"/>
  <c r="U290" i="3" s="1"/>
  <c r="V290" i="3" s="1"/>
  <c r="R191" i="3"/>
  <c r="S191" i="3" s="1"/>
  <c r="R310" i="3"/>
  <c r="S310" i="3" s="1"/>
  <c r="U310" i="3" s="1"/>
  <c r="V310" i="3" s="1"/>
  <c r="R266" i="3"/>
  <c r="S266" i="3" s="1"/>
  <c r="U266" i="3" s="1"/>
  <c r="V266" i="3" s="1"/>
  <c r="R198" i="3"/>
  <c r="S198" i="3" s="1"/>
  <c r="U198" i="3" s="1"/>
  <c r="V198" i="3" s="1"/>
  <c r="R278" i="3"/>
  <c r="S278" i="3" s="1"/>
  <c r="U278" i="3" s="1"/>
  <c r="V278" i="3" s="1"/>
  <c r="R242" i="3"/>
  <c r="S242" i="3" s="1"/>
  <c r="U242" i="3" s="1"/>
  <c r="V242" i="3" s="1"/>
  <c r="R226" i="3"/>
  <c r="S226" i="3" s="1"/>
  <c r="U226" i="3" s="1"/>
  <c r="V226" i="3" s="1"/>
  <c r="R288" i="3"/>
  <c r="S288" i="3" s="1"/>
  <c r="U288" i="3" s="1"/>
  <c r="V288" i="3" s="1"/>
  <c r="R286" i="3"/>
  <c r="S286" i="3" s="1"/>
  <c r="U286" i="3" s="1"/>
  <c r="V286" i="3" s="1"/>
  <c r="R210" i="3"/>
  <c r="S210" i="3" s="1"/>
  <c r="U210" i="3" s="1"/>
  <c r="V210" i="3" s="1"/>
  <c r="R252" i="3"/>
  <c r="S252" i="3" s="1"/>
  <c r="U252" i="3" s="1"/>
  <c r="V252" i="3" s="1"/>
  <c r="R246" i="3"/>
  <c r="S246" i="3" s="1"/>
  <c r="U246" i="3" s="1"/>
  <c r="V246" i="3" s="1"/>
  <c r="R258" i="3"/>
  <c r="S258" i="3" s="1"/>
  <c r="U258" i="3" s="1"/>
  <c r="V258" i="3" s="1"/>
  <c r="M7" i="3"/>
  <c r="R7" i="3" s="1"/>
  <c r="R9" i="3"/>
  <c r="M11" i="3"/>
  <c r="R11" i="3" s="1"/>
  <c r="M12" i="3"/>
  <c r="R12" i="3" s="1"/>
  <c r="J15" i="3"/>
  <c r="R5" i="3"/>
  <c r="G15" i="3"/>
  <c r="M13" i="3"/>
  <c r="R13" i="3" s="1"/>
  <c r="R2112" i="3" s="1"/>
  <c r="S2112" i="3" s="1"/>
  <c r="M10" i="3"/>
  <c r="R10" i="3" s="1"/>
  <c r="Q15" i="3"/>
  <c r="U2112" i="3" l="1"/>
  <c r="V2112" i="3" s="1"/>
  <c r="S13" i="3"/>
  <c r="U13" i="3" s="1"/>
  <c r="V13" i="3" s="1"/>
  <c r="W13" i="3" s="1"/>
  <c r="X13" i="3" s="1"/>
  <c r="R189" i="3"/>
  <c r="S189" i="3" s="1"/>
  <c r="U189" i="3" s="1"/>
  <c r="V189" i="3" s="1"/>
  <c r="R181" i="3"/>
  <c r="S181" i="3" s="1"/>
  <c r="U181" i="3" s="1"/>
  <c r="V181" i="3" s="1"/>
  <c r="R173" i="3"/>
  <c r="S173" i="3" s="1"/>
  <c r="U173" i="3" s="1"/>
  <c r="V173" i="3" s="1"/>
  <c r="R165" i="3"/>
  <c r="S165" i="3" s="1"/>
  <c r="U165" i="3" s="1"/>
  <c r="V165" i="3" s="1"/>
  <c r="R157" i="3"/>
  <c r="S157" i="3" s="1"/>
  <c r="U157" i="3" s="1"/>
  <c r="V157" i="3" s="1"/>
  <c r="R149" i="3"/>
  <c r="S149" i="3" s="1"/>
  <c r="U149" i="3" s="1"/>
  <c r="V149" i="3" s="1"/>
  <c r="R141" i="3"/>
  <c r="S141" i="3" s="1"/>
  <c r="U141" i="3" s="1"/>
  <c r="V141" i="3" s="1"/>
  <c r="R133" i="3"/>
  <c r="S133" i="3" s="1"/>
  <c r="U133" i="3" s="1"/>
  <c r="V133" i="3" s="1"/>
  <c r="R125" i="3"/>
  <c r="S125" i="3" s="1"/>
  <c r="U125" i="3" s="1"/>
  <c r="V125" i="3" s="1"/>
  <c r="R117" i="3"/>
  <c r="S117" i="3" s="1"/>
  <c r="U117" i="3" s="1"/>
  <c r="V117" i="3" s="1"/>
  <c r="R109" i="3"/>
  <c r="S109" i="3" s="1"/>
  <c r="U109" i="3" s="1"/>
  <c r="V109" i="3" s="1"/>
  <c r="R101" i="3"/>
  <c r="S101" i="3" s="1"/>
  <c r="U101" i="3" s="1"/>
  <c r="V101" i="3" s="1"/>
  <c r="R93" i="3"/>
  <c r="S93" i="3" s="1"/>
  <c r="U93" i="3" s="1"/>
  <c r="V93" i="3" s="1"/>
  <c r="R85" i="3"/>
  <c r="S85" i="3" s="1"/>
  <c r="U85" i="3" s="1"/>
  <c r="V85" i="3" s="1"/>
  <c r="R77" i="3"/>
  <c r="S77" i="3" s="1"/>
  <c r="U77" i="3" s="1"/>
  <c r="V77" i="3" s="1"/>
  <c r="R69" i="3"/>
  <c r="S69" i="3" s="1"/>
  <c r="U69" i="3" s="1"/>
  <c r="V69" i="3" s="1"/>
  <c r="R61" i="3"/>
  <c r="S61" i="3" s="1"/>
  <c r="U61" i="3" s="1"/>
  <c r="V61" i="3" s="1"/>
  <c r="R53" i="3"/>
  <c r="S53" i="3" s="1"/>
  <c r="U53" i="3" s="1"/>
  <c r="V53" i="3" s="1"/>
  <c r="R45" i="3"/>
  <c r="S45" i="3" s="1"/>
  <c r="U45" i="3" s="1"/>
  <c r="V45" i="3" s="1"/>
  <c r="R37" i="3"/>
  <c r="S37" i="3" s="1"/>
  <c r="U37" i="3" s="1"/>
  <c r="V37" i="3" s="1"/>
  <c r="R188" i="3"/>
  <c r="S188" i="3" s="1"/>
  <c r="U188" i="3" s="1"/>
  <c r="V188" i="3" s="1"/>
  <c r="R180" i="3"/>
  <c r="S180" i="3" s="1"/>
  <c r="U180" i="3" s="1"/>
  <c r="V180" i="3" s="1"/>
  <c r="R172" i="3"/>
  <c r="S172" i="3" s="1"/>
  <c r="U172" i="3" s="1"/>
  <c r="V172" i="3" s="1"/>
  <c r="R164" i="3"/>
  <c r="S164" i="3" s="1"/>
  <c r="U164" i="3" s="1"/>
  <c r="V164" i="3" s="1"/>
  <c r="R163" i="3"/>
  <c r="S163" i="3" s="1"/>
  <c r="U163" i="3" s="1"/>
  <c r="V163" i="3" s="1"/>
  <c r="R139" i="3"/>
  <c r="S139" i="3" s="1"/>
  <c r="U139" i="3" s="1"/>
  <c r="V139" i="3" s="1"/>
  <c r="R75" i="3"/>
  <c r="S75" i="3" s="1"/>
  <c r="U75" i="3" s="1"/>
  <c r="V75" i="3" s="1"/>
  <c r="R131" i="3"/>
  <c r="S131" i="3" s="1"/>
  <c r="U131" i="3" s="1"/>
  <c r="V131" i="3" s="1"/>
  <c r="R171" i="3"/>
  <c r="S171" i="3" s="1"/>
  <c r="U171" i="3" s="1"/>
  <c r="V171" i="3" s="1"/>
  <c r="R123" i="3"/>
  <c r="S123" i="3" s="1"/>
  <c r="U123" i="3" s="1"/>
  <c r="V123" i="3" s="1"/>
  <c r="R29" i="3"/>
  <c r="S29" i="3" s="1"/>
  <c r="U29" i="3" s="1"/>
  <c r="V29" i="3" s="1"/>
  <c r="R115" i="3"/>
  <c r="S115" i="3" s="1"/>
  <c r="U115" i="3" s="1"/>
  <c r="V115" i="3" s="1"/>
  <c r="R44" i="3"/>
  <c r="S44" i="3" s="1"/>
  <c r="U44" i="3" s="1"/>
  <c r="V44" i="3" s="1"/>
  <c r="R43" i="3"/>
  <c r="S43" i="3" s="1"/>
  <c r="U43" i="3" s="1"/>
  <c r="V43" i="3" s="1"/>
  <c r="R21" i="3"/>
  <c r="S21" i="3" s="1"/>
  <c r="U21" i="3" s="1"/>
  <c r="V21" i="3" s="1"/>
  <c r="R179" i="3"/>
  <c r="S179" i="3" s="1"/>
  <c r="U179" i="3" s="1"/>
  <c r="V179" i="3" s="1"/>
  <c r="R107" i="3"/>
  <c r="S107" i="3" s="1"/>
  <c r="U107" i="3" s="1"/>
  <c r="V107" i="3" s="1"/>
  <c r="R67" i="3"/>
  <c r="S67" i="3" s="1"/>
  <c r="U67" i="3" s="1"/>
  <c r="V67" i="3" s="1"/>
  <c r="R26" i="3"/>
  <c r="S26" i="3" s="1"/>
  <c r="U26" i="3" s="1"/>
  <c r="V26" i="3" s="1"/>
  <c r="R187" i="3"/>
  <c r="S187" i="3" s="1"/>
  <c r="U187" i="3" s="1"/>
  <c r="V187" i="3" s="1"/>
  <c r="R99" i="3"/>
  <c r="S99" i="3" s="1"/>
  <c r="U99" i="3" s="1"/>
  <c r="V99" i="3" s="1"/>
  <c r="R28" i="3"/>
  <c r="S28" i="3" s="1"/>
  <c r="U28" i="3" s="1"/>
  <c r="V28" i="3" s="1"/>
  <c r="R15" i="3"/>
  <c r="R51" i="3"/>
  <c r="S51" i="3" s="1"/>
  <c r="U51" i="3" s="1"/>
  <c r="V51" i="3" s="1"/>
  <c r="R91" i="3"/>
  <c r="S91" i="3" s="1"/>
  <c r="U91" i="3" s="1"/>
  <c r="V91" i="3" s="1"/>
  <c r="R36" i="3"/>
  <c r="S36" i="3" s="1"/>
  <c r="U36" i="3" s="1"/>
  <c r="V36" i="3" s="1"/>
  <c r="R35" i="3"/>
  <c r="S35" i="3" s="1"/>
  <c r="U35" i="3" s="1"/>
  <c r="V35" i="3" s="1"/>
  <c r="R52" i="3"/>
  <c r="S52" i="3" s="1"/>
  <c r="U52" i="3" s="1"/>
  <c r="V52" i="3" s="1"/>
  <c r="R155" i="3"/>
  <c r="S155" i="3" s="1"/>
  <c r="U155" i="3" s="1"/>
  <c r="V155" i="3" s="1"/>
  <c r="R147" i="3"/>
  <c r="S147" i="3" s="1"/>
  <c r="U147" i="3" s="1"/>
  <c r="V147" i="3" s="1"/>
  <c r="R83" i="3"/>
  <c r="S83" i="3" s="1"/>
  <c r="U83" i="3" s="1"/>
  <c r="V83" i="3" s="1"/>
  <c r="R59" i="3"/>
  <c r="S59" i="3" s="1"/>
  <c r="U59" i="3" s="1"/>
  <c r="V59" i="3" s="1"/>
  <c r="R20" i="3"/>
  <c r="R78" i="3"/>
  <c r="S78" i="3" s="1"/>
  <c r="U78" i="3" s="1"/>
  <c r="V78" i="3" s="1"/>
  <c r="R143" i="3"/>
  <c r="S143" i="3" s="1"/>
  <c r="U143" i="3" s="1"/>
  <c r="V143" i="3" s="1"/>
  <c r="R134" i="3"/>
  <c r="S134" i="3" s="1"/>
  <c r="U134" i="3" s="1"/>
  <c r="V134" i="3" s="1"/>
  <c r="R73" i="3"/>
  <c r="S73" i="3" s="1"/>
  <c r="U73" i="3" s="1"/>
  <c r="V73" i="3" s="1"/>
  <c r="R110" i="3"/>
  <c r="S110" i="3" s="1"/>
  <c r="U110" i="3" s="1"/>
  <c r="V110" i="3" s="1"/>
  <c r="R22" i="3"/>
  <c r="S22" i="3" s="1"/>
  <c r="U22" i="3" s="1"/>
  <c r="V22" i="3" s="1"/>
  <c r="R166" i="3"/>
  <c r="S166" i="3" s="1"/>
  <c r="U166" i="3" s="1"/>
  <c r="V166" i="3" s="1"/>
  <c r="R70" i="3"/>
  <c r="S70" i="3" s="1"/>
  <c r="U70" i="3" s="1"/>
  <c r="V70" i="3" s="1"/>
  <c r="R23" i="3"/>
  <c r="S23" i="3" s="1"/>
  <c r="U23" i="3" s="1"/>
  <c r="V23" i="3" s="1"/>
  <c r="R111" i="3"/>
  <c r="S111" i="3" s="1"/>
  <c r="U111" i="3" s="1"/>
  <c r="V111" i="3" s="1"/>
  <c r="R137" i="3"/>
  <c r="S137" i="3" s="1"/>
  <c r="U137" i="3" s="1"/>
  <c r="V137" i="3" s="1"/>
  <c r="R50" i="3"/>
  <c r="S50" i="3" s="1"/>
  <c r="U50" i="3" s="1"/>
  <c r="V50" i="3" s="1"/>
  <c r="R76" i="3"/>
  <c r="S76" i="3" s="1"/>
  <c r="U76" i="3" s="1"/>
  <c r="V76" i="3" s="1"/>
  <c r="R161" i="3"/>
  <c r="S161" i="3" s="1"/>
  <c r="U161" i="3" s="1"/>
  <c r="V161" i="3" s="1"/>
  <c r="R177" i="3"/>
  <c r="S177" i="3" s="1"/>
  <c r="U177" i="3" s="1"/>
  <c r="V177" i="3" s="1"/>
  <c r="R41" i="3"/>
  <c r="S41" i="3" s="1"/>
  <c r="U41" i="3" s="1"/>
  <c r="V41" i="3" s="1"/>
  <c r="R103" i="3"/>
  <c r="S103" i="3" s="1"/>
  <c r="U103" i="3" s="1"/>
  <c r="V103" i="3" s="1"/>
  <c r="R145" i="3"/>
  <c r="S145" i="3" s="1"/>
  <c r="U145" i="3" s="1"/>
  <c r="V145" i="3" s="1"/>
  <c r="R158" i="3"/>
  <c r="S158" i="3" s="1"/>
  <c r="U158" i="3" s="1"/>
  <c r="V158" i="3" s="1"/>
  <c r="R34" i="3"/>
  <c r="S34" i="3" s="1"/>
  <c r="U34" i="3" s="1"/>
  <c r="V34" i="3" s="1"/>
  <c r="R86" i="3"/>
  <c r="S86" i="3" s="1"/>
  <c r="U86" i="3" s="1"/>
  <c r="V86" i="3" s="1"/>
  <c r="R105" i="3"/>
  <c r="S105" i="3" s="1"/>
  <c r="U105" i="3" s="1"/>
  <c r="V105" i="3" s="1"/>
  <c r="R113" i="3"/>
  <c r="S113" i="3" s="1"/>
  <c r="U113" i="3" s="1"/>
  <c r="V113" i="3" s="1"/>
  <c r="R185" i="3"/>
  <c r="S185" i="3" s="1"/>
  <c r="U185" i="3" s="1"/>
  <c r="V185" i="3" s="1"/>
  <c r="R106" i="3"/>
  <c r="S106" i="3" s="1"/>
  <c r="U106" i="3" s="1"/>
  <c r="V106" i="3" s="1"/>
  <c r="R138" i="3"/>
  <c r="S138" i="3" s="1"/>
  <c r="U138" i="3" s="1"/>
  <c r="V138" i="3" s="1"/>
  <c r="R170" i="3"/>
  <c r="S170" i="3" s="1"/>
  <c r="U170" i="3" s="1"/>
  <c r="V170" i="3" s="1"/>
  <c r="R84" i="3"/>
  <c r="S84" i="3" s="1"/>
  <c r="U84" i="3" s="1"/>
  <c r="V84" i="3" s="1"/>
  <c r="R116" i="3"/>
  <c r="S116" i="3" s="1"/>
  <c r="U116" i="3" s="1"/>
  <c r="V116" i="3" s="1"/>
  <c r="R148" i="3"/>
  <c r="S148" i="3" s="1"/>
  <c r="U148" i="3" s="1"/>
  <c r="V148" i="3" s="1"/>
  <c r="R48" i="3"/>
  <c r="S48" i="3" s="1"/>
  <c r="U48" i="3" s="1"/>
  <c r="V48" i="3" s="1"/>
  <c r="R128" i="3"/>
  <c r="S128" i="3" s="1"/>
  <c r="U128" i="3" s="1"/>
  <c r="V128" i="3" s="1"/>
  <c r="R27" i="3"/>
  <c r="S27" i="3" s="1"/>
  <c r="U27" i="3" s="1"/>
  <c r="V27" i="3" s="1"/>
  <c r="R38" i="3"/>
  <c r="S38" i="3" s="1"/>
  <c r="U38" i="3" s="1"/>
  <c r="V38" i="3" s="1"/>
  <c r="R42" i="3"/>
  <c r="S42" i="3" s="1"/>
  <c r="U42" i="3" s="1"/>
  <c r="V42" i="3" s="1"/>
  <c r="R121" i="3"/>
  <c r="S121" i="3" s="1"/>
  <c r="U121" i="3" s="1"/>
  <c r="V121" i="3" s="1"/>
  <c r="R118" i="3"/>
  <c r="S118" i="3" s="1"/>
  <c r="U118" i="3" s="1"/>
  <c r="V118" i="3" s="1"/>
  <c r="R151" i="3"/>
  <c r="S151" i="3" s="1"/>
  <c r="U151" i="3" s="1"/>
  <c r="V151" i="3" s="1"/>
  <c r="R175" i="3"/>
  <c r="S175" i="3" s="1"/>
  <c r="U175" i="3" s="1"/>
  <c r="V175" i="3" s="1"/>
  <c r="R79" i="3"/>
  <c r="S79" i="3" s="1"/>
  <c r="U79" i="3" s="1"/>
  <c r="V79" i="3" s="1"/>
  <c r="R153" i="3"/>
  <c r="S153" i="3" s="1"/>
  <c r="U153" i="3" s="1"/>
  <c r="V153" i="3" s="1"/>
  <c r="R46" i="3"/>
  <c r="S46" i="3" s="1"/>
  <c r="U46" i="3" s="1"/>
  <c r="V46" i="3" s="1"/>
  <c r="R54" i="3"/>
  <c r="S54" i="3" s="1"/>
  <c r="U54" i="3" s="1"/>
  <c r="V54" i="3" s="1"/>
  <c r="R62" i="3"/>
  <c r="S62" i="3" s="1"/>
  <c r="U62" i="3" s="1"/>
  <c r="V62" i="3" s="1"/>
  <c r="R24" i="3"/>
  <c r="S24" i="3" s="1"/>
  <c r="U24" i="3" s="1"/>
  <c r="V24" i="3" s="1"/>
  <c r="R119" i="3"/>
  <c r="S119" i="3" s="1"/>
  <c r="U119" i="3" s="1"/>
  <c r="V119" i="3" s="1"/>
  <c r="R167" i="3"/>
  <c r="S167" i="3" s="1"/>
  <c r="U167" i="3" s="1"/>
  <c r="V167" i="3" s="1"/>
  <c r="R30" i="3"/>
  <c r="S30" i="3" s="1"/>
  <c r="U30" i="3" s="1"/>
  <c r="V30" i="3" s="1"/>
  <c r="R183" i="3"/>
  <c r="S183" i="3" s="1"/>
  <c r="U183" i="3" s="1"/>
  <c r="V183" i="3" s="1"/>
  <c r="R25" i="3"/>
  <c r="S25" i="3" s="1"/>
  <c r="U25" i="3" s="1"/>
  <c r="V25" i="3" s="1"/>
  <c r="R60" i="3"/>
  <c r="S60" i="3" s="1"/>
  <c r="U60" i="3" s="1"/>
  <c r="V60" i="3" s="1"/>
  <c r="R81" i="3"/>
  <c r="S81" i="3" s="1"/>
  <c r="U81" i="3" s="1"/>
  <c r="V81" i="3" s="1"/>
  <c r="R65" i="3"/>
  <c r="S65" i="3" s="1"/>
  <c r="U65" i="3" s="1"/>
  <c r="V65" i="3" s="1"/>
  <c r="R68" i="3"/>
  <c r="S68" i="3" s="1"/>
  <c r="U68" i="3" s="1"/>
  <c r="V68" i="3" s="1"/>
  <c r="R122" i="3"/>
  <c r="S122" i="3" s="1"/>
  <c r="U122" i="3" s="1"/>
  <c r="V122" i="3" s="1"/>
  <c r="R190" i="3"/>
  <c r="S190" i="3" s="1"/>
  <c r="U190" i="3" s="1"/>
  <c r="V190" i="3" s="1"/>
  <c r="R127" i="3"/>
  <c r="S127" i="3" s="1"/>
  <c r="U127" i="3" s="1"/>
  <c r="V127" i="3" s="1"/>
  <c r="R97" i="3"/>
  <c r="S97" i="3" s="1"/>
  <c r="U97" i="3" s="1"/>
  <c r="V97" i="3" s="1"/>
  <c r="R150" i="3"/>
  <c r="S150" i="3" s="1"/>
  <c r="U150" i="3" s="1"/>
  <c r="V150" i="3" s="1"/>
  <c r="R66" i="3"/>
  <c r="S66" i="3" s="1"/>
  <c r="U66" i="3" s="1"/>
  <c r="V66" i="3" s="1"/>
  <c r="R90" i="3"/>
  <c r="S90" i="3" s="1"/>
  <c r="U90" i="3" s="1"/>
  <c r="V90" i="3" s="1"/>
  <c r="R162" i="3"/>
  <c r="S162" i="3" s="1"/>
  <c r="U162" i="3" s="1"/>
  <c r="V162" i="3" s="1"/>
  <c r="R124" i="3"/>
  <c r="S124" i="3" s="1"/>
  <c r="U124" i="3" s="1"/>
  <c r="V124" i="3" s="1"/>
  <c r="R104" i="3"/>
  <c r="S104" i="3" s="1"/>
  <c r="U104" i="3" s="1"/>
  <c r="V104" i="3" s="1"/>
  <c r="R63" i="3"/>
  <c r="S63" i="3" s="1"/>
  <c r="U63" i="3" s="1"/>
  <c r="V63" i="3" s="1"/>
  <c r="R142" i="3"/>
  <c r="S142" i="3" s="1"/>
  <c r="U142" i="3" s="1"/>
  <c r="V142" i="3" s="1"/>
  <c r="R94" i="3"/>
  <c r="S94" i="3" s="1"/>
  <c r="U94" i="3" s="1"/>
  <c r="V94" i="3" s="1"/>
  <c r="R39" i="3"/>
  <c r="S39" i="3" s="1"/>
  <c r="U39" i="3" s="1"/>
  <c r="V39" i="3" s="1"/>
  <c r="R71" i="3"/>
  <c r="S71" i="3" s="1"/>
  <c r="U71" i="3" s="1"/>
  <c r="V71" i="3" s="1"/>
  <c r="R130" i="3"/>
  <c r="S130" i="3" s="1"/>
  <c r="U130" i="3" s="1"/>
  <c r="V130" i="3" s="1"/>
  <c r="R92" i="3"/>
  <c r="S92" i="3" s="1"/>
  <c r="U92" i="3" s="1"/>
  <c r="V92" i="3" s="1"/>
  <c r="R174" i="3"/>
  <c r="S174" i="3" s="1"/>
  <c r="U174" i="3" s="1"/>
  <c r="V174" i="3" s="1"/>
  <c r="R40" i="3"/>
  <c r="S40" i="3" s="1"/>
  <c r="U40" i="3" s="1"/>
  <c r="V40" i="3" s="1"/>
  <c r="R152" i="3"/>
  <c r="S152" i="3" s="1"/>
  <c r="U152" i="3" s="1"/>
  <c r="V152" i="3" s="1"/>
  <c r="R129" i="3"/>
  <c r="S129" i="3" s="1"/>
  <c r="U129" i="3" s="1"/>
  <c r="V129" i="3" s="1"/>
  <c r="R169" i="3"/>
  <c r="S169" i="3" s="1"/>
  <c r="U169" i="3" s="1"/>
  <c r="V169" i="3" s="1"/>
  <c r="R31" i="3"/>
  <c r="S31" i="3" s="1"/>
  <c r="U31" i="3" s="1"/>
  <c r="V31" i="3" s="1"/>
  <c r="R55" i="3"/>
  <c r="S55" i="3" s="1"/>
  <c r="U55" i="3" s="1"/>
  <c r="V55" i="3" s="1"/>
  <c r="R159" i="3"/>
  <c r="S159" i="3" s="1"/>
  <c r="U159" i="3" s="1"/>
  <c r="V159" i="3" s="1"/>
  <c r="R126" i="3"/>
  <c r="S126" i="3" s="1"/>
  <c r="U126" i="3" s="1"/>
  <c r="V126" i="3" s="1"/>
  <c r="R89" i="3"/>
  <c r="S89" i="3" s="1"/>
  <c r="U89" i="3" s="1"/>
  <c r="V89" i="3" s="1"/>
  <c r="R87" i="3"/>
  <c r="S87" i="3" s="1"/>
  <c r="U87" i="3" s="1"/>
  <c r="V87" i="3" s="1"/>
  <c r="R135" i="3"/>
  <c r="S135" i="3" s="1"/>
  <c r="U135" i="3" s="1"/>
  <c r="V135" i="3" s="1"/>
  <c r="R74" i="3"/>
  <c r="S74" i="3" s="1"/>
  <c r="U74" i="3" s="1"/>
  <c r="V74" i="3" s="1"/>
  <c r="R178" i="3"/>
  <c r="S178" i="3" s="1"/>
  <c r="U178" i="3" s="1"/>
  <c r="V178" i="3" s="1"/>
  <c r="R100" i="3"/>
  <c r="S100" i="3" s="1"/>
  <c r="U100" i="3" s="1"/>
  <c r="V100" i="3" s="1"/>
  <c r="R64" i="3"/>
  <c r="S64" i="3" s="1"/>
  <c r="U64" i="3" s="1"/>
  <c r="V64" i="3" s="1"/>
  <c r="R112" i="3"/>
  <c r="S112" i="3" s="1"/>
  <c r="U112" i="3" s="1"/>
  <c r="V112" i="3" s="1"/>
  <c r="R136" i="3"/>
  <c r="S136" i="3" s="1"/>
  <c r="U136" i="3" s="1"/>
  <c r="V136" i="3" s="1"/>
  <c r="R47" i="3"/>
  <c r="S47" i="3" s="1"/>
  <c r="U47" i="3" s="1"/>
  <c r="V47" i="3" s="1"/>
  <c r="R33" i="3"/>
  <c r="S33" i="3" s="1"/>
  <c r="U33" i="3" s="1"/>
  <c r="V33" i="3" s="1"/>
  <c r="R95" i="3"/>
  <c r="S95" i="3" s="1"/>
  <c r="U95" i="3" s="1"/>
  <c r="V95" i="3" s="1"/>
  <c r="R146" i="3"/>
  <c r="S146" i="3" s="1"/>
  <c r="U146" i="3" s="1"/>
  <c r="V146" i="3" s="1"/>
  <c r="R140" i="3"/>
  <c r="S140" i="3" s="1"/>
  <c r="U140" i="3" s="1"/>
  <c r="V140" i="3" s="1"/>
  <c r="R182" i="3"/>
  <c r="S182" i="3" s="1"/>
  <c r="U182" i="3" s="1"/>
  <c r="V182" i="3" s="1"/>
  <c r="R160" i="3"/>
  <c r="S160" i="3" s="1"/>
  <c r="U160" i="3" s="1"/>
  <c r="V160" i="3" s="1"/>
  <c r="R184" i="3"/>
  <c r="S184" i="3" s="1"/>
  <c r="U184" i="3" s="1"/>
  <c r="V184" i="3" s="1"/>
  <c r="R56" i="3"/>
  <c r="S56" i="3" s="1"/>
  <c r="U56" i="3" s="1"/>
  <c r="V56" i="3" s="1"/>
  <c r="R49" i="3"/>
  <c r="S49" i="3" s="1"/>
  <c r="U49" i="3" s="1"/>
  <c r="V49" i="3" s="1"/>
  <c r="R58" i="3"/>
  <c r="S58" i="3" s="1"/>
  <c r="U58" i="3" s="1"/>
  <c r="V58" i="3" s="1"/>
  <c r="R57" i="3"/>
  <c r="S57" i="3" s="1"/>
  <c r="U57" i="3" s="1"/>
  <c r="V57" i="3" s="1"/>
  <c r="R114" i="3"/>
  <c r="S114" i="3" s="1"/>
  <c r="U114" i="3" s="1"/>
  <c r="V114" i="3" s="1"/>
  <c r="R186" i="3"/>
  <c r="S186" i="3" s="1"/>
  <c r="U186" i="3" s="1"/>
  <c r="V186" i="3" s="1"/>
  <c r="R108" i="3"/>
  <c r="S108" i="3" s="1"/>
  <c r="U108" i="3" s="1"/>
  <c r="V108" i="3" s="1"/>
  <c r="R72" i="3"/>
  <c r="S72" i="3" s="1"/>
  <c r="U72" i="3" s="1"/>
  <c r="V72" i="3" s="1"/>
  <c r="R96" i="3"/>
  <c r="S96" i="3" s="1"/>
  <c r="U96" i="3" s="1"/>
  <c r="V96" i="3" s="1"/>
  <c r="R102" i="3"/>
  <c r="S102" i="3" s="1"/>
  <c r="U102" i="3" s="1"/>
  <c r="V102" i="3" s="1"/>
  <c r="R82" i="3"/>
  <c r="S82" i="3" s="1"/>
  <c r="U82" i="3" s="1"/>
  <c r="V82" i="3" s="1"/>
  <c r="R154" i="3"/>
  <c r="S154" i="3" s="1"/>
  <c r="U154" i="3" s="1"/>
  <c r="V154" i="3" s="1"/>
  <c r="R156" i="3"/>
  <c r="S156" i="3" s="1"/>
  <c r="U156" i="3" s="1"/>
  <c r="V156" i="3" s="1"/>
  <c r="R120" i="3"/>
  <c r="S120" i="3" s="1"/>
  <c r="U120" i="3" s="1"/>
  <c r="V120" i="3" s="1"/>
  <c r="R144" i="3"/>
  <c r="S144" i="3" s="1"/>
  <c r="U144" i="3" s="1"/>
  <c r="V144" i="3" s="1"/>
  <c r="R98" i="3"/>
  <c r="S98" i="3" s="1"/>
  <c r="U98" i="3" s="1"/>
  <c r="V98" i="3" s="1"/>
  <c r="R80" i="3"/>
  <c r="S80" i="3" s="1"/>
  <c r="U80" i="3" s="1"/>
  <c r="V80" i="3" s="1"/>
  <c r="R168" i="3"/>
  <c r="S168" i="3" s="1"/>
  <c r="U168" i="3" s="1"/>
  <c r="V168" i="3" s="1"/>
  <c r="R132" i="3"/>
  <c r="S132" i="3" s="1"/>
  <c r="U132" i="3" s="1"/>
  <c r="V132" i="3" s="1"/>
  <c r="R32" i="3"/>
  <c r="S32" i="3" s="1"/>
  <c r="U32" i="3" s="1"/>
  <c r="V32" i="3" s="1"/>
  <c r="R88" i="3"/>
  <c r="S88" i="3" s="1"/>
  <c r="U88" i="3" s="1"/>
  <c r="V88" i="3" s="1"/>
  <c r="R176" i="3"/>
  <c r="S176" i="3" s="1"/>
  <c r="U176" i="3" s="1"/>
  <c r="V176" i="3" s="1"/>
  <c r="U191" i="3"/>
  <c r="V191" i="3" s="1"/>
  <c r="S6" i="3"/>
  <c r="U6" i="3" s="1"/>
  <c r="V6" i="3" s="1"/>
  <c r="W6" i="3" s="1"/>
  <c r="X6" i="3" s="1"/>
  <c r="X322" i="3" s="1"/>
  <c r="Y322" i="3" s="1"/>
  <c r="M15" i="3"/>
  <c r="R2083" i="3"/>
  <c r="S2083" i="3" s="1"/>
  <c r="U2083" i="3" s="1"/>
  <c r="V2083" i="3" s="1"/>
  <c r="R2092" i="3"/>
  <c r="S2092" i="3" s="1"/>
  <c r="U2092" i="3" s="1"/>
  <c r="V2092" i="3" s="1"/>
  <c r="R2069" i="3"/>
  <c r="S2069" i="3" s="1"/>
  <c r="U2069" i="3" s="1"/>
  <c r="V2069" i="3" s="1"/>
  <c r="R2091" i="3"/>
  <c r="S2091" i="3" s="1"/>
  <c r="U2091" i="3" s="1"/>
  <c r="V2091" i="3" s="1"/>
  <c r="R2066" i="3"/>
  <c r="S2066" i="3" s="1"/>
  <c r="U2066" i="3" s="1"/>
  <c r="V2066" i="3" s="1"/>
  <c r="R2058" i="3"/>
  <c r="S2058" i="3" s="1"/>
  <c r="U2058" i="3" s="1"/>
  <c r="V2058" i="3" s="1"/>
  <c r="R2107" i="3"/>
  <c r="S2107" i="3" s="1"/>
  <c r="U2107" i="3" s="1"/>
  <c r="V2107" i="3" s="1"/>
  <c r="R2099" i="3"/>
  <c r="S2099" i="3" s="1"/>
  <c r="U2099" i="3" s="1"/>
  <c r="V2099" i="3" s="1"/>
  <c r="R2065" i="3"/>
  <c r="S2065" i="3" s="1"/>
  <c r="U2065" i="3" s="1"/>
  <c r="V2065" i="3" s="1"/>
  <c r="R2057" i="3"/>
  <c r="S2057" i="3" s="1"/>
  <c r="U2057" i="3" s="1"/>
  <c r="V2057" i="3" s="1"/>
  <c r="R2105" i="3"/>
  <c r="S2105" i="3" s="1"/>
  <c r="U2105" i="3" s="1"/>
  <c r="V2105" i="3" s="1"/>
  <c r="R2097" i="3"/>
  <c r="S2097" i="3" s="1"/>
  <c r="U2097" i="3" s="1"/>
  <c r="V2097" i="3" s="1"/>
  <c r="R2061" i="3"/>
  <c r="S2061" i="3" s="1"/>
  <c r="U2061" i="3" s="1"/>
  <c r="V2061" i="3" s="1"/>
  <c r="R2056" i="3"/>
  <c r="S2056" i="3" s="1"/>
  <c r="U2056" i="3" s="1"/>
  <c r="V2056" i="3" s="1"/>
  <c r="R2053" i="3"/>
  <c r="S2053" i="3" s="1"/>
  <c r="U2053" i="3" s="1"/>
  <c r="V2053" i="3" s="1"/>
  <c r="R2033" i="3"/>
  <c r="S2033" i="3" s="1"/>
  <c r="U2033" i="3" s="1"/>
  <c r="V2033" i="3" s="1"/>
  <c r="R2064" i="3"/>
  <c r="S2064" i="3" s="1"/>
  <c r="U2064" i="3" s="1"/>
  <c r="V2064" i="3" s="1"/>
  <c r="R2081" i="3"/>
  <c r="S2081" i="3" s="1"/>
  <c r="U2081" i="3" s="1"/>
  <c r="V2081" i="3" s="1"/>
  <c r="R2044" i="3"/>
  <c r="S2044" i="3" s="1"/>
  <c r="U2044" i="3" s="1"/>
  <c r="V2044" i="3" s="1"/>
  <c r="R2028" i="3"/>
  <c r="S2028" i="3" s="1"/>
  <c r="U2028" i="3" s="1"/>
  <c r="V2028" i="3" s="1"/>
  <c r="R2018" i="3"/>
  <c r="S2018" i="3" s="1"/>
  <c r="U2018" i="3" s="1"/>
  <c r="V2018" i="3" s="1"/>
  <c r="R2017" i="3"/>
  <c r="S2017" i="3" s="1"/>
  <c r="U2017" i="3" s="1"/>
  <c r="V2017" i="3" s="1"/>
  <c r="R2020" i="3"/>
  <c r="S2020" i="3" s="1"/>
  <c r="U2020" i="3" s="1"/>
  <c r="V2020" i="3" s="1"/>
  <c r="R2036" i="3"/>
  <c r="S2036" i="3" s="1"/>
  <c r="U2036" i="3" s="1"/>
  <c r="V2036" i="3" s="1"/>
  <c r="R2050" i="3"/>
  <c r="S2050" i="3" s="1"/>
  <c r="U2050" i="3" s="1"/>
  <c r="V2050" i="3" s="1"/>
  <c r="R2070" i="3"/>
  <c r="S2070" i="3" s="1"/>
  <c r="U2070" i="3" s="1"/>
  <c r="V2070" i="3" s="1"/>
  <c r="R2030" i="3"/>
  <c r="S2030" i="3" s="1"/>
  <c r="U2030" i="3" s="1"/>
  <c r="V2030" i="3" s="1"/>
  <c r="R2108" i="3"/>
  <c r="S2108" i="3" s="1"/>
  <c r="U2108" i="3" s="1"/>
  <c r="V2108" i="3" s="1"/>
  <c r="R2087" i="3"/>
  <c r="S2087" i="3" s="1"/>
  <c r="U2087" i="3" s="1"/>
  <c r="V2087" i="3" s="1"/>
  <c r="R2067" i="3"/>
  <c r="S2067" i="3" s="1"/>
  <c r="U2067" i="3" s="1"/>
  <c r="V2067" i="3" s="1"/>
  <c r="R2106" i="3"/>
  <c r="S2106" i="3" s="1"/>
  <c r="U2106" i="3" s="1"/>
  <c r="V2106" i="3" s="1"/>
  <c r="R2034" i="3"/>
  <c r="S2034" i="3" s="1"/>
  <c r="U2034" i="3" s="1"/>
  <c r="V2034" i="3" s="1"/>
  <c r="R2019" i="3"/>
  <c r="S2019" i="3" s="1"/>
  <c r="U2019" i="3" s="1"/>
  <c r="V2019" i="3" s="1"/>
  <c r="R2035" i="3"/>
  <c r="S2035" i="3" s="1"/>
  <c r="U2035" i="3" s="1"/>
  <c r="V2035" i="3" s="1"/>
  <c r="R2032" i="3"/>
  <c r="S2032" i="3" s="1"/>
  <c r="U2032" i="3" s="1"/>
  <c r="V2032" i="3" s="1"/>
  <c r="R2025" i="3"/>
  <c r="S2025" i="3" s="1"/>
  <c r="U2025" i="3" s="1"/>
  <c r="V2025" i="3" s="1"/>
  <c r="R2029" i="3"/>
  <c r="S2029" i="3" s="1"/>
  <c r="U2029" i="3" s="1"/>
  <c r="V2029" i="3" s="1"/>
  <c r="R2060" i="3"/>
  <c r="S2060" i="3" s="1"/>
  <c r="U2060" i="3" s="1"/>
  <c r="V2060" i="3" s="1"/>
  <c r="R2090" i="3"/>
  <c r="S2090" i="3" s="1"/>
  <c r="U2090" i="3" s="1"/>
  <c r="V2090" i="3" s="1"/>
  <c r="R2098" i="3"/>
  <c r="S2098" i="3" s="1"/>
  <c r="U2098" i="3" s="1"/>
  <c r="V2098" i="3" s="1"/>
  <c r="R2088" i="3"/>
  <c r="S2088" i="3" s="1"/>
  <c r="U2088" i="3" s="1"/>
  <c r="V2088" i="3" s="1"/>
  <c r="R2093" i="3"/>
  <c r="S2093" i="3" s="1"/>
  <c r="U2093" i="3" s="1"/>
  <c r="V2093" i="3" s="1"/>
  <c r="R2086" i="3"/>
  <c r="S2086" i="3" s="1"/>
  <c r="U2086" i="3" s="1"/>
  <c r="V2086" i="3" s="1"/>
  <c r="R2043" i="3"/>
  <c r="S2043" i="3" s="1"/>
  <c r="U2043" i="3" s="1"/>
  <c r="V2043" i="3" s="1"/>
  <c r="R2026" i="3"/>
  <c r="S2026" i="3" s="1"/>
  <c r="U2026" i="3" s="1"/>
  <c r="V2026" i="3" s="1"/>
  <c r="R2040" i="3"/>
  <c r="S2040" i="3" s="1"/>
  <c r="U2040" i="3" s="1"/>
  <c r="V2040" i="3" s="1"/>
  <c r="R2027" i="3"/>
  <c r="S2027" i="3" s="1"/>
  <c r="U2027" i="3" s="1"/>
  <c r="V2027" i="3" s="1"/>
  <c r="R2074" i="3"/>
  <c r="S2074" i="3" s="1"/>
  <c r="U2074" i="3" s="1"/>
  <c r="V2074" i="3" s="1"/>
  <c r="R2076" i="3"/>
  <c r="S2076" i="3" s="1"/>
  <c r="U2076" i="3" s="1"/>
  <c r="V2076" i="3" s="1"/>
  <c r="R2024" i="3"/>
  <c r="S2024" i="3" s="1"/>
  <c r="U2024" i="3" s="1"/>
  <c r="V2024" i="3" s="1"/>
  <c r="R2055" i="3"/>
  <c r="S2055" i="3" s="1"/>
  <c r="U2055" i="3" s="1"/>
  <c r="V2055" i="3" s="1"/>
  <c r="R2063" i="3"/>
  <c r="S2063" i="3" s="1"/>
  <c r="U2063" i="3" s="1"/>
  <c r="V2063" i="3" s="1"/>
  <c r="R2072" i="3"/>
  <c r="S2072" i="3" s="1"/>
  <c r="U2072" i="3" s="1"/>
  <c r="V2072" i="3" s="1"/>
  <c r="R2084" i="3"/>
  <c r="S2084" i="3" s="1"/>
  <c r="U2084" i="3" s="1"/>
  <c r="V2084" i="3" s="1"/>
  <c r="R2085" i="3"/>
  <c r="S2085" i="3" s="1"/>
  <c r="U2085" i="3" s="1"/>
  <c r="V2085" i="3" s="1"/>
  <c r="R2047" i="3"/>
  <c r="S2047" i="3" s="1"/>
  <c r="U2047" i="3" s="1"/>
  <c r="V2047" i="3" s="1"/>
  <c r="R2041" i="3"/>
  <c r="S2041" i="3" s="1"/>
  <c r="U2041" i="3" s="1"/>
  <c r="V2041" i="3" s="1"/>
  <c r="R2031" i="3"/>
  <c r="S2031" i="3" s="1"/>
  <c r="U2031" i="3" s="1"/>
  <c r="V2031" i="3" s="1"/>
  <c r="R2048" i="3"/>
  <c r="S2048" i="3" s="1"/>
  <c r="U2048" i="3" s="1"/>
  <c r="V2048" i="3" s="1"/>
  <c r="R2038" i="3"/>
  <c r="S2038" i="3" s="1"/>
  <c r="U2038" i="3" s="1"/>
  <c r="V2038" i="3" s="1"/>
  <c r="R2059" i="3"/>
  <c r="S2059" i="3" s="1"/>
  <c r="U2059" i="3" s="1"/>
  <c r="V2059" i="3" s="1"/>
  <c r="R2068" i="3"/>
  <c r="S2068" i="3" s="1"/>
  <c r="U2068" i="3" s="1"/>
  <c r="V2068" i="3" s="1"/>
  <c r="R2075" i="3"/>
  <c r="S2075" i="3" s="1"/>
  <c r="U2075" i="3" s="1"/>
  <c r="V2075" i="3" s="1"/>
  <c r="R2111" i="3"/>
  <c r="S2111" i="3" s="1"/>
  <c r="U2111" i="3" s="1"/>
  <c r="V2111" i="3" s="1"/>
  <c r="R2103" i="3"/>
  <c r="S2103" i="3" s="1"/>
  <c r="U2103" i="3" s="1"/>
  <c r="V2103" i="3" s="1"/>
  <c r="R2095" i="3"/>
  <c r="S2095" i="3" s="1"/>
  <c r="U2095" i="3" s="1"/>
  <c r="V2095" i="3" s="1"/>
  <c r="R2096" i="3"/>
  <c r="S2096" i="3" s="1"/>
  <c r="U2096" i="3" s="1"/>
  <c r="V2096" i="3" s="1"/>
  <c r="R2101" i="3"/>
  <c r="S2101" i="3" s="1"/>
  <c r="U2101" i="3" s="1"/>
  <c r="V2101" i="3" s="1"/>
  <c r="R2094" i="3"/>
  <c r="S2094" i="3" s="1"/>
  <c r="U2094" i="3" s="1"/>
  <c r="V2094" i="3" s="1"/>
  <c r="R2052" i="3"/>
  <c r="S2052" i="3" s="1"/>
  <c r="U2052" i="3" s="1"/>
  <c r="V2052" i="3" s="1"/>
  <c r="R2039" i="3"/>
  <c r="S2039" i="3" s="1"/>
  <c r="U2039" i="3" s="1"/>
  <c r="V2039" i="3" s="1"/>
  <c r="R2037" i="3"/>
  <c r="S2037" i="3" s="1"/>
  <c r="U2037" i="3" s="1"/>
  <c r="V2037" i="3" s="1"/>
  <c r="R2049" i="3"/>
  <c r="S2049" i="3" s="1"/>
  <c r="U2049" i="3" s="1"/>
  <c r="V2049" i="3" s="1"/>
  <c r="R2071" i="3"/>
  <c r="S2071" i="3" s="1"/>
  <c r="U2071" i="3" s="1"/>
  <c r="V2071" i="3" s="1"/>
  <c r="R2045" i="3"/>
  <c r="S2045" i="3" s="1"/>
  <c r="U2045" i="3" s="1"/>
  <c r="V2045" i="3" s="1"/>
  <c r="R2077" i="3"/>
  <c r="S2077" i="3" s="1"/>
  <c r="U2077" i="3" s="1"/>
  <c r="V2077" i="3" s="1"/>
  <c r="R2080" i="3"/>
  <c r="S2080" i="3" s="1"/>
  <c r="U2080" i="3" s="1"/>
  <c r="V2080" i="3" s="1"/>
  <c r="R2016" i="3"/>
  <c r="S2016" i="3" s="1"/>
  <c r="R2100" i="3"/>
  <c r="S2100" i="3" s="1"/>
  <c r="U2100" i="3" s="1"/>
  <c r="V2100" i="3" s="1"/>
  <c r="R2089" i="3"/>
  <c r="S2089" i="3" s="1"/>
  <c r="U2089" i="3" s="1"/>
  <c r="V2089" i="3" s="1"/>
  <c r="R2079" i="3"/>
  <c r="S2079" i="3" s="1"/>
  <c r="U2079" i="3" s="1"/>
  <c r="V2079" i="3" s="1"/>
  <c r="R2104" i="3"/>
  <c r="S2104" i="3" s="1"/>
  <c r="U2104" i="3" s="1"/>
  <c r="V2104" i="3" s="1"/>
  <c r="R2109" i="3"/>
  <c r="S2109" i="3" s="1"/>
  <c r="U2109" i="3" s="1"/>
  <c r="V2109" i="3" s="1"/>
  <c r="R2102" i="3"/>
  <c r="S2102" i="3" s="1"/>
  <c r="U2102" i="3" s="1"/>
  <c r="V2102" i="3" s="1"/>
  <c r="R2082" i="3"/>
  <c r="S2082" i="3" s="1"/>
  <c r="U2082" i="3" s="1"/>
  <c r="V2082" i="3" s="1"/>
  <c r="R2023" i="3"/>
  <c r="S2023" i="3" s="1"/>
  <c r="U2023" i="3" s="1"/>
  <c r="V2023" i="3" s="1"/>
  <c r="R2051" i="3"/>
  <c r="S2051" i="3" s="1"/>
  <c r="U2051" i="3" s="1"/>
  <c r="V2051" i="3" s="1"/>
  <c r="R2022" i="3"/>
  <c r="S2022" i="3" s="1"/>
  <c r="U2022" i="3" s="1"/>
  <c r="V2022" i="3" s="1"/>
  <c r="R2042" i="3"/>
  <c r="S2042" i="3" s="1"/>
  <c r="U2042" i="3" s="1"/>
  <c r="V2042" i="3" s="1"/>
  <c r="R2021" i="3"/>
  <c r="S2021" i="3" s="1"/>
  <c r="U2021" i="3" s="1"/>
  <c r="V2021" i="3" s="1"/>
  <c r="R2046" i="3"/>
  <c r="S2046" i="3" s="1"/>
  <c r="U2046" i="3" s="1"/>
  <c r="V2046" i="3" s="1"/>
  <c r="R2062" i="3"/>
  <c r="S2062" i="3" s="1"/>
  <c r="U2062" i="3" s="1"/>
  <c r="V2062" i="3" s="1"/>
  <c r="R2054" i="3"/>
  <c r="S2054" i="3" s="1"/>
  <c r="U2054" i="3" s="1"/>
  <c r="V2054" i="3" s="1"/>
  <c r="R2073" i="3"/>
  <c r="S2073" i="3" s="1"/>
  <c r="U2073" i="3" s="1"/>
  <c r="V2073" i="3" s="1"/>
  <c r="R2078" i="3"/>
  <c r="S2078" i="3" s="1"/>
  <c r="U2078" i="3" s="1"/>
  <c r="V2078" i="3" s="1"/>
  <c r="R2110" i="3"/>
  <c r="S2110" i="3" s="1"/>
  <c r="U2110" i="3" s="1"/>
  <c r="V2110" i="3" s="1"/>
  <c r="R891" i="3"/>
  <c r="S891" i="3" s="1"/>
  <c r="U891" i="3" s="1"/>
  <c r="V891" i="3" s="1"/>
  <c r="R883" i="3"/>
  <c r="S883" i="3" s="1"/>
  <c r="U883" i="3" s="1"/>
  <c r="V883" i="3" s="1"/>
  <c r="R875" i="3"/>
  <c r="S875" i="3" s="1"/>
  <c r="U875" i="3" s="1"/>
  <c r="V875" i="3" s="1"/>
  <c r="R867" i="3"/>
  <c r="S867" i="3" s="1"/>
  <c r="U867" i="3" s="1"/>
  <c r="V867" i="3" s="1"/>
  <c r="R859" i="3"/>
  <c r="S859" i="3" s="1"/>
  <c r="U859" i="3" s="1"/>
  <c r="V859" i="3" s="1"/>
  <c r="R851" i="3"/>
  <c r="S851" i="3" s="1"/>
  <c r="U851" i="3" s="1"/>
  <c r="V851" i="3" s="1"/>
  <c r="R890" i="3"/>
  <c r="S890" i="3" s="1"/>
  <c r="U890" i="3" s="1"/>
  <c r="V890" i="3" s="1"/>
  <c r="R882" i="3"/>
  <c r="S882" i="3" s="1"/>
  <c r="U882" i="3" s="1"/>
  <c r="V882" i="3" s="1"/>
  <c r="R874" i="3"/>
  <c r="S874" i="3" s="1"/>
  <c r="U874" i="3" s="1"/>
  <c r="V874" i="3" s="1"/>
  <c r="R894" i="3"/>
  <c r="S894" i="3" s="1"/>
  <c r="U894" i="3" s="1"/>
  <c r="V894" i="3" s="1"/>
  <c r="R886" i="3"/>
  <c r="S886" i="3" s="1"/>
  <c r="U886" i="3" s="1"/>
  <c r="V886" i="3" s="1"/>
  <c r="R878" i="3"/>
  <c r="S878" i="3" s="1"/>
  <c r="U878" i="3" s="1"/>
  <c r="V878" i="3" s="1"/>
  <c r="R870" i="3"/>
  <c r="S870" i="3" s="1"/>
  <c r="U870" i="3" s="1"/>
  <c r="V870" i="3" s="1"/>
  <c r="R850" i="3"/>
  <c r="S850" i="3" s="1"/>
  <c r="U850" i="3" s="1"/>
  <c r="V850" i="3" s="1"/>
  <c r="R843" i="3"/>
  <c r="S843" i="3" s="1"/>
  <c r="U843" i="3" s="1"/>
  <c r="V843" i="3" s="1"/>
  <c r="R862" i="3"/>
  <c r="S862" i="3" s="1"/>
  <c r="U862" i="3" s="1"/>
  <c r="V862" i="3" s="1"/>
  <c r="R842" i="3"/>
  <c r="S842" i="3" s="1"/>
  <c r="U842" i="3" s="1"/>
  <c r="V842" i="3" s="1"/>
  <c r="R786" i="3"/>
  <c r="S786" i="3" s="1"/>
  <c r="U786" i="3" s="1"/>
  <c r="V786" i="3" s="1"/>
  <c r="R854" i="3"/>
  <c r="S854" i="3" s="1"/>
  <c r="U854" i="3" s="1"/>
  <c r="V854" i="3" s="1"/>
  <c r="R833" i="3"/>
  <c r="S833" i="3" s="1"/>
  <c r="U833" i="3" s="1"/>
  <c r="V833" i="3" s="1"/>
  <c r="R825" i="3"/>
  <c r="S825" i="3" s="1"/>
  <c r="U825" i="3" s="1"/>
  <c r="V825" i="3" s="1"/>
  <c r="R817" i="3"/>
  <c r="S817" i="3" s="1"/>
  <c r="U817" i="3" s="1"/>
  <c r="V817" i="3" s="1"/>
  <c r="R809" i="3"/>
  <c r="S809" i="3" s="1"/>
  <c r="U809" i="3" s="1"/>
  <c r="V809" i="3" s="1"/>
  <c r="R801" i="3"/>
  <c r="S801" i="3" s="1"/>
  <c r="U801" i="3" s="1"/>
  <c r="V801" i="3" s="1"/>
  <c r="R793" i="3"/>
  <c r="S793" i="3" s="1"/>
  <c r="U793" i="3" s="1"/>
  <c r="V793" i="3" s="1"/>
  <c r="R785" i="3"/>
  <c r="S785" i="3" s="1"/>
  <c r="U785" i="3" s="1"/>
  <c r="V785" i="3" s="1"/>
  <c r="R777" i="3"/>
  <c r="S777" i="3" s="1"/>
  <c r="U777" i="3" s="1"/>
  <c r="V777" i="3" s="1"/>
  <c r="R769" i="3"/>
  <c r="S769" i="3" s="1"/>
  <c r="U769" i="3" s="1"/>
  <c r="V769" i="3" s="1"/>
  <c r="R761" i="3"/>
  <c r="S761" i="3" s="1"/>
  <c r="U761" i="3" s="1"/>
  <c r="V761" i="3" s="1"/>
  <c r="R753" i="3"/>
  <c r="S753" i="3" s="1"/>
  <c r="U753" i="3" s="1"/>
  <c r="V753" i="3" s="1"/>
  <c r="R745" i="3"/>
  <c r="S745" i="3" s="1"/>
  <c r="U745" i="3" s="1"/>
  <c r="V745" i="3" s="1"/>
  <c r="R737" i="3"/>
  <c r="S737" i="3" s="1"/>
  <c r="U737" i="3" s="1"/>
  <c r="V737" i="3" s="1"/>
  <c r="R729" i="3"/>
  <c r="S729" i="3" s="1"/>
  <c r="U729" i="3" s="1"/>
  <c r="V729" i="3" s="1"/>
  <c r="R721" i="3"/>
  <c r="S721" i="3" s="1"/>
  <c r="U721" i="3" s="1"/>
  <c r="V721" i="3" s="1"/>
  <c r="R713" i="3"/>
  <c r="S713" i="3" s="1"/>
  <c r="U713" i="3" s="1"/>
  <c r="V713" i="3" s="1"/>
  <c r="R846" i="3"/>
  <c r="S846" i="3" s="1"/>
  <c r="U846" i="3" s="1"/>
  <c r="V846" i="3" s="1"/>
  <c r="R866" i="3"/>
  <c r="S866" i="3" s="1"/>
  <c r="U866" i="3" s="1"/>
  <c r="V866" i="3" s="1"/>
  <c r="R858" i="3"/>
  <c r="S858" i="3" s="1"/>
  <c r="U858" i="3" s="1"/>
  <c r="V858" i="3" s="1"/>
  <c r="R837" i="3"/>
  <c r="S837" i="3" s="1"/>
  <c r="U837" i="3" s="1"/>
  <c r="V837" i="3" s="1"/>
  <c r="R829" i="3"/>
  <c r="S829" i="3" s="1"/>
  <c r="U829" i="3" s="1"/>
  <c r="V829" i="3" s="1"/>
  <c r="R821" i="3"/>
  <c r="S821" i="3" s="1"/>
  <c r="U821" i="3" s="1"/>
  <c r="V821" i="3" s="1"/>
  <c r="R813" i="3"/>
  <c r="S813" i="3" s="1"/>
  <c r="U813" i="3" s="1"/>
  <c r="V813" i="3" s="1"/>
  <c r="R805" i="3"/>
  <c r="S805" i="3" s="1"/>
  <c r="U805" i="3" s="1"/>
  <c r="V805" i="3" s="1"/>
  <c r="R797" i="3"/>
  <c r="S797" i="3" s="1"/>
  <c r="U797" i="3" s="1"/>
  <c r="V797" i="3" s="1"/>
  <c r="R789" i="3"/>
  <c r="S789" i="3" s="1"/>
  <c r="U789" i="3" s="1"/>
  <c r="V789" i="3" s="1"/>
  <c r="R781" i="3"/>
  <c r="S781" i="3" s="1"/>
  <c r="U781" i="3" s="1"/>
  <c r="V781" i="3" s="1"/>
  <c r="R773" i="3"/>
  <c r="S773" i="3" s="1"/>
  <c r="U773" i="3" s="1"/>
  <c r="V773" i="3" s="1"/>
  <c r="R765" i="3"/>
  <c r="S765" i="3" s="1"/>
  <c r="U765" i="3" s="1"/>
  <c r="V765" i="3" s="1"/>
  <c r="R757" i="3"/>
  <c r="S757" i="3" s="1"/>
  <c r="U757" i="3" s="1"/>
  <c r="V757" i="3" s="1"/>
  <c r="R749" i="3"/>
  <c r="S749" i="3" s="1"/>
  <c r="U749" i="3" s="1"/>
  <c r="V749" i="3" s="1"/>
  <c r="R741" i="3"/>
  <c r="S741" i="3" s="1"/>
  <c r="U741" i="3" s="1"/>
  <c r="V741" i="3" s="1"/>
  <c r="R733" i="3"/>
  <c r="S733" i="3" s="1"/>
  <c r="U733" i="3" s="1"/>
  <c r="V733" i="3" s="1"/>
  <c r="R725" i="3"/>
  <c r="S725" i="3" s="1"/>
  <c r="U725" i="3" s="1"/>
  <c r="V725" i="3" s="1"/>
  <c r="R717" i="3"/>
  <c r="S717" i="3" s="1"/>
  <c r="U717" i="3" s="1"/>
  <c r="V717" i="3" s="1"/>
  <c r="R709" i="3"/>
  <c r="S709" i="3" s="1"/>
  <c r="U709" i="3" s="1"/>
  <c r="V709" i="3" s="1"/>
  <c r="R701" i="3"/>
  <c r="S701" i="3" s="1"/>
  <c r="U701" i="3" s="1"/>
  <c r="V701" i="3" s="1"/>
  <c r="R693" i="3"/>
  <c r="S693" i="3" s="1"/>
  <c r="U693" i="3" s="1"/>
  <c r="V693" i="3" s="1"/>
  <c r="R685" i="3"/>
  <c r="S685" i="3" s="1"/>
  <c r="U685" i="3" s="1"/>
  <c r="V685" i="3" s="1"/>
  <c r="R677" i="3"/>
  <c r="S677" i="3" s="1"/>
  <c r="U677" i="3" s="1"/>
  <c r="V677" i="3" s="1"/>
  <c r="R669" i="3"/>
  <c r="S669" i="3" s="1"/>
  <c r="U669" i="3" s="1"/>
  <c r="V669" i="3" s="1"/>
  <c r="R661" i="3"/>
  <c r="S661" i="3" s="1"/>
  <c r="U661" i="3" s="1"/>
  <c r="V661" i="3" s="1"/>
  <c r="R653" i="3"/>
  <c r="S653" i="3" s="1"/>
  <c r="U653" i="3" s="1"/>
  <c r="V653" i="3" s="1"/>
  <c r="R645" i="3"/>
  <c r="S645" i="3" s="1"/>
  <c r="U645" i="3" s="1"/>
  <c r="V645" i="3" s="1"/>
  <c r="R637" i="3"/>
  <c r="S637" i="3" s="1"/>
  <c r="U637" i="3" s="1"/>
  <c r="V637" i="3" s="1"/>
  <c r="R629" i="3"/>
  <c r="S629" i="3" s="1"/>
  <c r="U629" i="3" s="1"/>
  <c r="V629" i="3" s="1"/>
  <c r="R621" i="3"/>
  <c r="S621" i="3" s="1"/>
  <c r="U621" i="3" s="1"/>
  <c r="V621" i="3" s="1"/>
  <c r="R613" i="3"/>
  <c r="S613" i="3" s="1"/>
  <c r="U613" i="3" s="1"/>
  <c r="V613" i="3" s="1"/>
  <c r="R605" i="3"/>
  <c r="S605" i="3" s="1"/>
  <c r="U605" i="3" s="1"/>
  <c r="V605" i="3" s="1"/>
  <c r="R597" i="3"/>
  <c r="S597" i="3" s="1"/>
  <c r="U597" i="3" s="1"/>
  <c r="V597" i="3" s="1"/>
  <c r="R589" i="3"/>
  <c r="S589" i="3" s="1"/>
  <c r="U589" i="3" s="1"/>
  <c r="V589" i="3" s="1"/>
  <c r="R581" i="3"/>
  <c r="S581" i="3" s="1"/>
  <c r="U581" i="3" s="1"/>
  <c r="V581" i="3" s="1"/>
  <c r="R573" i="3"/>
  <c r="S573" i="3" s="1"/>
  <c r="U573" i="3" s="1"/>
  <c r="V573" i="3" s="1"/>
  <c r="R565" i="3"/>
  <c r="S565" i="3" s="1"/>
  <c r="U565" i="3" s="1"/>
  <c r="V565" i="3" s="1"/>
  <c r="R557" i="3"/>
  <c r="S557" i="3" s="1"/>
  <c r="U557" i="3" s="1"/>
  <c r="V557" i="3" s="1"/>
  <c r="R549" i="3"/>
  <c r="S549" i="3" s="1"/>
  <c r="U549" i="3" s="1"/>
  <c r="V549" i="3" s="1"/>
  <c r="R541" i="3"/>
  <c r="S541" i="3" s="1"/>
  <c r="U541" i="3" s="1"/>
  <c r="V541" i="3" s="1"/>
  <c r="R667" i="3"/>
  <c r="S667" i="3" s="1"/>
  <c r="U667" i="3" s="1"/>
  <c r="V667" i="3" s="1"/>
  <c r="R659" i="3"/>
  <c r="S659" i="3" s="1"/>
  <c r="U659" i="3" s="1"/>
  <c r="V659" i="3" s="1"/>
  <c r="R643" i="3"/>
  <c r="S643" i="3" s="1"/>
  <c r="U643" i="3" s="1"/>
  <c r="V643" i="3" s="1"/>
  <c r="R635" i="3"/>
  <c r="S635" i="3" s="1"/>
  <c r="U635" i="3" s="1"/>
  <c r="V635" i="3" s="1"/>
  <c r="R627" i="3"/>
  <c r="S627" i="3" s="1"/>
  <c r="U627" i="3" s="1"/>
  <c r="V627" i="3" s="1"/>
  <c r="R619" i="3"/>
  <c r="S619" i="3" s="1"/>
  <c r="U619" i="3" s="1"/>
  <c r="V619" i="3" s="1"/>
  <c r="R611" i="3"/>
  <c r="S611" i="3" s="1"/>
  <c r="U611" i="3" s="1"/>
  <c r="V611" i="3" s="1"/>
  <c r="R603" i="3"/>
  <c r="S603" i="3" s="1"/>
  <c r="U603" i="3" s="1"/>
  <c r="V603" i="3" s="1"/>
  <c r="R595" i="3"/>
  <c r="S595" i="3" s="1"/>
  <c r="U595" i="3" s="1"/>
  <c r="V595" i="3" s="1"/>
  <c r="R587" i="3"/>
  <c r="S587" i="3" s="1"/>
  <c r="U587" i="3" s="1"/>
  <c r="V587" i="3" s="1"/>
  <c r="R579" i="3"/>
  <c r="S579" i="3" s="1"/>
  <c r="U579" i="3" s="1"/>
  <c r="V579" i="3" s="1"/>
  <c r="R571" i="3"/>
  <c r="S571" i="3" s="1"/>
  <c r="U571" i="3" s="1"/>
  <c r="V571" i="3" s="1"/>
  <c r="R563" i="3"/>
  <c r="S563" i="3" s="1"/>
  <c r="U563" i="3" s="1"/>
  <c r="V563" i="3" s="1"/>
  <c r="R555" i="3"/>
  <c r="S555" i="3" s="1"/>
  <c r="U555" i="3" s="1"/>
  <c r="V555" i="3" s="1"/>
  <c r="R547" i="3"/>
  <c r="S547" i="3" s="1"/>
  <c r="U547" i="3" s="1"/>
  <c r="V547" i="3" s="1"/>
  <c r="R697" i="3"/>
  <c r="S697" i="3" s="1"/>
  <c r="U697" i="3" s="1"/>
  <c r="V697" i="3" s="1"/>
  <c r="R705" i="3"/>
  <c r="S705" i="3" s="1"/>
  <c r="U705" i="3" s="1"/>
  <c r="V705" i="3" s="1"/>
  <c r="R689" i="3"/>
  <c r="S689" i="3" s="1"/>
  <c r="U689" i="3" s="1"/>
  <c r="V689" i="3" s="1"/>
  <c r="R680" i="3"/>
  <c r="S680" i="3" s="1"/>
  <c r="U680" i="3" s="1"/>
  <c r="V680" i="3" s="1"/>
  <c r="R533" i="3"/>
  <c r="S533" i="3" s="1"/>
  <c r="U533" i="3" s="1"/>
  <c r="V533" i="3" s="1"/>
  <c r="R497" i="3"/>
  <c r="S497" i="3" s="1"/>
  <c r="U497" i="3" s="1"/>
  <c r="V497" i="3" s="1"/>
  <c r="R489" i="3"/>
  <c r="S489" i="3" s="1"/>
  <c r="U489" i="3" s="1"/>
  <c r="V489" i="3" s="1"/>
  <c r="R481" i="3"/>
  <c r="S481" i="3" s="1"/>
  <c r="U481" i="3" s="1"/>
  <c r="V481" i="3" s="1"/>
  <c r="R473" i="3"/>
  <c r="S473" i="3" s="1"/>
  <c r="U473" i="3" s="1"/>
  <c r="V473" i="3" s="1"/>
  <c r="R465" i="3"/>
  <c r="S465" i="3" s="1"/>
  <c r="U465" i="3" s="1"/>
  <c r="V465" i="3" s="1"/>
  <c r="R457" i="3"/>
  <c r="S457" i="3" s="1"/>
  <c r="U457" i="3" s="1"/>
  <c r="V457" i="3" s="1"/>
  <c r="R449" i="3"/>
  <c r="S449" i="3" s="1"/>
  <c r="U449" i="3" s="1"/>
  <c r="V449" i="3" s="1"/>
  <c r="R441" i="3"/>
  <c r="S441" i="3" s="1"/>
  <c r="U441" i="3" s="1"/>
  <c r="V441" i="3" s="1"/>
  <c r="R433" i="3"/>
  <c r="S433" i="3" s="1"/>
  <c r="U433" i="3" s="1"/>
  <c r="V433" i="3" s="1"/>
  <c r="R425" i="3"/>
  <c r="S425" i="3" s="1"/>
  <c r="U425" i="3" s="1"/>
  <c r="V425" i="3" s="1"/>
  <c r="R417" i="3"/>
  <c r="S417" i="3" s="1"/>
  <c r="U417" i="3" s="1"/>
  <c r="V417" i="3" s="1"/>
  <c r="R409" i="3"/>
  <c r="S409" i="3" s="1"/>
  <c r="U409" i="3" s="1"/>
  <c r="V409" i="3" s="1"/>
  <c r="R401" i="3"/>
  <c r="S401" i="3" s="1"/>
  <c r="U401" i="3" s="1"/>
  <c r="V401" i="3" s="1"/>
  <c r="R393" i="3"/>
  <c r="S393" i="3" s="1"/>
  <c r="U393" i="3" s="1"/>
  <c r="V393" i="3" s="1"/>
  <c r="R512" i="3"/>
  <c r="S512" i="3" s="1"/>
  <c r="U512" i="3" s="1"/>
  <c r="V512" i="3" s="1"/>
  <c r="R416" i="3"/>
  <c r="S416" i="3" s="1"/>
  <c r="U416" i="3" s="1"/>
  <c r="V416" i="3" s="1"/>
  <c r="R400" i="3"/>
  <c r="S400" i="3" s="1"/>
  <c r="U400" i="3" s="1"/>
  <c r="V400" i="3" s="1"/>
  <c r="R539" i="3"/>
  <c r="S539" i="3" s="1"/>
  <c r="U539" i="3" s="1"/>
  <c r="V539" i="3" s="1"/>
  <c r="R469" i="3"/>
  <c r="S469" i="3" s="1"/>
  <c r="U469" i="3" s="1"/>
  <c r="V469" i="3" s="1"/>
  <c r="R461" i="3"/>
  <c r="S461" i="3" s="1"/>
  <c r="U461" i="3" s="1"/>
  <c r="V461" i="3" s="1"/>
  <c r="R377" i="3"/>
  <c r="S377" i="3" s="1"/>
  <c r="U377" i="3" s="1"/>
  <c r="V377" i="3" s="1"/>
  <c r="R369" i="3"/>
  <c r="S369" i="3" s="1"/>
  <c r="U369" i="3" s="1"/>
  <c r="V369" i="3" s="1"/>
  <c r="R361" i="3"/>
  <c r="S361" i="3" s="1"/>
  <c r="U361" i="3" s="1"/>
  <c r="V361" i="3" s="1"/>
  <c r="R353" i="3"/>
  <c r="S353" i="3" s="1"/>
  <c r="U353" i="3" s="1"/>
  <c r="V353" i="3" s="1"/>
  <c r="R345" i="3"/>
  <c r="S345" i="3" s="1"/>
  <c r="U345" i="3" s="1"/>
  <c r="V345" i="3" s="1"/>
  <c r="R337" i="3"/>
  <c r="S337" i="3" s="1"/>
  <c r="U337" i="3" s="1"/>
  <c r="V337" i="3" s="1"/>
  <c r="R329" i="3"/>
  <c r="S329" i="3" s="1"/>
  <c r="U329" i="3" s="1"/>
  <c r="V329" i="3" s="1"/>
  <c r="R375" i="3"/>
  <c r="S375" i="3" s="1"/>
  <c r="U375" i="3" s="1"/>
  <c r="V375" i="3" s="1"/>
  <c r="R367" i="3"/>
  <c r="S367" i="3" s="1"/>
  <c r="U367" i="3" s="1"/>
  <c r="V367" i="3" s="1"/>
  <c r="R359" i="3"/>
  <c r="S359" i="3" s="1"/>
  <c r="U359" i="3" s="1"/>
  <c r="V359" i="3" s="1"/>
  <c r="R351" i="3"/>
  <c r="S351" i="3" s="1"/>
  <c r="U351" i="3" s="1"/>
  <c r="V351" i="3" s="1"/>
  <c r="R343" i="3"/>
  <c r="S343" i="3" s="1"/>
  <c r="U343" i="3" s="1"/>
  <c r="V343" i="3" s="1"/>
  <c r="R385" i="3"/>
  <c r="S385" i="3" s="1"/>
  <c r="U385" i="3" s="1"/>
  <c r="V385" i="3" s="1"/>
  <c r="R333" i="3"/>
  <c r="S333" i="3" s="1"/>
  <c r="U333" i="3" s="1"/>
  <c r="V333" i="3" s="1"/>
  <c r="R325" i="3"/>
  <c r="S325" i="3" s="1"/>
  <c r="U325" i="3" s="1"/>
  <c r="V325" i="3" s="1"/>
  <c r="R357" i="3"/>
  <c r="S357" i="3" s="1"/>
  <c r="U357" i="3" s="1"/>
  <c r="V357" i="3" s="1"/>
  <c r="R381" i="3"/>
  <c r="S381" i="3" s="1"/>
  <c r="U381" i="3" s="1"/>
  <c r="V381" i="3" s="1"/>
  <c r="R341" i="3"/>
  <c r="S341" i="3" s="1"/>
  <c r="U341" i="3" s="1"/>
  <c r="V341" i="3" s="1"/>
  <c r="R365" i="3"/>
  <c r="S365" i="3" s="1"/>
  <c r="U365" i="3" s="1"/>
  <c r="V365" i="3" s="1"/>
  <c r="R349" i="3"/>
  <c r="S349" i="3" s="1"/>
  <c r="U349" i="3" s="1"/>
  <c r="V349" i="3" s="1"/>
  <c r="R373" i="3"/>
  <c r="S373" i="3" s="1"/>
  <c r="U373" i="3" s="1"/>
  <c r="V373" i="3" s="1"/>
  <c r="R340" i="3"/>
  <c r="S340" i="3" s="1"/>
  <c r="U340" i="3" s="1"/>
  <c r="V340" i="3" s="1"/>
  <c r="R360" i="3"/>
  <c r="S360" i="3" s="1"/>
  <c r="U360" i="3" s="1"/>
  <c r="V360" i="3" s="1"/>
  <c r="R466" i="3"/>
  <c r="S466" i="3" s="1"/>
  <c r="U466" i="3" s="1"/>
  <c r="V466" i="3" s="1"/>
  <c r="R346" i="3"/>
  <c r="S346" i="3" s="1"/>
  <c r="U346" i="3" s="1"/>
  <c r="V346" i="3" s="1"/>
  <c r="R476" i="3"/>
  <c r="S476" i="3" s="1"/>
  <c r="U476" i="3" s="1"/>
  <c r="V476" i="3" s="1"/>
  <c r="R484" i="3"/>
  <c r="S484" i="3" s="1"/>
  <c r="U484" i="3" s="1"/>
  <c r="V484" i="3" s="1"/>
  <c r="R496" i="3"/>
  <c r="S496" i="3" s="1"/>
  <c r="U496" i="3" s="1"/>
  <c r="V496" i="3" s="1"/>
  <c r="R429" i="3"/>
  <c r="S429" i="3" s="1"/>
  <c r="U429" i="3" s="1"/>
  <c r="V429" i="3" s="1"/>
  <c r="R430" i="3"/>
  <c r="S430" i="3" s="1"/>
  <c r="U430" i="3" s="1"/>
  <c r="V430" i="3" s="1"/>
  <c r="R470" i="3"/>
  <c r="S470" i="3" s="1"/>
  <c r="U470" i="3" s="1"/>
  <c r="V470" i="3" s="1"/>
  <c r="R399" i="3"/>
  <c r="S399" i="3" s="1"/>
  <c r="U399" i="3" s="1"/>
  <c r="V399" i="3" s="1"/>
  <c r="R439" i="3"/>
  <c r="S439" i="3" s="1"/>
  <c r="U439" i="3" s="1"/>
  <c r="V439" i="3" s="1"/>
  <c r="R584" i="3"/>
  <c r="S584" i="3" s="1"/>
  <c r="U584" i="3" s="1"/>
  <c r="V584" i="3" s="1"/>
  <c r="R612" i="3"/>
  <c r="S612" i="3" s="1"/>
  <c r="U612" i="3" s="1"/>
  <c r="V612" i="3" s="1"/>
  <c r="R632" i="3"/>
  <c r="S632" i="3" s="1"/>
  <c r="U632" i="3" s="1"/>
  <c r="V632" i="3" s="1"/>
  <c r="R464" i="3"/>
  <c r="S464" i="3" s="1"/>
  <c r="U464" i="3" s="1"/>
  <c r="V464" i="3" s="1"/>
  <c r="R529" i="3"/>
  <c r="S529" i="3" s="1"/>
  <c r="U529" i="3" s="1"/>
  <c r="V529" i="3" s="1"/>
  <c r="R671" i="3"/>
  <c r="S671" i="3" s="1"/>
  <c r="U671" i="3" s="1"/>
  <c r="V671" i="3" s="1"/>
  <c r="R394" i="3"/>
  <c r="S394" i="3" s="1"/>
  <c r="U394" i="3" s="1"/>
  <c r="V394" i="3" s="1"/>
  <c r="R442" i="3"/>
  <c r="S442" i="3" s="1"/>
  <c r="U442" i="3" s="1"/>
  <c r="V442" i="3" s="1"/>
  <c r="R498" i="3"/>
  <c r="S498" i="3" s="1"/>
  <c r="U498" i="3" s="1"/>
  <c r="V498" i="3" s="1"/>
  <c r="R522" i="3"/>
  <c r="S522" i="3" s="1"/>
  <c r="U522" i="3" s="1"/>
  <c r="V522" i="3" s="1"/>
  <c r="R656" i="3"/>
  <c r="S656" i="3" s="1"/>
  <c r="U656" i="3" s="1"/>
  <c r="V656" i="3" s="1"/>
  <c r="R395" i="3"/>
  <c r="S395" i="3" s="1"/>
  <c r="U395" i="3" s="1"/>
  <c r="V395" i="3" s="1"/>
  <c r="R507" i="3"/>
  <c r="S507" i="3" s="1"/>
  <c r="U507" i="3" s="1"/>
  <c r="V507" i="3" s="1"/>
  <c r="R531" i="3"/>
  <c r="S531" i="3" s="1"/>
  <c r="U531" i="3" s="1"/>
  <c r="V531" i="3" s="1"/>
  <c r="R559" i="3"/>
  <c r="S559" i="3" s="1"/>
  <c r="U559" i="3" s="1"/>
  <c r="V559" i="3" s="1"/>
  <c r="R628" i="3"/>
  <c r="S628" i="3" s="1"/>
  <c r="U628" i="3" s="1"/>
  <c r="V628" i="3" s="1"/>
  <c r="R648" i="3"/>
  <c r="S648" i="3" s="1"/>
  <c r="U648" i="3" s="1"/>
  <c r="V648" i="3" s="1"/>
  <c r="R572" i="3"/>
  <c r="S572" i="3" s="1"/>
  <c r="U572" i="3" s="1"/>
  <c r="V572" i="3" s="1"/>
  <c r="R568" i="3"/>
  <c r="S568" i="3" s="1"/>
  <c r="U568" i="3" s="1"/>
  <c r="V568" i="3" s="1"/>
  <c r="R625" i="3"/>
  <c r="S625" i="3" s="1"/>
  <c r="U625" i="3" s="1"/>
  <c r="V625" i="3" s="1"/>
  <c r="R538" i="3"/>
  <c r="S538" i="3" s="1"/>
  <c r="U538" i="3" s="1"/>
  <c r="V538" i="3" s="1"/>
  <c r="R836" i="3"/>
  <c r="S836" i="3" s="1"/>
  <c r="U836" i="3" s="1"/>
  <c r="V836" i="3" s="1"/>
  <c r="R778" i="3"/>
  <c r="S778" i="3" s="1"/>
  <c r="U778" i="3" s="1"/>
  <c r="V778" i="3" s="1"/>
  <c r="R762" i="3"/>
  <c r="S762" i="3" s="1"/>
  <c r="U762" i="3" s="1"/>
  <c r="V762" i="3" s="1"/>
  <c r="R692" i="3"/>
  <c r="S692" i="3" s="1"/>
  <c r="U692" i="3" s="1"/>
  <c r="V692" i="3" s="1"/>
  <c r="R695" i="3"/>
  <c r="S695" i="3" s="1"/>
  <c r="U695" i="3" s="1"/>
  <c r="V695" i="3" s="1"/>
  <c r="R710" i="3"/>
  <c r="S710" i="3" s="1"/>
  <c r="U710" i="3" s="1"/>
  <c r="V710" i="3" s="1"/>
  <c r="R774" i="3"/>
  <c r="S774" i="3" s="1"/>
  <c r="U774" i="3" s="1"/>
  <c r="V774" i="3" s="1"/>
  <c r="R816" i="3"/>
  <c r="S816" i="3" s="1"/>
  <c r="U816" i="3" s="1"/>
  <c r="V816" i="3" s="1"/>
  <c r="R706" i="3"/>
  <c r="S706" i="3" s="1"/>
  <c r="U706" i="3" s="1"/>
  <c r="V706" i="3" s="1"/>
  <c r="R826" i="3"/>
  <c r="S826" i="3" s="1"/>
  <c r="U826" i="3" s="1"/>
  <c r="V826" i="3" s="1"/>
  <c r="R755" i="3"/>
  <c r="S755" i="3" s="1"/>
  <c r="U755" i="3" s="1"/>
  <c r="V755" i="3" s="1"/>
  <c r="R819" i="3"/>
  <c r="S819" i="3" s="1"/>
  <c r="U819" i="3" s="1"/>
  <c r="V819" i="3" s="1"/>
  <c r="R324" i="3"/>
  <c r="S324" i="3" s="1"/>
  <c r="U324" i="3" s="1"/>
  <c r="V324" i="3" s="1"/>
  <c r="R364" i="3"/>
  <c r="S364" i="3" s="1"/>
  <c r="U364" i="3" s="1"/>
  <c r="V364" i="3" s="1"/>
  <c r="R530" i="3"/>
  <c r="S530" i="3" s="1"/>
  <c r="U530" i="3" s="1"/>
  <c r="V530" i="3" s="1"/>
  <c r="R363" i="3"/>
  <c r="S363" i="3" s="1"/>
  <c r="U363" i="3" s="1"/>
  <c r="V363" i="3" s="1"/>
  <c r="R323" i="3"/>
  <c r="S323" i="3" s="1"/>
  <c r="R339" i="3"/>
  <c r="S339" i="3" s="1"/>
  <c r="U339" i="3" s="1"/>
  <c r="V339" i="3" s="1"/>
  <c r="R444" i="3"/>
  <c r="S444" i="3" s="1"/>
  <c r="U444" i="3" s="1"/>
  <c r="V444" i="3" s="1"/>
  <c r="R380" i="3"/>
  <c r="S380" i="3" s="1"/>
  <c r="U380" i="3" s="1"/>
  <c r="V380" i="3" s="1"/>
  <c r="R326" i="3"/>
  <c r="S326" i="3" s="1"/>
  <c r="U326" i="3" s="1"/>
  <c r="V326" i="3" s="1"/>
  <c r="R342" i="3"/>
  <c r="S342" i="3" s="1"/>
  <c r="U342" i="3" s="1"/>
  <c r="V342" i="3" s="1"/>
  <c r="R358" i="3"/>
  <c r="S358" i="3" s="1"/>
  <c r="U358" i="3" s="1"/>
  <c r="V358" i="3" s="1"/>
  <c r="R374" i="3"/>
  <c r="S374" i="3" s="1"/>
  <c r="U374" i="3" s="1"/>
  <c r="V374" i="3" s="1"/>
  <c r="R532" i="3"/>
  <c r="S532" i="3" s="1"/>
  <c r="U532" i="3" s="1"/>
  <c r="V532" i="3" s="1"/>
  <c r="R501" i="3"/>
  <c r="S501" i="3" s="1"/>
  <c r="U501" i="3" s="1"/>
  <c r="V501" i="3" s="1"/>
  <c r="R517" i="3"/>
  <c r="S517" i="3" s="1"/>
  <c r="U517" i="3" s="1"/>
  <c r="V517" i="3" s="1"/>
  <c r="R583" i="3"/>
  <c r="S583" i="3" s="1"/>
  <c r="U583" i="3" s="1"/>
  <c r="V583" i="3" s="1"/>
  <c r="R414" i="3"/>
  <c r="S414" i="3" s="1"/>
  <c r="U414" i="3" s="1"/>
  <c r="V414" i="3" s="1"/>
  <c r="R423" i="3"/>
  <c r="S423" i="3" s="1"/>
  <c r="U423" i="3" s="1"/>
  <c r="V423" i="3" s="1"/>
  <c r="R479" i="3"/>
  <c r="S479" i="3" s="1"/>
  <c r="U479" i="3" s="1"/>
  <c r="V479" i="3" s="1"/>
  <c r="R432" i="3"/>
  <c r="S432" i="3" s="1"/>
  <c r="U432" i="3" s="1"/>
  <c r="V432" i="3" s="1"/>
  <c r="R448" i="3"/>
  <c r="S448" i="3" s="1"/>
  <c r="U448" i="3" s="1"/>
  <c r="V448" i="3" s="1"/>
  <c r="R480" i="3"/>
  <c r="S480" i="3" s="1"/>
  <c r="U480" i="3" s="1"/>
  <c r="V480" i="3" s="1"/>
  <c r="R591" i="3"/>
  <c r="S591" i="3" s="1"/>
  <c r="U591" i="3" s="1"/>
  <c r="V591" i="3" s="1"/>
  <c r="R616" i="3"/>
  <c r="S616" i="3" s="1"/>
  <c r="U616" i="3" s="1"/>
  <c r="V616" i="3" s="1"/>
  <c r="R434" i="3"/>
  <c r="S434" i="3" s="1"/>
  <c r="U434" i="3" s="1"/>
  <c r="V434" i="3" s="1"/>
  <c r="R458" i="3"/>
  <c r="S458" i="3" s="1"/>
  <c r="U458" i="3" s="1"/>
  <c r="V458" i="3" s="1"/>
  <c r="R596" i="3"/>
  <c r="S596" i="3" s="1"/>
  <c r="U596" i="3" s="1"/>
  <c r="V596" i="3" s="1"/>
  <c r="R499" i="3"/>
  <c r="S499" i="3" s="1"/>
  <c r="U499" i="3" s="1"/>
  <c r="V499" i="3" s="1"/>
  <c r="R523" i="3"/>
  <c r="S523" i="3" s="1"/>
  <c r="U523" i="3" s="1"/>
  <c r="V523" i="3" s="1"/>
  <c r="R558" i="3"/>
  <c r="S558" i="3" s="1"/>
  <c r="U558" i="3" s="1"/>
  <c r="V558" i="3" s="1"/>
  <c r="R630" i="3"/>
  <c r="S630" i="3" s="1"/>
  <c r="U630" i="3" s="1"/>
  <c r="V630" i="3" s="1"/>
  <c r="R536" i="3"/>
  <c r="S536" i="3" s="1"/>
  <c r="U536" i="3" s="1"/>
  <c r="V536" i="3" s="1"/>
  <c r="R552" i="3"/>
  <c r="S552" i="3" s="1"/>
  <c r="U552" i="3" s="1"/>
  <c r="V552" i="3" s="1"/>
  <c r="R720" i="3"/>
  <c r="S720" i="3" s="1"/>
  <c r="U720" i="3" s="1"/>
  <c r="V720" i="3" s="1"/>
  <c r="R760" i="3"/>
  <c r="S760" i="3" s="1"/>
  <c r="U760" i="3" s="1"/>
  <c r="V760" i="3" s="1"/>
  <c r="R561" i="3"/>
  <c r="S561" i="3" s="1"/>
  <c r="U561" i="3" s="1"/>
  <c r="V561" i="3" s="1"/>
  <c r="R802" i="3"/>
  <c r="S802" i="3" s="1"/>
  <c r="U802" i="3" s="1"/>
  <c r="V802" i="3" s="1"/>
  <c r="R651" i="3"/>
  <c r="S651" i="3" s="1"/>
  <c r="U651" i="3" s="1"/>
  <c r="V651" i="3" s="1"/>
  <c r="R691" i="3"/>
  <c r="S691" i="3" s="1"/>
  <c r="U691" i="3" s="1"/>
  <c r="V691" i="3" s="1"/>
  <c r="R796" i="3"/>
  <c r="S796" i="3" s="1"/>
  <c r="U796" i="3" s="1"/>
  <c r="V796" i="3" s="1"/>
  <c r="R684" i="3"/>
  <c r="S684" i="3" s="1"/>
  <c r="U684" i="3" s="1"/>
  <c r="V684" i="3" s="1"/>
  <c r="R804" i="3"/>
  <c r="S804" i="3" s="1"/>
  <c r="U804" i="3" s="1"/>
  <c r="V804" i="3" s="1"/>
  <c r="R716" i="3"/>
  <c r="S716" i="3" s="1"/>
  <c r="U716" i="3" s="1"/>
  <c r="V716" i="3" s="1"/>
  <c r="R702" i="3"/>
  <c r="S702" i="3" s="1"/>
  <c r="U702" i="3" s="1"/>
  <c r="V702" i="3" s="1"/>
  <c r="R718" i="3"/>
  <c r="S718" i="3" s="1"/>
  <c r="U718" i="3" s="1"/>
  <c r="V718" i="3" s="1"/>
  <c r="R807" i="3"/>
  <c r="S807" i="3" s="1"/>
  <c r="U807" i="3" s="1"/>
  <c r="V807" i="3" s="1"/>
  <c r="R841" i="3"/>
  <c r="S841" i="3" s="1"/>
  <c r="U841" i="3" s="1"/>
  <c r="V841" i="3" s="1"/>
  <c r="R853" i="3"/>
  <c r="S853" i="3" s="1"/>
  <c r="U853" i="3" s="1"/>
  <c r="V853" i="3" s="1"/>
  <c r="R754" i="3"/>
  <c r="S754" i="3" s="1"/>
  <c r="U754" i="3" s="1"/>
  <c r="V754" i="3" s="1"/>
  <c r="R715" i="3"/>
  <c r="S715" i="3" s="1"/>
  <c r="U715" i="3" s="1"/>
  <c r="V715" i="3" s="1"/>
  <c r="R803" i="3"/>
  <c r="S803" i="3" s="1"/>
  <c r="U803" i="3" s="1"/>
  <c r="V803" i="3" s="1"/>
  <c r="R827" i="3"/>
  <c r="S827" i="3" s="1"/>
  <c r="U827" i="3" s="1"/>
  <c r="V827" i="3" s="1"/>
  <c r="R887" i="3"/>
  <c r="S887" i="3" s="1"/>
  <c r="U887" i="3" s="1"/>
  <c r="V887" i="3" s="1"/>
  <c r="R888" i="3"/>
  <c r="S888" i="3" s="1"/>
  <c r="U888" i="3" s="1"/>
  <c r="V888" i="3" s="1"/>
  <c r="R889" i="3"/>
  <c r="S889" i="3" s="1"/>
  <c r="U889" i="3" s="1"/>
  <c r="V889" i="3" s="1"/>
  <c r="R368" i="3"/>
  <c r="S368" i="3" s="1"/>
  <c r="U368" i="3" s="1"/>
  <c r="V368" i="3" s="1"/>
  <c r="R452" i="3"/>
  <c r="S452" i="3" s="1"/>
  <c r="U452" i="3" s="1"/>
  <c r="V452" i="3" s="1"/>
  <c r="R328" i="3"/>
  <c r="S328" i="3" s="1"/>
  <c r="U328" i="3" s="1"/>
  <c r="V328" i="3" s="1"/>
  <c r="R379" i="3"/>
  <c r="S379" i="3" s="1"/>
  <c r="U379" i="3" s="1"/>
  <c r="V379" i="3" s="1"/>
  <c r="R436" i="3"/>
  <c r="S436" i="3" s="1"/>
  <c r="U436" i="3" s="1"/>
  <c r="V436" i="3" s="1"/>
  <c r="R412" i="3"/>
  <c r="S412" i="3" s="1"/>
  <c r="U412" i="3" s="1"/>
  <c r="V412" i="3" s="1"/>
  <c r="R408" i="3"/>
  <c r="S408" i="3" s="1"/>
  <c r="U408" i="3" s="1"/>
  <c r="V408" i="3" s="1"/>
  <c r="R492" i="3"/>
  <c r="S492" i="3" s="1"/>
  <c r="U492" i="3" s="1"/>
  <c r="V492" i="3" s="1"/>
  <c r="R330" i="3"/>
  <c r="S330" i="3" s="1"/>
  <c r="U330" i="3" s="1"/>
  <c r="V330" i="3" s="1"/>
  <c r="R354" i="3"/>
  <c r="S354" i="3" s="1"/>
  <c r="U354" i="3" s="1"/>
  <c r="V354" i="3" s="1"/>
  <c r="R428" i="3"/>
  <c r="S428" i="3" s="1"/>
  <c r="U428" i="3" s="1"/>
  <c r="V428" i="3" s="1"/>
  <c r="R460" i="3"/>
  <c r="S460" i="3" s="1"/>
  <c r="U460" i="3" s="1"/>
  <c r="V460" i="3" s="1"/>
  <c r="R389" i="3"/>
  <c r="S389" i="3" s="1"/>
  <c r="U389" i="3" s="1"/>
  <c r="V389" i="3" s="1"/>
  <c r="R405" i="3"/>
  <c r="S405" i="3" s="1"/>
  <c r="U405" i="3" s="1"/>
  <c r="V405" i="3" s="1"/>
  <c r="R486" i="3"/>
  <c r="S486" i="3" s="1"/>
  <c r="U486" i="3" s="1"/>
  <c r="V486" i="3" s="1"/>
  <c r="R502" i="3"/>
  <c r="S502" i="3" s="1"/>
  <c r="U502" i="3" s="1"/>
  <c r="V502" i="3" s="1"/>
  <c r="R518" i="3"/>
  <c r="S518" i="3" s="1"/>
  <c r="U518" i="3" s="1"/>
  <c r="V518" i="3" s="1"/>
  <c r="R638" i="3"/>
  <c r="S638" i="3" s="1"/>
  <c r="U638" i="3" s="1"/>
  <c r="V638" i="3" s="1"/>
  <c r="R495" i="3"/>
  <c r="S495" i="3" s="1"/>
  <c r="U495" i="3" s="1"/>
  <c r="V495" i="3" s="1"/>
  <c r="R392" i="3"/>
  <c r="S392" i="3" s="1"/>
  <c r="U392" i="3" s="1"/>
  <c r="V392" i="3" s="1"/>
  <c r="R548" i="3"/>
  <c r="S548" i="3" s="1"/>
  <c r="U548" i="3" s="1"/>
  <c r="V548" i="3" s="1"/>
  <c r="R534" i="3"/>
  <c r="S534" i="3" s="1"/>
  <c r="U534" i="3" s="1"/>
  <c r="V534" i="3" s="1"/>
  <c r="R620" i="3"/>
  <c r="S620" i="3" s="1"/>
  <c r="U620" i="3" s="1"/>
  <c r="V620" i="3" s="1"/>
  <c r="R598" i="3"/>
  <c r="S598" i="3" s="1"/>
  <c r="U598" i="3" s="1"/>
  <c r="V598" i="3" s="1"/>
  <c r="R640" i="3"/>
  <c r="S640" i="3" s="1"/>
  <c r="U640" i="3" s="1"/>
  <c r="V640" i="3" s="1"/>
  <c r="R411" i="3"/>
  <c r="S411" i="3" s="1"/>
  <c r="U411" i="3" s="1"/>
  <c r="V411" i="3" s="1"/>
  <c r="R435" i="3"/>
  <c r="S435" i="3" s="1"/>
  <c r="U435" i="3" s="1"/>
  <c r="V435" i="3" s="1"/>
  <c r="R459" i="3"/>
  <c r="S459" i="3" s="1"/>
  <c r="U459" i="3" s="1"/>
  <c r="V459" i="3" s="1"/>
  <c r="R564" i="3"/>
  <c r="S564" i="3" s="1"/>
  <c r="U564" i="3" s="1"/>
  <c r="V564" i="3" s="1"/>
  <c r="R631" i="3"/>
  <c r="S631" i="3" s="1"/>
  <c r="U631" i="3" s="1"/>
  <c r="V631" i="3" s="1"/>
  <c r="R535" i="3"/>
  <c r="S535" i="3" s="1"/>
  <c r="U535" i="3" s="1"/>
  <c r="V535" i="3" s="1"/>
  <c r="R686" i="3"/>
  <c r="S686" i="3" s="1"/>
  <c r="U686" i="3" s="1"/>
  <c r="V686" i="3" s="1"/>
  <c r="R724" i="3"/>
  <c r="S724" i="3" s="1"/>
  <c r="U724" i="3" s="1"/>
  <c r="V724" i="3" s="1"/>
  <c r="R545" i="3"/>
  <c r="S545" i="3" s="1"/>
  <c r="U545" i="3" s="1"/>
  <c r="V545" i="3" s="1"/>
  <c r="R585" i="3"/>
  <c r="S585" i="3" s="1"/>
  <c r="U585" i="3" s="1"/>
  <c r="V585" i="3" s="1"/>
  <c r="R609" i="3"/>
  <c r="S609" i="3" s="1"/>
  <c r="U609" i="3" s="1"/>
  <c r="V609" i="3" s="1"/>
  <c r="R633" i="3"/>
  <c r="S633" i="3" s="1"/>
  <c r="U633" i="3" s="1"/>
  <c r="V633" i="3" s="1"/>
  <c r="R554" i="3"/>
  <c r="S554" i="3" s="1"/>
  <c r="U554" i="3" s="1"/>
  <c r="V554" i="3" s="1"/>
  <c r="R570" i="3"/>
  <c r="S570" i="3" s="1"/>
  <c r="U570" i="3" s="1"/>
  <c r="V570" i="3" s="1"/>
  <c r="R586" i="3"/>
  <c r="S586" i="3" s="1"/>
  <c r="U586" i="3" s="1"/>
  <c r="V586" i="3" s="1"/>
  <c r="R602" i="3"/>
  <c r="S602" i="3" s="1"/>
  <c r="U602" i="3" s="1"/>
  <c r="V602" i="3" s="1"/>
  <c r="R618" i="3"/>
  <c r="S618" i="3" s="1"/>
  <c r="U618" i="3" s="1"/>
  <c r="V618" i="3" s="1"/>
  <c r="R634" i="3"/>
  <c r="S634" i="3" s="1"/>
  <c r="U634" i="3" s="1"/>
  <c r="V634" i="3" s="1"/>
  <c r="R650" i="3"/>
  <c r="S650" i="3" s="1"/>
  <c r="U650" i="3" s="1"/>
  <c r="V650" i="3" s="1"/>
  <c r="R666" i="3"/>
  <c r="S666" i="3" s="1"/>
  <c r="U666" i="3" s="1"/>
  <c r="V666" i="3" s="1"/>
  <c r="R682" i="3"/>
  <c r="S682" i="3" s="1"/>
  <c r="U682" i="3" s="1"/>
  <c r="V682" i="3" s="1"/>
  <c r="R772" i="3"/>
  <c r="S772" i="3" s="1"/>
  <c r="U772" i="3" s="1"/>
  <c r="V772" i="3" s="1"/>
  <c r="R798" i="3"/>
  <c r="S798" i="3" s="1"/>
  <c r="U798" i="3" s="1"/>
  <c r="V798" i="3" s="1"/>
  <c r="R668" i="3"/>
  <c r="S668" i="3" s="1"/>
  <c r="U668" i="3" s="1"/>
  <c r="V668" i="3" s="1"/>
  <c r="R806" i="3"/>
  <c r="S806" i="3" s="1"/>
  <c r="U806" i="3" s="1"/>
  <c r="V806" i="3" s="1"/>
  <c r="R756" i="3"/>
  <c r="S756" i="3" s="1"/>
  <c r="U756" i="3" s="1"/>
  <c r="V756" i="3" s="1"/>
  <c r="R734" i="3"/>
  <c r="S734" i="3" s="1"/>
  <c r="U734" i="3" s="1"/>
  <c r="V734" i="3" s="1"/>
  <c r="R790" i="3"/>
  <c r="S790" i="3" s="1"/>
  <c r="U790" i="3" s="1"/>
  <c r="V790" i="3" s="1"/>
  <c r="R845" i="3"/>
  <c r="S845" i="3" s="1"/>
  <c r="U845" i="3" s="1"/>
  <c r="V845" i="3" s="1"/>
  <c r="R719" i="3"/>
  <c r="S719" i="3" s="1"/>
  <c r="U719" i="3" s="1"/>
  <c r="V719" i="3" s="1"/>
  <c r="R831" i="3"/>
  <c r="S831" i="3" s="1"/>
  <c r="U831" i="3" s="1"/>
  <c r="V831" i="3" s="1"/>
  <c r="R800" i="3"/>
  <c r="S800" i="3" s="1"/>
  <c r="U800" i="3" s="1"/>
  <c r="V800" i="3" s="1"/>
  <c r="R739" i="3"/>
  <c r="S739" i="3" s="1"/>
  <c r="U739" i="3" s="1"/>
  <c r="V739" i="3" s="1"/>
  <c r="R763" i="3"/>
  <c r="S763" i="3" s="1"/>
  <c r="U763" i="3" s="1"/>
  <c r="V763" i="3" s="1"/>
  <c r="R863" i="3"/>
  <c r="S863" i="3" s="1"/>
  <c r="U863" i="3" s="1"/>
  <c r="V863" i="3" s="1"/>
  <c r="R865" i="3"/>
  <c r="S865" i="3" s="1"/>
  <c r="U865" i="3" s="1"/>
  <c r="V865" i="3" s="1"/>
  <c r="R884" i="3"/>
  <c r="S884" i="3" s="1"/>
  <c r="U884" i="3" s="1"/>
  <c r="V884" i="3" s="1"/>
  <c r="R371" i="3"/>
  <c r="S371" i="3" s="1"/>
  <c r="U371" i="3" s="1"/>
  <c r="V371" i="3" s="1"/>
  <c r="R332" i="3"/>
  <c r="S332" i="3" s="1"/>
  <c r="U332" i="3" s="1"/>
  <c r="V332" i="3" s="1"/>
  <c r="R348" i="3"/>
  <c r="S348" i="3" s="1"/>
  <c r="U348" i="3" s="1"/>
  <c r="V348" i="3" s="1"/>
  <c r="R508" i="3"/>
  <c r="S508" i="3" s="1"/>
  <c r="U508" i="3" s="1"/>
  <c r="V508" i="3" s="1"/>
  <c r="R384" i="3"/>
  <c r="S384" i="3" s="1"/>
  <c r="U384" i="3" s="1"/>
  <c r="V384" i="3" s="1"/>
  <c r="R391" i="3"/>
  <c r="S391" i="3" s="1"/>
  <c r="U391" i="3" s="1"/>
  <c r="V391" i="3" s="1"/>
  <c r="R513" i="3"/>
  <c r="S513" i="3" s="1"/>
  <c r="U513" i="3" s="1"/>
  <c r="V513" i="3" s="1"/>
  <c r="R404" i="3"/>
  <c r="S404" i="3" s="1"/>
  <c r="U404" i="3" s="1"/>
  <c r="V404" i="3" s="1"/>
  <c r="R477" i="3"/>
  <c r="S477" i="3" s="1"/>
  <c r="U477" i="3" s="1"/>
  <c r="V477" i="3" s="1"/>
  <c r="R468" i="3"/>
  <c r="S468" i="3" s="1"/>
  <c r="U468" i="3" s="1"/>
  <c r="V468" i="3" s="1"/>
  <c r="R520" i="3"/>
  <c r="S520" i="3" s="1"/>
  <c r="U520" i="3" s="1"/>
  <c r="V520" i="3" s="1"/>
  <c r="R406" i="3"/>
  <c r="S406" i="3" s="1"/>
  <c r="U406" i="3" s="1"/>
  <c r="V406" i="3" s="1"/>
  <c r="R415" i="3"/>
  <c r="S415" i="3" s="1"/>
  <c r="U415" i="3" s="1"/>
  <c r="V415" i="3" s="1"/>
  <c r="R511" i="3"/>
  <c r="S511" i="3" s="1"/>
  <c r="U511" i="3" s="1"/>
  <c r="V511" i="3" s="1"/>
  <c r="R527" i="3"/>
  <c r="S527" i="3" s="1"/>
  <c r="U527" i="3" s="1"/>
  <c r="V527" i="3" s="1"/>
  <c r="R424" i="3"/>
  <c r="S424" i="3" s="1"/>
  <c r="U424" i="3" s="1"/>
  <c r="V424" i="3" s="1"/>
  <c r="R440" i="3"/>
  <c r="S440" i="3" s="1"/>
  <c r="U440" i="3" s="1"/>
  <c r="V440" i="3" s="1"/>
  <c r="R456" i="3"/>
  <c r="S456" i="3" s="1"/>
  <c r="U456" i="3" s="1"/>
  <c r="V456" i="3" s="1"/>
  <c r="R504" i="3"/>
  <c r="S504" i="3" s="1"/>
  <c r="U504" i="3" s="1"/>
  <c r="V504" i="3" s="1"/>
  <c r="R683" i="3"/>
  <c r="S683" i="3" s="1"/>
  <c r="U683" i="3" s="1"/>
  <c r="V683" i="3" s="1"/>
  <c r="R551" i="3"/>
  <c r="S551" i="3" s="1"/>
  <c r="U551" i="3" s="1"/>
  <c r="V551" i="3" s="1"/>
  <c r="R623" i="3"/>
  <c r="S623" i="3" s="1"/>
  <c r="U623" i="3" s="1"/>
  <c r="V623" i="3" s="1"/>
  <c r="R567" i="3"/>
  <c r="S567" i="3" s="1"/>
  <c r="U567" i="3" s="1"/>
  <c r="V567" i="3" s="1"/>
  <c r="R664" i="3"/>
  <c r="S664" i="3" s="1"/>
  <c r="U664" i="3" s="1"/>
  <c r="V664" i="3" s="1"/>
  <c r="R770" i="3"/>
  <c r="S770" i="3" s="1"/>
  <c r="U770" i="3" s="1"/>
  <c r="V770" i="3" s="1"/>
  <c r="R569" i="3"/>
  <c r="S569" i="3" s="1"/>
  <c r="U569" i="3" s="1"/>
  <c r="V569" i="3" s="1"/>
  <c r="R740" i="3"/>
  <c r="S740" i="3" s="1"/>
  <c r="U740" i="3" s="1"/>
  <c r="V740" i="3" s="1"/>
  <c r="R636" i="3"/>
  <c r="S636" i="3" s="1"/>
  <c r="U636" i="3" s="1"/>
  <c r="V636" i="3" s="1"/>
  <c r="R814" i="3"/>
  <c r="S814" i="3" s="1"/>
  <c r="U814" i="3" s="1"/>
  <c r="V814" i="3" s="1"/>
  <c r="R877" i="3"/>
  <c r="S877" i="3" s="1"/>
  <c r="U877" i="3" s="1"/>
  <c r="V877" i="3" s="1"/>
  <c r="R815" i="3"/>
  <c r="S815" i="3" s="1"/>
  <c r="U815" i="3" s="1"/>
  <c r="V815" i="3" s="1"/>
  <c r="R869" i="3"/>
  <c r="S869" i="3" s="1"/>
  <c r="U869" i="3" s="1"/>
  <c r="V869" i="3" s="1"/>
  <c r="R832" i="3"/>
  <c r="S832" i="3" s="1"/>
  <c r="U832" i="3" s="1"/>
  <c r="V832" i="3" s="1"/>
  <c r="R699" i="3"/>
  <c r="S699" i="3" s="1"/>
  <c r="U699" i="3" s="1"/>
  <c r="V699" i="3" s="1"/>
  <c r="R723" i="3"/>
  <c r="S723" i="3" s="1"/>
  <c r="U723" i="3" s="1"/>
  <c r="V723" i="3" s="1"/>
  <c r="R811" i="3"/>
  <c r="S811" i="3" s="1"/>
  <c r="U811" i="3" s="1"/>
  <c r="V811" i="3" s="1"/>
  <c r="R835" i="3"/>
  <c r="S835" i="3" s="1"/>
  <c r="U835" i="3" s="1"/>
  <c r="V835" i="3" s="1"/>
  <c r="R847" i="3"/>
  <c r="S847" i="3" s="1"/>
  <c r="U847" i="3" s="1"/>
  <c r="V847" i="3" s="1"/>
  <c r="R871" i="3"/>
  <c r="S871" i="3" s="1"/>
  <c r="U871" i="3" s="1"/>
  <c r="V871" i="3" s="1"/>
  <c r="R881" i="3"/>
  <c r="S881" i="3" s="1"/>
  <c r="U881" i="3" s="1"/>
  <c r="V881" i="3" s="1"/>
  <c r="R868" i="3"/>
  <c r="S868" i="3" s="1"/>
  <c r="U868" i="3" s="1"/>
  <c r="V868" i="3" s="1"/>
  <c r="R347" i="3"/>
  <c r="S347" i="3" s="1"/>
  <c r="U347" i="3" s="1"/>
  <c r="V347" i="3" s="1"/>
  <c r="R352" i="3"/>
  <c r="S352" i="3" s="1"/>
  <c r="U352" i="3" s="1"/>
  <c r="V352" i="3" s="1"/>
  <c r="R334" i="3"/>
  <c r="S334" i="3" s="1"/>
  <c r="U334" i="3" s="1"/>
  <c r="V334" i="3" s="1"/>
  <c r="R350" i="3"/>
  <c r="S350" i="3" s="1"/>
  <c r="U350" i="3" s="1"/>
  <c r="V350" i="3" s="1"/>
  <c r="R366" i="3"/>
  <c r="S366" i="3" s="1"/>
  <c r="U366" i="3" s="1"/>
  <c r="V366" i="3" s="1"/>
  <c r="R382" i="3"/>
  <c r="S382" i="3" s="1"/>
  <c r="U382" i="3" s="1"/>
  <c r="V382" i="3" s="1"/>
  <c r="R327" i="3"/>
  <c r="S327" i="3" s="1"/>
  <c r="U327" i="3" s="1"/>
  <c r="V327" i="3" s="1"/>
  <c r="R338" i="3"/>
  <c r="S338" i="3" s="1"/>
  <c r="U338" i="3" s="1"/>
  <c r="V338" i="3" s="1"/>
  <c r="R362" i="3"/>
  <c r="S362" i="3" s="1"/>
  <c r="U362" i="3" s="1"/>
  <c r="V362" i="3" s="1"/>
  <c r="R604" i="3"/>
  <c r="S604" i="3" s="1"/>
  <c r="U604" i="3" s="1"/>
  <c r="V604" i="3" s="1"/>
  <c r="R462" i="3"/>
  <c r="S462" i="3" s="1"/>
  <c r="U462" i="3" s="1"/>
  <c r="V462" i="3" s="1"/>
  <c r="R478" i="3"/>
  <c r="S478" i="3" s="1"/>
  <c r="U478" i="3" s="1"/>
  <c r="V478" i="3" s="1"/>
  <c r="R471" i="3"/>
  <c r="S471" i="3" s="1"/>
  <c r="U471" i="3" s="1"/>
  <c r="V471" i="3" s="1"/>
  <c r="R487" i="3"/>
  <c r="S487" i="3" s="1"/>
  <c r="U487" i="3" s="1"/>
  <c r="V487" i="3" s="1"/>
  <c r="R472" i="3"/>
  <c r="S472" i="3" s="1"/>
  <c r="U472" i="3" s="1"/>
  <c r="V472" i="3" s="1"/>
  <c r="R488" i="3"/>
  <c r="S488" i="3" s="1"/>
  <c r="U488" i="3" s="1"/>
  <c r="V488" i="3" s="1"/>
  <c r="R528" i="3"/>
  <c r="S528" i="3" s="1"/>
  <c r="U528" i="3" s="1"/>
  <c r="V528" i="3" s="1"/>
  <c r="R662" i="3"/>
  <c r="S662" i="3" s="1"/>
  <c r="U662" i="3" s="1"/>
  <c r="V662" i="3" s="1"/>
  <c r="R670" i="3"/>
  <c r="S670" i="3" s="1"/>
  <c r="U670" i="3" s="1"/>
  <c r="V670" i="3" s="1"/>
  <c r="R474" i="3"/>
  <c r="S474" i="3" s="1"/>
  <c r="U474" i="3" s="1"/>
  <c r="V474" i="3" s="1"/>
  <c r="R506" i="3"/>
  <c r="S506" i="3" s="1"/>
  <c r="U506" i="3" s="1"/>
  <c r="V506" i="3" s="1"/>
  <c r="R542" i="3"/>
  <c r="S542" i="3" s="1"/>
  <c r="U542" i="3" s="1"/>
  <c r="V542" i="3" s="1"/>
  <c r="R419" i="3"/>
  <c r="S419" i="3" s="1"/>
  <c r="U419" i="3" s="1"/>
  <c r="V419" i="3" s="1"/>
  <c r="R443" i="3"/>
  <c r="S443" i="3" s="1"/>
  <c r="U443" i="3" s="1"/>
  <c r="V443" i="3" s="1"/>
  <c r="R467" i="3"/>
  <c r="S467" i="3" s="1"/>
  <c r="U467" i="3" s="1"/>
  <c r="V467" i="3" s="1"/>
  <c r="R679" i="3"/>
  <c r="S679" i="3" s="1"/>
  <c r="U679" i="3" s="1"/>
  <c r="V679" i="3" s="1"/>
  <c r="R600" i="3"/>
  <c r="S600" i="3" s="1"/>
  <c r="U600" i="3" s="1"/>
  <c r="V600" i="3" s="1"/>
  <c r="R553" i="3"/>
  <c r="S553" i="3" s="1"/>
  <c r="U553" i="3" s="1"/>
  <c r="V553" i="3" s="1"/>
  <c r="R593" i="3"/>
  <c r="S593" i="3" s="1"/>
  <c r="U593" i="3" s="1"/>
  <c r="V593" i="3" s="1"/>
  <c r="R617" i="3"/>
  <c r="S617" i="3" s="1"/>
  <c r="U617" i="3" s="1"/>
  <c r="V617" i="3" s="1"/>
  <c r="R641" i="3"/>
  <c r="S641" i="3" s="1"/>
  <c r="U641" i="3" s="1"/>
  <c r="V641" i="3" s="1"/>
  <c r="R744" i="3"/>
  <c r="S744" i="3" s="1"/>
  <c r="U744" i="3" s="1"/>
  <c r="V744" i="3" s="1"/>
  <c r="R687" i="3"/>
  <c r="S687" i="3" s="1"/>
  <c r="U687" i="3" s="1"/>
  <c r="V687" i="3" s="1"/>
  <c r="R676" i="3"/>
  <c r="S676" i="3" s="1"/>
  <c r="U676" i="3" s="1"/>
  <c r="V676" i="3" s="1"/>
  <c r="R704" i="3"/>
  <c r="S704" i="3" s="1"/>
  <c r="U704" i="3" s="1"/>
  <c r="V704" i="3" s="1"/>
  <c r="R732" i="3"/>
  <c r="S732" i="3" s="1"/>
  <c r="U732" i="3" s="1"/>
  <c r="V732" i="3" s="1"/>
  <c r="R780" i="3"/>
  <c r="S780" i="3" s="1"/>
  <c r="U780" i="3" s="1"/>
  <c r="V780" i="3" s="1"/>
  <c r="R839" i="3"/>
  <c r="S839" i="3" s="1"/>
  <c r="U839" i="3" s="1"/>
  <c r="V839" i="3" s="1"/>
  <c r="R694" i="3"/>
  <c r="S694" i="3" s="1"/>
  <c r="U694" i="3" s="1"/>
  <c r="V694" i="3" s="1"/>
  <c r="R726" i="3"/>
  <c r="S726" i="3" s="1"/>
  <c r="U726" i="3" s="1"/>
  <c r="V726" i="3" s="1"/>
  <c r="R766" i="3"/>
  <c r="S766" i="3" s="1"/>
  <c r="U766" i="3" s="1"/>
  <c r="V766" i="3" s="1"/>
  <c r="R711" i="3"/>
  <c r="S711" i="3" s="1"/>
  <c r="U711" i="3" s="1"/>
  <c r="V711" i="3" s="1"/>
  <c r="R799" i="3"/>
  <c r="S799" i="3" s="1"/>
  <c r="U799" i="3" s="1"/>
  <c r="V799" i="3" s="1"/>
  <c r="R792" i="3"/>
  <c r="S792" i="3" s="1"/>
  <c r="U792" i="3" s="1"/>
  <c r="V792" i="3" s="1"/>
  <c r="R844" i="3"/>
  <c r="S844" i="3" s="1"/>
  <c r="U844" i="3" s="1"/>
  <c r="V844" i="3" s="1"/>
  <c r="R714" i="3"/>
  <c r="S714" i="3" s="1"/>
  <c r="U714" i="3" s="1"/>
  <c r="V714" i="3" s="1"/>
  <c r="R747" i="3"/>
  <c r="S747" i="3" s="1"/>
  <c r="U747" i="3" s="1"/>
  <c r="V747" i="3" s="1"/>
  <c r="R771" i="3"/>
  <c r="S771" i="3" s="1"/>
  <c r="U771" i="3" s="1"/>
  <c r="V771" i="3" s="1"/>
  <c r="R880" i="3"/>
  <c r="S880" i="3" s="1"/>
  <c r="U880" i="3" s="1"/>
  <c r="V880" i="3" s="1"/>
  <c r="R849" i="3"/>
  <c r="S849" i="3" s="1"/>
  <c r="U849" i="3" s="1"/>
  <c r="V849" i="3" s="1"/>
  <c r="R892" i="3"/>
  <c r="S892" i="3" s="1"/>
  <c r="U892" i="3" s="1"/>
  <c r="V892" i="3" s="1"/>
  <c r="R413" i="3"/>
  <c r="S413" i="3" s="1"/>
  <c r="U413" i="3" s="1"/>
  <c r="V413" i="3" s="1"/>
  <c r="R356" i="3"/>
  <c r="S356" i="3" s="1"/>
  <c r="U356" i="3" s="1"/>
  <c r="V356" i="3" s="1"/>
  <c r="R336" i="3"/>
  <c r="S336" i="3" s="1"/>
  <c r="U336" i="3" s="1"/>
  <c r="V336" i="3" s="1"/>
  <c r="R372" i="3"/>
  <c r="S372" i="3" s="1"/>
  <c r="U372" i="3" s="1"/>
  <c r="V372" i="3" s="1"/>
  <c r="R355" i="3"/>
  <c r="S355" i="3" s="1"/>
  <c r="U355" i="3" s="1"/>
  <c r="V355" i="3" s="1"/>
  <c r="R388" i="3"/>
  <c r="S388" i="3" s="1"/>
  <c r="U388" i="3" s="1"/>
  <c r="V388" i="3" s="1"/>
  <c r="R482" i="3"/>
  <c r="S482" i="3" s="1"/>
  <c r="U482" i="3" s="1"/>
  <c r="V482" i="3" s="1"/>
  <c r="R500" i="3"/>
  <c r="S500" i="3" s="1"/>
  <c r="U500" i="3" s="1"/>
  <c r="V500" i="3" s="1"/>
  <c r="R397" i="3"/>
  <c r="S397" i="3" s="1"/>
  <c r="U397" i="3" s="1"/>
  <c r="V397" i="3" s="1"/>
  <c r="R421" i="3"/>
  <c r="S421" i="3" s="1"/>
  <c r="U421" i="3" s="1"/>
  <c r="V421" i="3" s="1"/>
  <c r="R493" i="3"/>
  <c r="S493" i="3" s="1"/>
  <c r="U493" i="3" s="1"/>
  <c r="V493" i="3" s="1"/>
  <c r="R509" i="3"/>
  <c r="S509" i="3" s="1"/>
  <c r="U509" i="3" s="1"/>
  <c r="V509" i="3" s="1"/>
  <c r="R525" i="3"/>
  <c r="S525" i="3" s="1"/>
  <c r="U525" i="3" s="1"/>
  <c r="V525" i="3" s="1"/>
  <c r="R606" i="3"/>
  <c r="S606" i="3" s="1"/>
  <c r="U606" i="3" s="1"/>
  <c r="V606" i="3" s="1"/>
  <c r="R422" i="3"/>
  <c r="S422" i="3" s="1"/>
  <c r="U422" i="3" s="1"/>
  <c r="V422" i="3" s="1"/>
  <c r="R438" i="3"/>
  <c r="S438" i="3" s="1"/>
  <c r="U438" i="3" s="1"/>
  <c r="V438" i="3" s="1"/>
  <c r="R494" i="3"/>
  <c r="S494" i="3" s="1"/>
  <c r="U494" i="3" s="1"/>
  <c r="V494" i="3" s="1"/>
  <c r="R526" i="3"/>
  <c r="S526" i="3" s="1"/>
  <c r="U526" i="3" s="1"/>
  <c r="V526" i="3" s="1"/>
  <c r="R654" i="3"/>
  <c r="S654" i="3" s="1"/>
  <c r="U654" i="3" s="1"/>
  <c r="V654" i="3" s="1"/>
  <c r="R431" i="3"/>
  <c r="S431" i="3" s="1"/>
  <c r="U431" i="3" s="1"/>
  <c r="V431" i="3" s="1"/>
  <c r="R608" i="3"/>
  <c r="S608" i="3" s="1"/>
  <c r="U608" i="3" s="1"/>
  <c r="V608" i="3" s="1"/>
  <c r="R646" i="3"/>
  <c r="S646" i="3" s="1"/>
  <c r="U646" i="3" s="1"/>
  <c r="V646" i="3" s="1"/>
  <c r="R663" i="3"/>
  <c r="S663" i="3" s="1"/>
  <c r="U663" i="3" s="1"/>
  <c r="V663" i="3" s="1"/>
  <c r="R426" i="3"/>
  <c r="S426" i="3" s="1"/>
  <c r="U426" i="3" s="1"/>
  <c r="V426" i="3" s="1"/>
  <c r="R450" i="3"/>
  <c r="S450" i="3" s="1"/>
  <c r="U450" i="3" s="1"/>
  <c r="V450" i="3" s="1"/>
  <c r="R491" i="3"/>
  <c r="S491" i="3" s="1"/>
  <c r="U491" i="3" s="1"/>
  <c r="V491" i="3" s="1"/>
  <c r="R515" i="3"/>
  <c r="S515" i="3" s="1"/>
  <c r="U515" i="3" s="1"/>
  <c r="V515" i="3" s="1"/>
  <c r="R560" i="3"/>
  <c r="S560" i="3" s="1"/>
  <c r="U560" i="3" s="1"/>
  <c r="V560" i="3" s="1"/>
  <c r="R818" i="3"/>
  <c r="S818" i="3" s="1"/>
  <c r="U818" i="3" s="1"/>
  <c r="V818" i="3" s="1"/>
  <c r="R665" i="3"/>
  <c r="S665" i="3" s="1"/>
  <c r="U665" i="3" s="1"/>
  <c r="V665" i="3" s="1"/>
  <c r="R546" i="3"/>
  <c r="S546" i="3" s="1"/>
  <c r="U546" i="3" s="1"/>
  <c r="V546" i="3" s="1"/>
  <c r="R562" i="3"/>
  <c r="S562" i="3" s="1"/>
  <c r="U562" i="3" s="1"/>
  <c r="V562" i="3" s="1"/>
  <c r="R578" i="3"/>
  <c r="S578" i="3" s="1"/>
  <c r="U578" i="3" s="1"/>
  <c r="V578" i="3" s="1"/>
  <c r="R594" i="3"/>
  <c r="S594" i="3" s="1"/>
  <c r="U594" i="3" s="1"/>
  <c r="V594" i="3" s="1"/>
  <c r="R610" i="3"/>
  <c r="S610" i="3" s="1"/>
  <c r="U610" i="3" s="1"/>
  <c r="V610" i="3" s="1"/>
  <c r="R626" i="3"/>
  <c r="S626" i="3" s="1"/>
  <c r="U626" i="3" s="1"/>
  <c r="V626" i="3" s="1"/>
  <c r="R642" i="3"/>
  <c r="S642" i="3" s="1"/>
  <c r="U642" i="3" s="1"/>
  <c r="V642" i="3" s="1"/>
  <c r="R658" i="3"/>
  <c r="S658" i="3" s="1"/>
  <c r="U658" i="3" s="1"/>
  <c r="V658" i="3" s="1"/>
  <c r="R674" i="3"/>
  <c r="S674" i="3" s="1"/>
  <c r="U674" i="3" s="1"/>
  <c r="V674" i="3" s="1"/>
  <c r="R420" i="3"/>
  <c r="S420" i="3" s="1"/>
  <c r="U420" i="3" s="1"/>
  <c r="V420" i="3" s="1"/>
  <c r="R521" i="3"/>
  <c r="S521" i="3" s="1"/>
  <c r="U521" i="3" s="1"/>
  <c r="V521" i="3" s="1"/>
  <c r="R335" i="3"/>
  <c r="S335" i="3" s="1"/>
  <c r="U335" i="3" s="1"/>
  <c r="V335" i="3" s="1"/>
  <c r="R396" i="3"/>
  <c r="S396" i="3" s="1"/>
  <c r="U396" i="3" s="1"/>
  <c r="V396" i="3" s="1"/>
  <c r="R485" i="3"/>
  <c r="S485" i="3" s="1"/>
  <c r="U485" i="3" s="1"/>
  <c r="V485" i="3" s="1"/>
  <c r="R437" i="3"/>
  <c r="S437" i="3" s="1"/>
  <c r="U437" i="3" s="1"/>
  <c r="V437" i="3" s="1"/>
  <c r="R580" i="3"/>
  <c r="S580" i="3" s="1"/>
  <c r="U580" i="3" s="1"/>
  <c r="V580" i="3" s="1"/>
  <c r="R607" i="3"/>
  <c r="S607" i="3" s="1"/>
  <c r="U607" i="3" s="1"/>
  <c r="V607" i="3" s="1"/>
  <c r="R672" i="3"/>
  <c r="S672" i="3" s="1"/>
  <c r="U672" i="3" s="1"/>
  <c r="V672" i="3" s="1"/>
  <c r="R510" i="3"/>
  <c r="S510" i="3" s="1"/>
  <c r="U510" i="3" s="1"/>
  <c r="V510" i="3" s="1"/>
  <c r="R655" i="3"/>
  <c r="S655" i="3" s="1"/>
  <c r="U655" i="3" s="1"/>
  <c r="V655" i="3" s="1"/>
  <c r="R407" i="3"/>
  <c r="S407" i="3" s="1"/>
  <c r="U407" i="3" s="1"/>
  <c r="V407" i="3" s="1"/>
  <c r="R447" i="3"/>
  <c r="S447" i="3" s="1"/>
  <c r="U447" i="3" s="1"/>
  <c r="V447" i="3" s="1"/>
  <c r="R503" i="3"/>
  <c r="S503" i="3" s="1"/>
  <c r="U503" i="3" s="1"/>
  <c r="V503" i="3" s="1"/>
  <c r="R614" i="3"/>
  <c r="S614" i="3" s="1"/>
  <c r="U614" i="3" s="1"/>
  <c r="V614" i="3" s="1"/>
  <c r="R647" i="3"/>
  <c r="S647" i="3" s="1"/>
  <c r="U647" i="3" s="1"/>
  <c r="V647" i="3" s="1"/>
  <c r="R540" i="3"/>
  <c r="S540" i="3" s="1"/>
  <c r="U540" i="3" s="1"/>
  <c r="V540" i="3" s="1"/>
  <c r="R588" i="3"/>
  <c r="S588" i="3" s="1"/>
  <c r="U588" i="3" s="1"/>
  <c r="V588" i="3" s="1"/>
  <c r="R403" i="3"/>
  <c r="S403" i="3" s="1"/>
  <c r="U403" i="3" s="1"/>
  <c r="V403" i="3" s="1"/>
  <c r="R451" i="3"/>
  <c r="S451" i="3" s="1"/>
  <c r="U451" i="3" s="1"/>
  <c r="V451" i="3" s="1"/>
  <c r="R574" i="3"/>
  <c r="S574" i="3" s="1"/>
  <c r="U574" i="3" s="1"/>
  <c r="V574" i="3" s="1"/>
  <c r="R576" i="3"/>
  <c r="S576" i="3" s="1"/>
  <c r="U576" i="3" s="1"/>
  <c r="V576" i="3" s="1"/>
  <c r="R820" i="3"/>
  <c r="S820" i="3" s="1"/>
  <c r="U820" i="3" s="1"/>
  <c r="V820" i="3" s="1"/>
  <c r="R577" i="3"/>
  <c r="S577" i="3" s="1"/>
  <c r="U577" i="3" s="1"/>
  <c r="V577" i="3" s="1"/>
  <c r="R748" i="3"/>
  <c r="S748" i="3" s="1"/>
  <c r="U748" i="3" s="1"/>
  <c r="V748" i="3" s="1"/>
  <c r="R838" i="3"/>
  <c r="S838" i="3" s="1"/>
  <c r="U838" i="3" s="1"/>
  <c r="V838" i="3" s="1"/>
  <c r="R688" i="3"/>
  <c r="S688" i="3" s="1"/>
  <c r="U688" i="3" s="1"/>
  <c r="V688" i="3" s="1"/>
  <c r="R644" i="3"/>
  <c r="S644" i="3" s="1"/>
  <c r="U644" i="3" s="1"/>
  <c r="V644" i="3" s="1"/>
  <c r="R738" i="3"/>
  <c r="S738" i="3" s="1"/>
  <c r="U738" i="3" s="1"/>
  <c r="V738" i="3" s="1"/>
  <c r="R788" i="3"/>
  <c r="S788" i="3" s="1"/>
  <c r="U788" i="3" s="1"/>
  <c r="V788" i="3" s="1"/>
  <c r="R712" i="3"/>
  <c r="S712" i="3" s="1"/>
  <c r="U712" i="3" s="1"/>
  <c r="V712" i="3" s="1"/>
  <c r="R678" i="3"/>
  <c r="S678" i="3" s="1"/>
  <c r="U678" i="3" s="1"/>
  <c r="V678" i="3" s="1"/>
  <c r="R776" i="3"/>
  <c r="S776" i="3" s="1"/>
  <c r="U776" i="3" s="1"/>
  <c r="V776" i="3" s="1"/>
  <c r="R698" i="3"/>
  <c r="S698" i="3" s="1"/>
  <c r="U698" i="3" s="1"/>
  <c r="V698" i="3" s="1"/>
  <c r="R830" i="3"/>
  <c r="S830" i="3" s="1"/>
  <c r="U830" i="3" s="1"/>
  <c r="V830" i="3" s="1"/>
  <c r="R743" i="3"/>
  <c r="S743" i="3" s="1"/>
  <c r="U743" i="3" s="1"/>
  <c r="V743" i="3" s="1"/>
  <c r="R759" i="3"/>
  <c r="S759" i="3" s="1"/>
  <c r="U759" i="3" s="1"/>
  <c r="V759" i="3" s="1"/>
  <c r="R775" i="3"/>
  <c r="S775" i="3" s="1"/>
  <c r="U775" i="3" s="1"/>
  <c r="V775" i="3" s="1"/>
  <c r="R823" i="3"/>
  <c r="S823" i="3" s="1"/>
  <c r="U823" i="3" s="1"/>
  <c r="V823" i="3" s="1"/>
  <c r="R885" i="3"/>
  <c r="S885" i="3" s="1"/>
  <c r="U885" i="3" s="1"/>
  <c r="V885" i="3" s="1"/>
  <c r="R808" i="3"/>
  <c r="S808" i="3" s="1"/>
  <c r="U808" i="3" s="1"/>
  <c r="V808" i="3" s="1"/>
  <c r="R746" i="3"/>
  <c r="S746" i="3" s="1"/>
  <c r="U746" i="3" s="1"/>
  <c r="V746" i="3" s="1"/>
  <c r="R794" i="3"/>
  <c r="S794" i="3" s="1"/>
  <c r="U794" i="3" s="1"/>
  <c r="V794" i="3" s="1"/>
  <c r="R731" i="3"/>
  <c r="S731" i="3" s="1"/>
  <c r="U731" i="3" s="1"/>
  <c r="V731" i="3" s="1"/>
  <c r="R855" i="3"/>
  <c r="S855" i="3" s="1"/>
  <c r="U855" i="3" s="1"/>
  <c r="V855" i="3" s="1"/>
  <c r="R879" i="3"/>
  <c r="S879" i="3" s="1"/>
  <c r="U879" i="3" s="1"/>
  <c r="V879" i="3" s="1"/>
  <c r="R857" i="3"/>
  <c r="S857" i="3" s="1"/>
  <c r="U857" i="3" s="1"/>
  <c r="V857" i="3" s="1"/>
  <c r="R873" i="3"/>
  <c r="S873" i="3" s="1"/>
  <c r="U873" i="3" s="1"/>
  <c r="V873" i="3" s="1"/>
  <c r="R876" i="3"/>
  <c r="S876" i="3" s="1"/>
  <c r="U876" i="3" s="1"/>
  <c r="V876" i="3" s="1"/>
  <c r="R331" i="3"/>
  <c r="S331" i="3" s="1"/>
  <c r="U331" i="3" s="1"/>
  <c r="V331" i="3" s="1"/>
  <c r="R376" i="3"/>
  <c r="S376" i="3" s="1"/>
  <c r="U376" i="3" s="1"/>
  <c r="V376" i="3" s="1"/>
  <c r="R390" i="3"/>
  <c r="S390" i="3" s="1"/>
  <c r="U390" i="3" s="1"/>
  <c r="V390" i="3" s="1"/>
  <c r="R402" i="3"/>
  <c r="S402" i="3" s="1"/>
  <c r="U402" i="3" s="1"/>
  <c r="V402" i="3" s="1"/>
  <c r="R453" i="3"/>
  <c r="S453" i="3" s="1"/>
  <c r="U453" i="3" s="1"/>
  <c r="V453" i="3" s="1"/>
  <c r="R550" i="3"/>
  <c r="S550" i="3" s="1"/>
  <c r="U550" i="3" s="1"/>
  <c r="V550" i="3" s="1"/>
  <c r="R622" i="3"/>
  <c r="S622" i="3" s="1"/>
  <c r="U622" i="3" s="1"/>
  <c r="V622" i="3" s="1"/>
  <c r="R514" i="3"/>
  <c r="S514" i="3" s="1"/>
  <c r="U514" i="3" s="1"/>
  <c r="V514" i="3" s="1"/>
  <c r="R599" i="3"/>
  <c r="S599" i="3" s="1"/>
  <c r="U599" i="3" s="1"/>
  <c r="V599" i="3" s="1"/>
  <c r="R566" i="3"/>
  <c r="S566" i="3" s="1"/>
  <c r="U566" i="3" s="1"/>
  <c r="V566" i="3" s="1"/>
  <c r="R575" i="3"/>
  <c r="S575" i="3" s="1"/>
  <c r="U575" i="3" s="1"/>
  <c r="V575" i="3" s="1"/>
  <c r="R681" i="3"/>
  <c r="S681" i="3" s="1"/>
  <c r="U681" i="3" s="1"/>
  <c r="V681" i="3" s="1"/>
  <c r="R782" i="3"/>
  <c r="S782" i="3" s="1"/>
  <c r="U782" i="3" s="1"/>
  <c r="V782" i="3" s="1"/>
  <c r="R735" i="3"/>
  <c r="S735" i="3" s="1"/>
  <c r="U735" i="3" s="1"/>
  <c r="V735" i="3" s="1"/>
  <c r="R730" i="3"/>
  <c r="S730" i="3" s="1"/>
  <c r="U730" i="3" s="1"/>
  <c r="V730" i="3" s="1"/>
  <c r="R856" i="3"/>
  <c r="S856" i="3" s="1"/>
  <c r="U856" i="3" s="1"/>
  <c r="V856" i="3" s="1"/>
  <c r="R840" i="3"/>
  <c r="S840" i="3" s="1"/>
  <c r="U840" i="3" s="1"/>
  <c r="V840" i="3" s="1"/>
  <c r="R378" i="3"/>
  <c r="S378" i="3" s="1"/>
  <c r="U378" i="3" s="1"/>
  <c r="V378" i="3" s="1"/>
  <c r="R675" i="3"/>
  <c r="S675" i="3" s="1"/>
  <c r="U675" i="3" s="1"/>
  <c r="V675" i="3" s="1"/>
  <c r="R446" i="3"/>
  <c r="S446" i="3" s="1"/>
  <c r="U446" i="3" s="1"/>
  <c r="V446" i="3" s="1"/>
  <c r="R519" i="3"/>
  <c r="S519" i="3" s="1"/>
  <c r="U519" i="3" s="1"/>
  <c r="V519" i="3" s="1"/>
  <c r="R590" i="3"/>
  <c r="S590" i="3" s="1"/>
  <c r="U590" i="3" s="1"/>
  <c r="V590" i="3" s="1"/>
  <c r="R386" i="3"/>
  <c r="S386" i="3" s="1"/>
  <c r="U386" i="3" s="1"/>
  <c r="V386" i="3" s="1"/>
  <c r="R418" i="3"/>
  <c r="S418" i="3" s="1"/>
  <c r="U418" i="3" s="1"/>
  <c r="V418" i="3" s="1"/>
  <c r="R490" i="3"/>
  <c r="S490" i="3" s="1"/>
  <c r="U490" i="3" s="1"/>
  <c r="V490" i="3" s="1"/>
  <c r="R387" i="3"/>
  <c r="S387" i="3" s="1"/>
  <c r="U387" i="3" s="1"/>
  <c r="V387" i="3" s="1"/>
  <c r="R483" i="3"/>
  <c r="S483" i="3" s="1"/>
  <c r="U483" i="3" s="1"/>
  <c r="V483" i="3" s="1"/>
  <c r="R649" i="3"/>
  <c r="S649" i="3" s="1"/>
  <c r="U649" i="3" s="1"/>
  <c r="V649" i="3" s="1"/>
  <c r="R810" i="3"/>
  <c r="S810" i="3" s="1"/>
  <c r="U810" i="3" s="1"/>
  <c r="V810" i="3" s="1"/>
  <c r="R787" i="3"/>
  <c r="S787" i="3" s="1"/>
  <c r="U787" i="3" s="1"/>
  <c r="V787" i="3" s="1"/>
  <c r="R639" i="3"/>
  <c r="S639" i="3" s="1"/>
  <c r="U639" i="3" s="1"/>
  <c r="V639" i="3" s="1"/>
  <c r="R708" i="3"/>
  <c r="S708" i="3" s="1"/>
  <c r="U708" i="3" s="1"/>
  <c r="V708" i="3" s="1"/>
  <c r="R828" i="3"/>
  <c r="S828" i="3" s="1"/>
  <c r="U828" i="3" s="1"/>
  <c r="V828" i="3" s="1"/>
  <c r="R768" i="3"/>
  <c r="S768" i="3" s="1"/>
  <c r="U768" i="3" s="1"/>
  <c r="V768" i="3" s="1"/>
  <c r="R690" i="3"/>
  <c r="S690" i="3" s="1"/>
  <c r="U690" i="3" s="1"/>
  <c r="V690" i="3" s="1"/>
  <c r="R703" i="3"/>
  <c r="S703" i="3" s="1"/>
  <c r="U703" i="3" s="1"/>
  <c r="V703" i="3" s="1"/>
  <c r="R750" i="3"/>
  <c r="S750" i="3" s="1"/>
  <c r="U750" i="3" s="1"/>
  <c r="V750" i="3" s="1"/>
  <c r="R767" i="3"/>
  <c r="S767" i="3" s="1"/>
  <c r="U767" i="3" s="1"/>
  <c r="V767" i="3" s="1"/>
  <c r="R860" i="3"/>
  <c r="S860" i="3" s="1"/>
  <c r="U860" i="3" s="1"/>
  <c r="V860" i="3" s="1"/>
  <c r="R861" i="3"/>
  <c r="S861" i="3" s="1"/>
  <c r="U861" i="3" s="1"/>
  <c r="V861" i="3" s="1"/>
  <c r="R516" i="3"/>
  <c r="S516" i="3" s="1"/>
  <c r="U516" i="3" s="1"/>
  <c r="V516" i="3" s="1"/>
  <c r="R455" i="3"/>
  <c r="S455" i="3" s="1"/>
  <c r="U455" i="3" s="1"/>
  <c r="V455" i="3" s="1"/>
  <c r="R615" i="3"/>
  <c r="S615" i="3" s="1"/>
  <c r="U615" i="3" s="1"/>
  <c r="V615" i="3" s="1"/>
  <c r="R427" i="3"/>
  <c r="S427" i="3" s="1"/>
  <c r="U427" i="3" s="1"/>
  <c r="V427" i="3" s="1"/>
  <c r="R764" i="3"/>
  <c r="S764" i="3" s="1"/>
  <c r="U764" i="3" s="1"/>
  <c r="V764" i="3" s="1"/>
  <c r="R657" i="3"/>
  <c r="S657" i="3" s="1"/>
  <c r="U657" i="3" s="1"/>
  <c r="V657" i="3" s="1"/>
  <c r="R728" i="3"/>
  <c r="S728" i="3" s="1"/>
  <c r="U728" i="3" s="1"/>
  <c r="V728" i="3" s="1"/>
  <c r="R893" i="3"/>
  <c r="S893" i="3" s="1"/>
  <c r="U893" i="3" s="1"/>
  <c r="V893" i="3" s="1"/>
  <c r="R791" i="3"/>
  <c r="S791" i="3" s="1"/>
  <c r="U791" i="3" s="1"/>
  <c r="V791" i="3" s="1"/>
  <c r="R784" i="3"/>
  <c r="S784" i="3" s="1"/>
  <c r="U784" i="3" s="1"/>
  <c r="V784" i="3" s="1"/>
  <c r="R707" i="3"/>
  <c r="S707" i="3" s="1"/>
  <c r="U707" i="3" s="1"/>
  <c r="V707" i="3" s="1"/>
  <c r="R895" i="3"/>
  <c r="S895" i="3" s="1"/>
  <c r="U895" i="3" s="1"/>
  <c r="V895" i="3" s="1"/>
  <c r="R537" i="3"/>
  <c r="S537" i="3" s="1"/>
  <c r="U537" i="3" s="1"/>
  <c r="V537" i="3" s="1"/>
  <c r="R454" i="3"/>
  <c r="S454" i="3" s="1"/>
  <c r="U454" i="3" s="1"/>
  <c r="V454" i="3" s="1"/>
  <c r="R752" i="3"/>
  <c r="S752" i="3" s="1"/>
  <c r="U752" i="3" s="1"/>
  <c r="V752" i="3" s="1"/>
  <c r="R812" i="3"/>
  <c r="S812" i="3" s="1"/>
  <c r="U812" i="3" s="1"/>
  <c r="V812" i="3" s="1"/>
  <c r="R824" i="3"/>
  <c r="S824" i="3" s="1"/>
  <c r="U824" i="3" s="1"/>
  <c r="V824" i="3" s="1"/>
  <c r="R848" i="3"/>
  <c r="S848" i="3" s="1"/>
  <c r="U848" i="3" s="1"/>
  <c r="V848" i="3" s="1"/>
  <c r="R795" i="3"/>
  <c r="S795" i="3" s="1"/>
  <c r="U795" i="3" s="1"/>
  <c r="V795" i="3" s="1"/>
  <c r="R872" i="3"/>
  <c r="S872" i="3" s="1"/>
  <c r="U872" i="3" s="1"/>
  <c r="V872" i="3" s="1"/>
  <c r="R524" i="3"/>
  <c r="S524" i="3" s="1"/>
  <c r="U524" i="3" s="1"/>
  <c r="V524" i="3" s="1"/>
  <c r="R445" i="3"/>
  <c r="S445" i="3" s="1"/>
  <c r="U445" i="3" s="1"/>
  <c r="V445" i="3" s="1"/>
  <c r="R398" i="3"/>
  <c r="S398" i="3" s="1"/>
  <c r="U398" i="3" s="1"/>
  <c r="V398" i="3" s="1"/>
  <c r="R544" i="3"/>
  <c r="S544" i="3" s="1"/>
  <c r="U544" i="3" s="1"/>
  <c r="V544" i="3" s="1"/>
  <c r="R505" i="3"/>
  <c r="S505" i="3" s="1"/>
  <c r="U505" i="3" s="1"/>
  <c r="V505" i="3" s="1"/>
  <c r="R543" i="3"/>
  <c r="S543" i="3" s="1"/>
  <c r="U543" i="3" s="1"/>
  <c r="V543" i="3" s="1"/>
  <c r="R652" i="3"/>
  <c r="S652" i="3" s="1"/>
  <c r="U652" i="3" s="1"/>
  <c r="V652" i="3" s="1"/>
  <c r="R822" i="3"/>
  <c r="S822" i="3" s="1"/>
  <c r="U822" i="3" s="1"/>
  <c r="V822" i="3" s="1"/>
  <c r="R852" i="3"/>
  <c r="S852" i="3" s="1"/>
  <c r="U852" i="3" s="1"/>
  <c r="V852" i="3" s="1"/>
  <c r="R727" i="3"/>
  <c r="S727" i="3" s="1"/>
  <c r="U727" i="3" s="1"/>
  <c r="V727" i="3" s="1"/>
  <c r="R751" i="3"/>
  <c r="S751" i="3" s="1"/>
  <c r="U751" i="3" s="1"/>
  <c r="V751" i="3" s="1"/>
  <c r="R722" i="3"/>
  <c r="S722" i="3" s="1"/>
  <c r="U722" i="3" s="1"/>
  <c r="V722" i="3" s="1"/>
  <c r="R758" i="3"/>
  <c r="S758" i="3" s="1"/>
  <c r="U758" i="3" s="1"/>
  <c r="V758" i="3" s="1"/>
  <c r="R779" i="3"/>
  <c r="S779" i="3" s="1"/>
  <c r="U779" i="3" s="1"/>
  <c r="V779" i="3" s="1"/>
  <c r="R383" i="3"/>
  <c r="S383" i="3" s="1"/>
  <c r="U383" i="3" s="1"/>
  <c r="V383" i="3" s="1"/>
  <c r="R370" i="3"/>
  <c r="S370" i="3" s="1"/>
  <c r="U370" i="3" s="1"/>
  <c r="V370" i="3" s="1"/>
  <c r="R463" i="3"/>
  <c r="S463" i="3" s="1"/>
  <c r="U463" i="3" s="1"/>
  <c r="V463" i="3" s="1"/>
  <c r="R410" i="3"/>
  <c r="S410" i="3" s="1"/>
  <c r="U410" i="3" s="1"/>
  <c r="V410" i="3" s="1"/>
  <c r="R475" i="3"/>
  <c r="S475" i="3" s="1"/>
  <c r="U475" i="3" s="1"/>
  <c r="V475" i="3" s="1"/>
  <c r="R624" i="3"/>
  <c r="S624" i="3" s="1"/>
  <c r="U624" i="3" s="1"/>
  <c r="V624" i="3" s="1"/>
  <c r="R673" i="3"/>
  <c r="S673" i="3" s="1"/>
  <c r="U673" i="3" s="1"/>
  <c r="V673" i="3" s="1"/>
  <c r="R700" i="3"/>
  <c r="S700" i="3" s="1"/>
  <c r="U700" i="3" s="1"/>
  <c r="V700" i="3" s="1"/>
  <c r="R696" i="3"/>
  <c r="S696" i="3" s="1"/>
  <c r="U696" i="3" s="1"/>
  <c r="V696" i="3" s="1"/>
  <c r="R834" i="3"/>
  <c r="S834" i="3" s="1"/>
  <c r="U834" i="3" s="1"/>
  <c r="V834" i="3" s="1"/>
  <c r="R344" i="3"/>
  <c r="S344" i="3" s="1"/>
  <c r="U344" i="3" s="1"/>
  <c r="V344" i="3" s="1"/>
  <c r="R582" i="3"/>
  <c r="S582" i="3" s="1"/>
  <c r="U582" i="3" s="1"/>
  <c r="V582" i="3" s="1"/>
  <c r="R592" i="3"/>
  <c r="S592" i="3" s="1"/>
  <c r="U592" i="3" s="1"/>
  <c r="V592" i="3" s="1"/>
  <c r="R556" i="3"/>
  <c r="S556" i="3" s="1"/>
  <c r="U556" i="3" s="1"/>
  <c r="V556" i="3" s="1"/>
  <c r="R601" i="3"/>
  <c r="S601" i="3" s="1"/>
  <c r="U601" i="3" s="1"/>
  <c r="V601" i="3" s="1"/>
  <c r="R660" i="3"/>
  <c r="S660" i="3" s="1"/>
  <c r="U660" i="3" s="1"/>
  <c r="V660" i="3" s="1"/>
  <c r="R736" i="3"/>
  <c r="S736" i="3" s="1"/>
  <c r="U736" i="3" s="1"/>
  <c r="V736" i="3" s="1"/>
  <c r="R742" i="3"/>
  <c r="S742" i="3" s="1"/>
  <c r="U742" i="3" s="1"/>
  <c r="V742" i="3" s="1"/>
  <c r="R783" i="3"/>
  <c r="S783" i="3" s="1"/>
  <c r="U783" i="3" s="1"/>
  <c r="V783" i="3" s="1"/>
  <c r="R864" i="3"/>
  <c r="S864" i="3" s="1"/>
  <c r="U864" i="3" s="1"/>
  <c r="V864" i="3" s="1"/>
  <c r="R2010" i="3"/>
  <c r="S2010" i="3" s="1"/>
  <c r="U2010" i="3" s="1"/>
  <c r="V2010" i="3" s="1"/>
  <c r="R2002" i="3"/>
  <c r="S2002" i="3" s="1"/>
  <c r="U2002" i="3" s="1"/>
  <c r="V2002" i="3" s="1"/>
  <c r="R1994" i="3"/>
  <c r="S1994" i="3" s="1"/>
  <c r="U1994" i="3" s="1"/>
  <c r="V1994" i="3" s="1"/>
  <c r="R2008" i="3"/>
  <c r="S2008" i="3" s="1"/>
  <c r="U2008" i="3" s="1"/>
  <c r="V2008" i="3" s="1"/>
  <c r="R2000" i="3"/>
  <c r="S2000" i="3" s="1"/>
  <c r="U2000" i="3" s="1"/>
  <c r="V2000" i="3" s="1"/>
  <c r="R1982" i="3"/>
  <c r="S1982" i="3" s="1"/>
  <c r="U1982" i="3" s="1"/>
  <c r="V1982" i="3" s="1"/>
  <c r="R1974" i="3"/>
  <c r="S1974" i="3" s="1"/>
  <c r="U1974" i="3" s="1"/>
  <c r="V1974" i="3" s="1"/>
  <c r="R1966" i="3"/>
  <c r="S1966" i="3" s="1"/>
  <c r="U1966" i="3" s="1"/>
  <c r="V1966" i="3" s="1"/>
  <c r="R2009" i="3"/>
  <c r="S2009" i="3" s="1"/>
  <c r="U2009" i="3" s="1"/>
  <c r="V2009" i="3" s="1"/>
  <c r="R1993" i="3"/>
  <c r="S1993" i="3" s="1"/>
  <c r="U1993" i="3" s="1"/>
  <c r="V1993" i="3" s="1"/>
  <c r="R1992" i="3"/>
  <c r="S1992" i="3" s="1"/>
  <c r="U1992" i="3" s="1"/>
  <c r="V1992" i="3" s="1"/>
  <c r="R1987" i="3"/>
  <c r="S1987" i="3" s="1"/>
  <c r="U1987" i="3" s="1"/>
  <c r="V1987" i="3" s="1"/>
  <c r="R1979" i="3"/>
  <c r="S1979" i="3" s="1"/>
  <c r="U1979" i="3" s="1"/>
  <c r="V1979" i="3" s="1"/>
  <c r="R1971" i="3"/>
  <c r="S1971" i="3" s="1"/>
  <c r="U1971" i="3" s="1"/>
  <c r="V1971" i="3" s="1"/>
  <c r="R1978" i="3"/>
  <c r="S1978" i="3" s="1"/>
  <c r="U1978" i="3" s="1"/>
  <c r="V1978" i="3" s="1"/>
  <c r="R1986" i="3"/>
  <c r="S1986" i="3" s="1"/>
  <c r="U1986" i="3" s="1"/>
  <c r="V1986" i="3" s="1"/>
  <c r="R1988" i="3"/>
  <c r="S1988" i="3" s="1"/>
  <c r="U1988" i="3" s="1"/>
  <c r="V1988" i="3" s="1"/>
  <c r="R2001" i="3"/>
  <c r="S2001" i="3" s="1"/>
  <c r="U2001" i="3" s="1"/>
  <c r="V2001" i="3" s="1"/>
  <c r="R1970" i="3"/>
  <c r="S1970" i="3" s="1"/>
  <c r="U1970" i="3" s="1"/>
  <c r="V1970" i="3" s="1"/>
  <c r="R1962" i="3"/>
  <c r="S1962" i="3" s="1"/>
  <c r="U1962" i="3" s="1"/>
  <c r="V1962" i="3" s="1"/>
  <c r="R1958" i="3"/>
  <c r="S1958" i="3" s="1"/>
  <c r="U1958" i="3" s="1"/>
  <c r="V1958" i="3" s="1"/>
  <c r="R1949" i="3"/>
  <c r="S1949" i="3" s="1"/>
  <c r="U1949" i="3" s="1"/>
  <c r="V1949" i="3" s="1"/>
  <c r="R1941" i="3"/>
  <c r="S1941" i="3" s="1"/>
  <c r="U1941" i="3" s="1"/>
  <c r="V1941" i="3" s="1"/>
  <c r="R1933" i="3"/>
  <c r="S1933" i="3" s="1"/>
  <c r="U1933" i="3" s="1"/>
  <c r="V1933" i="3" s="1"/>
  <c r="R1925" i="3"/>
  <c r="S1925" i="3" s="1"/>
  <c r="U1925" i="3" s="1"/>
  <c r="V1925" i="3" s="1"/>
  <c r="R1917" i="3"/>
  <c r="S1917" i="3" s="1"/>
  <c r="U1917" i="3" s="1"/>
  <c r="V1917" i="3" s="1"/>
  <c r="R1909" i="3"/>
  <c r="S1909" i="3" s="1"/>
  <c r="U1909" i="3" s="1"/>
  <c r="V1909" i="3" s="1"/>
  <c r="R1901" i="3"/>
  <c r="S1901" i="3" s="1"/>
  <c r="U1901" i="3" s="1"/>
  <c r="V1901" i="3" s="1"/>
  <c r="R1902" i="3"/>
  <c r="S1902" i="3" s="1"/>
  <c r="U1902" i="3" s="1"/>
  <c r="V1902" i="3" s="1"/>
  <c r="R1910" i="3"/>
  <c r="S1910" i="3" s="1"/>
  <c r="U1910" i="3" s="1"/>
  <c r="V1910" i="3" s="1"/>
  <c r="R1918" i="3"/>
  <c r="S1918" i="3" s="1"/>
  <c r="U1918" i="3" s="1"/>
  <c r="V1918" i="3" s="1"/>
  <c r="R1886" i="3"/>
  <c r="S1886" i="3" s="1"/>
  <c r="U1886" i="3" s="1"/>
  <c r="V1886" i="3" s="1"/>
  <c r="R1884" i="3"/>
  <c r="S1884" i="3" s="1"/>
  <c r="U1884" i="3" s="1"/>
  <c r="V1884" i="3" s="1"/>
  <c r="R1876" i="3"/>
  <c r="S1876" i="3" s="1"/>
  <c r="U1876" i="3" s="1"/>
  <c r="V1876" i="3" s="1"/>
  <c r="R1868" i="3"/>
  <c r="S1868" i="3" s="1"/>
  <c r="U1868" i="3" s="1"/>
  <c r="V1868" i="3" s="1"/>
  <c r="R1836" i="3"/>
  <c r="S1836" i="3" s="1"/>
  <c r="U1836" i="3" s="1"/>
  <c r="V1836" i="3" s="1"/>
  <c r="R1857" i="3"/>
  <c r="S1857" i="3" s="1"/>
  <c r="U1857" i="3" s="1"/>
  <c r="V1857" i="3" s="1"/>
  <c r="R1849" i="3"/>
  <c r="S1849" i="3" s="1"/>
  <c r="U1849" i="3" s="1"/>
  <c r="V1849" i="3" s="1"/>
  <c r="R1841" i="3"/>
  <c r="S1841" i="3" s="1"/>
  <c r="U1841" i="3" s="1"/>
  <c r="V1841" i="3" s="1"/>
  <c r="R1812" i="3"/>
  <c r="S1812" i="3" s="1"/>
  <c r="U1812" i="3" s="1"/>
  <c r="V1812" i="3" s="1"/>
  <c r="R1858" i="3"/>
  <c r="S1858" i="3" s="1"/>
  <c r="U1858" i="3" s="1"/>
  <c r="V1858" i="3" s="1"/>
  <c r="R1850" i="3"/>
  <c r="S1850" i="3" s="1"/>
  <c r="U1850" i="3" s="1"/>
  <c r="V1850" i="3" s="1"/>
  <c r="R1826" i="3"/>
  <c r="S1826" i="3" s="1"/>
  <c r="U1826" i="3" s="1"/>
  <c r="V1826" i="3" s="1"/>
  <c r="R1882" i="3"/>
  <c r="S1882" i="3" s="1"/>
  <c r="U1882" i="3" s="1"/>
  <c r="V1882" i="3" s="1"/>
  <c r="R1842" i="3"/>
  <c r="S1842" i="3" s="1"/>
  <c r="U1842" i="3" s="1"/>
  <c r="V1842" i="3" s="1"/>
  <c r="R1810" i="3"/>
  <c r="S1810" i="3" s="1"/>
  <c r="U1810" i="3" s="1"/>
  <c r="V1810" i="3" s="1"/>
  <c r="R1802" i="3"/>
  <c r="S1802" i="3" s="1"/>
  <c r="U1802" i="3" s="1"/>
  <c r="V1802" i="3" s="1"/>
  <c r="R1794" i="3"/>
  <c r="S1794" i="3" s="1"/>
  <c r="U1794" i="3" s="1"/>
  <c r="V1794" i="3" s="1"/>
  <c r="R1786" i="3"/>
  <c r="S1786" i="3" s="1"/>
  <c r="U1786" i="3" s="1"/>
  <c r="V1786" i="3" s="1"/>
  <c r="R1866" i="3"/>
  <c r="S1866" i="3" s="1"/>
  <c r="U1866" i="3" s="1"/>
  <c r="V1866" i="3" s="1"/>
  <c r="R1894" i="3"/>
  <c r="S1894" i="3" s="1"/>
  <c r="U1894" i="3" s="1"/>
  <c r="V1894" i="3" s="1"/>
  <c r="R1874" i="3"/>
  <c r="S1874" i="3" s="1"/>
  <c r="U1874" i="3" s="1"/>
  <c r="V1874" i="3" s="1"/>
  <c r="R1834" i="3"/>
  <c r="S1834" i="3" s="1"/>
  <c r="U1834" i="3" s="1"/>
  <c r="V1834" i="3" s="1"/>
  <c r="R1818" i="3"/>
  <c r="S1818" i="3" s="1"/>
  <c r="U1818" i="3" s="1"/>
  <c r="V1818" i="3" s="1"/>
  <c r="R1806" i="3"/>
  <c r="S1806" i="3" s="1"/>
  <c r="U1806" i="3" s="1"/>
  <c r="V1806" i="3" s="1"/>
  <c r="R1798" i="3"/>
  <c r="S1798" i="3" s="1"/>
  <c r="U1798" i="3" s="1"/>
  <c r="V1798" i="3" s="1"/>
  <c r="R1790" i="3"/>
  <c r="S1790" i="3" s="1"/>
  <c r="U1790" i="3" s="1"/>
  <c r="V1790" i="3" s="1"/>
  <c r="R1772" i="3"/>
  <c r="S1772" i="3" s="1"/>
  <c r="U1772" i="3" s="1"/>
  <c r="V1772" i="3" s="1"/>
  <c r="R1764" i="3"/>
  <c r="S1764" i="3" s="1"/>
  <c r="U1764" i="3" s="1"/>
  <c r="V1764" i="3" s="1"/>
  <c r="R1756" i="3"/>
  <c r="S1756" i="3" s="1"/>
  <c r="U1756" i="3" s="1"/>
  <c r="V1756" i="3" s="1"/>
  <c r="R1782" i="3"/>
  <c r="S1782" i="3" s="1"/>
  <c r="U1782" i="3" s="1"/>
  <c r="V1782" i="3" s="1"/>
  <c r="R1781" i="3"/>
  <c r="S1781" i="3" s="1"/>
  <c r="U1781" i="3" s="1"/>
  <c r="V1781" i="3" s="1"/>
  <c r="R1771" i="3"/>
  <c r="S1771" i="3" s="1"/>
  <c r="U1771" i="3" s="1"/>
  <c r="V1771" i="3" s="1"/>
  <c r="R1763" i="3"/>
  <c r="S1763" i="3" s="1"/>
  <c r="U1763" i="3" s="1"/>
  <c r="V1763" i="3" s="1"/>
  <c r="R1789" i="3"/>
  <c r="S1789" i="3" s="1"/>
  <c r="U1789" i="3" s="1"/>
  <c r="V1789" i="3" s="1"/>
  <c r="R1797" i="3"/>
  <c r="S1797" i="3" s="1"/>
  <c r="U1797" i="3" s="1"/>
  <c r="V1797" i="3" s="1"/>
  <c r="R1778" i="3"/>
  <c r="S1778" i="3" s="1"/>
  <c r="U1778" i="3" s="1"/>
  <c r="V1778" i="3" s="1"/>
  <c r="R1805" i="3"/>
  <c r="S1805" i="3" s="1"/>
  <c r="U1805" i="3" s="1"/>
  <c r="V1805" i="3" s="1"/>
  <c r="R1759" i="3"/>
  <c r="S1759" i="3" s="1"/>
  <c r="U1759" i="3" s="1"/>
  <c r="V1759" i="3" s="1"/>
  <c r="R1743" i="3"/>
  <c r="S1743" i="3" s="1"/>
  <c r="U1743" i="3" s="1"/>
  <c r="V1743" i="3" s="1"/>
  <c r="R1767" i="3"/>
  <c r="S1767" i="3" s="1"/>
  <c r="U1767" i="3" s="1"/>
  <c r="V1767" i="3" s="1"/>
  <c r="R1751" i="3"/>
  <c r="S1751" i="3" s="1"/>
  <c r="U1751" i="3" s="1"/>
  <c r="V1751" i="3" s="1"/>
  <c r="R1787" i="3"/>
  <c r="S1787" i="3" s="1"/>
  <c r="U1787" i="3" s="1"/>
  <c r="V1787" i="3" s="1"/>
  <c r="R1752" i="3"/>
  <c r="S1752" i="3" s="1"/>
  <c r="U1752" i="3" s="1"/>
  <c r="V1752" i="3" s="1"/>
  <c r="R1768" i="3"/>
  <c r="S1768" i="3" s="1"/>
  <c r="U1768" i="3" s="1"/>
  <c r="V1768" i="3" s="1"/>
  <c r="R1780" i="3"/>
  <c r="S1780" i="3" s="1"/>
  <c r="U1780" i="3" s="1"/>
  <c r="V1780" i="3" s="1"/>
  <c r="R1813" i="3"/>
  <c r="S1813" i="3" s="1"/>
  <c r="U1813" i="3" s="1"/>
  <c r="V1813" i="3" s="1"/>
  <c r="R1803" i="3"/>
  <c r="S1803" i="3" s="1"/>
  <c r="U1803" i="3" s="1"/>
  <c r="V1803" i="3" s="1"/>
  <c r="R1746" i="3"/>
  <c r="S1746" i="3" s="1"/>
  <c r="U1746" i="3" s="1"/>
  <c r="V1746" i="3" s="1"/>
  <c r="R1777" i="3"/>
  <c r="S1777" i="3" s="1"/>
  <c r="U1777" i="3" s="1"/>
  <c r="V1777" i="3" s="1"/>
  <c r="R1757" i="3"/>
  <c r="S1757" i="3" s="1"/>
  <c r="U1757" i="3" s="1"/>
  <c r="V1757" i="3" s="1"/>
  <c r="R1766" i="3"/>
  <c r="S1766" i="3" s="1"/>
  <c r="U1766" i="3" s="1"/>
  <c r="V1766" i="3" s="1"/>
  <c r="R1750" i="3"/>
  <c r="S1750" i="3" s="1"/>
  <c r="U1750" i="3" s="1"/>
  <c r="V1750" i="3" s="1"/>
  <c r="R1796" i="3"/>
  <c r="S1796" i="3" s="1"/>
  <c r="U1796" i="3" s="1"/>
  <c r="V1796" i="3" s="1"/>
  <c r="R1788" i="3"/>
  <c r="S1788" i="3" s="1"/>
  <c r="U1788" i="3" s="1"/>
  <c r="V1788" i="3" s="1"/>
  <c r="R1748" i="3"/>
  <c r="S1748" i="3" s="1"/>
  <c r="U1748" i="3" s="1"/>
  <c r="V1748" i="3" s="1"/>
  <c r="R1783" i="3"/>
  <c r="S1783" i="3" s="1"/>
  <c r="U1783" i="3" s="1"/>
  <c r="V1783" i="3" s="1"/>
  <c r="R1799" i="3"/>
  <c r="S1799" i="3" s="1"/>
  <c r="U1799" i="3" s="1"/>
  <c r="V1799" i="3" s="1"/>
  <c r="R1840" i="3"/>
  <c r="S1840" i="3" s="1"/>
  <c r="U1840" i="3" s="1"/>
  <c r="V1840" i="3" s="1"/>
  <c r="R1816" i="3"/>
  <c r="S1816" i="3" s="1"/>
  <c r="U1816" i="3" s="1"/>
  <c r="V1816" i="3" s="1"/>
  <c r="R1819" i="3"/>
  <c r="S1819" i="3" s="1"/>
  <c r="U1819" i="3" s="1"/>
  <c r="V1819" i="3" s="1"/>
  <c r="R1761" i="3"/>
  <c r="S1761" i="3" s="1"/>
  <c r="U1761" i="3" s="1"/>
  <c r="V1761" i="3" s="1"/>
  <c r="R1801" i="3"/>
  <c r="S1801" i="3" s="1"/>
  <c r="U1801" i="3" s="1"/>
  <c r="V1801" i="3" s="1"/>
  <c r="R1755" i="3"/>
  <c r="S1755" i="3" s="1"/>
  <c r="U1755" i="3" s="1"/>
  <c r="V1755" i="3" s="1"/>
  <c r="R1889" i="3"/>
  <c r="S1889" i="3" s="1"/>
  <c r="U1889" i="3" s="1"/>
  <c r="V1889" i="3" s="1"/>
  <c r="R1859" i="3"/>
  <c r="S1859" i="3" s="1"/>
  <c r="U1859" i="3" s="1"/>
  <c r="V1859" i="3" s="1"/>
  <c r="R1900" i="3"/>
  <c r="S1900" i="3" s="1"/>
  <c r="U1900" i="3" s="1"/>
  <c r="V1900" i="3" s="1"/>
  <c r="R1814" i="3"/>
  <c r="S1814" i="3" s="1"/>
  <c r="U1814" i="3" s="1"/>
  <c r="V1814" i="3" s="1"/>
  <c r="R1878" i="3"/>
  <c r="S1878" i="3" s="1"/>
  <c r="U1878" i="3" s="1"/>
  <c r="V1878" i="3" s="1"/>
  <c r="R1920" i="3"/>
  <c r="S1920" i="3" s="1"/>
  <c r="U1920" i="3" s="1"/>
  <c r="V1920" i="3" s="1"/>
  <c r="R1831" i="3"/>
  <c r="S1831" i="3" s="1"/>
  <c r="U1831" i="3" s="1"/>
  <c r="V1831" i="3" s="1"/>
  <c r="R1904" i="3"/>
  <c r="S1904" i="3" s="1"/>
  <c r="U1904" i="3" s="1"/>
  <c r="V1904" i="3" s="1"/>
  <c r="R1896" i="3"/>
  <c r="S1896" i="3" s="1"/>
  <c r="U1896" i="3" s="1"/>
  <c r="V1896" i="3" s="1"/>
  <c r="R1919" i="3"/>
  <c r="S1919" i="3" s="1"/>
  <c r="U1919" i="3" s="1"/>
  <c r="V1919" i="3" s="1"/>
  <c r="R1957" i="3"/>
  <c r="S1957" i="3" s="1"/>
  <c r="U1957" i="3" s="1"/>
  <c r="V1957" i="3" s="1"/>
  <c r="R1952" i="3"/>
  <c r="S1952" i="3" s="1"/>
  <c r="U1952" i="3" s="1"/>
  <c r="V1952" i="3" s="1"/>
  <c r="R1898" i="3"/>
  <c r="S1898" i="3" s="1"/>
  <c r="U1898" i="3" s="1"/>
  <c r="V1898" i="3" s="1"/>
  <c r="R1940" i="3"/>
  <c r="S1940" i="3" s="1"/>
  <c r="U1940" i="3" s="1"/>
  <c r="V1940" i="3" s="1"/>
  <c r="R1937" i="3"/>
  <c r="S1937" i="3" s="1"/>
  <c r="U1937" i="3" s="1"/>
  <c r="V1937" i="3" s="1"/>
  <c r="R1956" i="3"/>
  <c r="S1956" i="3" s="1"/>
  <c r="U1956" i="3" s="1"/>
  <c r="V1956" i="3" s="1"/>
  <c r="R1972" i="3"/>
  <c r="S1972" i="3" s="1"/>
  <c r="U1972" i="3" s="1"/>
  <c r="V1972" i="3" s="1"/>
  <c r="R1995" i="3"/>
  <c r="S1995" i="3" s="1"/>
  <c r="U1995" i="3" s="1"/>
  <c r="V1995" i="3" s="1"/>
  <c r="R1967" i="3"/>
  <c r="S1967" i="3" s="1"/>
  <c r="U1967" i="3" s="1"/>
  <c r="V1967" i="3" s="1"/>
  <c r="R1998" i="3"/>
  <c r="S1998" i="3" s="1"/>
  <c r="U1998" i="3" s="1"/>
  <c r="V1998" i="3" s="1"/>
  <c r="R1939" i="3"/>
  <c r="S1939" i="3" s="1"/>
  <c r="U1939" i="3" s="1"/>
  <c r="V1939" i="3" s="1"/>
  <c r="R1932" i="3"/>
  <c r="S1932" i="3" s="1"/>
  <c r="U1932" i="3" s="1"/>
  <c r="V1932" i="3" s="1"/>
  <c r="R1943" i="3"/>
  <c r="S1943" i="3" s="1"/>
  <c r="U1943" i="3" s="1"/>
  <c r="V1943" i="3" s="1"/>
  <c r="R1938" i="3"/>
  <c r="S1938" i="3" s="1"/>
  <c r="U1938" i="3" s="1"/>
  <c r="V1938" i="3" s="1"/>
  <c r="R1762" i="3"/>
  <c r="S1762" i="3" s="1"/>
  <c r="U1762" i="3" s="1"/>
  <c r="V1762" i="3" s="1"/>
  <c r="R1745" i="3"/>
  <c r="S1745" i="3" s="1"/>
  <c r="U1745" i="3" s="1"/>
  <c r="V1745" i="3" s="1"/>
  <c r="R1779" i="3"/>
  <c r="S1779" i="3" s="1"/>
  <c r="U1779" i="3" s="1"/>
  <c r="V1779" i="3" s="1"/>
  <c r="R1811" i="3"/>
  <c r="S1811" i="3" s="1"/>
  <c r="U1811" i="3" s="1"/>
  <c r="V1811" i="3" s="1"/>
  <c r="R1869" i="3"/>
  <c r="S1869" i="3" s="1"/>
  <c r="U1869" i="3" s="1"/>
  <c r="V1869" i="3" s="1"/>
  <c r="R1808" i="3"/>
  <c r="S1808" i="3" s="1"/>
  <c r="U1808" i="3" s="1"/>
  <c r="V1808" i="3" s="1"/>
  <c r="R1913" i="3"/>
  <c r="S1913" i="3" s="1"/>
  <c r="U1913" i="3" s="1"/>
  <c r="V1913" i="3" s="1"/>
  <c r="R1825" i="3"/>
  <c r="S1825" i="3" s="1"/>
  <c r="U1825" i="3" s="1"/>
  <c r="V1825" i="3" s="1"/>
  <c r="R1865" i="3"/>
  <c r="S1865" i="3" s="1"/>
  <c r="U1865" i="3" s="1"/>
  <c r="V1865" i="3" s="1"/>
  <c r="R1892" i="3"/>
  <c r="S1892" i="3" s="1"/>
  <c r="U1892" i="3" s="1"/>
  <c r="V1892" i="3" s="1"/>
  <c r="R1835" i="3"/>
  <c r="S1835" i="3" s="1"/>
  <c r="U1835" i="3" s="1"/>
  <c r="V1835" i="3" s="1"/>
  <c r="R1912" i="3"/>
  <c r="S1912" i="3" s="1"/>
  <c r="U1912" i="3" s="1"/>
  <c r="V1912" i="3" s="1"/>
  <c r="R1838" i="3"/>
  <c r="S1838" i="3" s="1"/>
  <c r="U1838" i="3" s="1"/>
  <c r="V1838" i="3" s="1"/>
  <c r="R1855" i="3"/>
  <c r="S1855" i="3" s="1"/>
  <c r="U1855" i="3" s="1"/>
  <c r="V1855" i="3" s="1"/>
  <c r="R1895" i="3"/>
  <c r="S1895" i="3" s="1"/>
  <c r="U1895" i="3" s="1"/>
  <c r="V1895" i="3" s="1"/>
  <c r="R1931" i="3"/>
  <c r="S1931" i="3" s="1"/>
  <c r="U1931" i="3" s="1"/>
  <c r="V1931" i="3" s="1"/>
  <c r="R1922" i="3"/>
  <c r="S1922" i="3" s="1"/>
  <c r="U1922" i="3" s="1"/>
  <c r="V1922" i="3" s="1"/>
  <c r="R1907" i="3"/>
  <c r="S1907" i="3" s="1"/>
  <c r="U1907" i="3" s="1"/>
  <c r="V1907" i="3" s="1"/>
  <c r="R1984" i="3"/>
  <c r="S1984" i="3" s="1"/>
  <c r="U1984" i="3" s="1"/>
  <c r="V1984" i="3" s="1"/>
  <c r="R1946" i="3"/>
  <c r="S1946" i="3" s="1"/>
  <c r="U1946" i="3" s="1"/>
  <c r="V1946" i="3" s="1"/>
  <c r="R1969" i="3"/>
  <c r="S1969" i="3" s="1"/>
  <c r="U1969" i="3" s="1"/>
  <c r="V1969" i="3" s="1"/>
  <c r="R1989" i="3"/>
  <c r="S1989" i="3" s="1"/>
  <c r="U1989" i="3" s="1"/>
  <c r="V1989" i="3" s="1"/>
  <c r="R1774" i="3"/>
  <c r="S1774" i="3" s="1"/>
  <c r="U1774" i="3" s="1"/>
  <c r="V1774" i="3" s="1"/>
  <c r="R1804" i="3"/>
  <c r="S1804" i="3" s="1"/>
  <c r="U1804" i="3" s="1"/>
  <c r="V1804" i="3" s="1"/>
  <c r="R1769" i="3"/>
  <c r="S1769" i="3" s="1"/>
  <c r="U1769" i="3" s="1"/>
  <c r="V1769" i="3" s="1"/>
  <c r="R1872" i="3"/>
  <c r="S1872" i="3" s="1"/>
  <c r="U1872" i="3" s="1"/>
  <c r="V1872" i="3" s="1"/>
  <c r="R1739" i="3"/>
  <c r="S1739" i="3" s="1"/>
  <c r="R1785" i="3"/>
  <c r="S1785" i="3" s="1"/>
  <c r="U1785" i="3" s="1"/>
  <c r="V1785" i="3" s="1"/>
  <c r="R1792" i="3"/>
  <c r="S1792" i="3" s="1"/>
  <c r="U1792" i="3" s="1"/>
  <c r="V1792" i="3" s="1"/>
  <c r="R1852" i="3"/>
  <c r="S1852" i="3" s="1"/>
  <c r="U1852" i="3" s="1"/>
  <c r="V1852" i="3" s="1"/>
  <c r="R1875" i="3"/>
  <c r="S1875" i="3" s="1"/>
  <c r="U1875" i="3" s="1"/>
  <c r="V1875" i="3" s="1"/>
  <c r="R1862" i="3"/>
  <c r="S1862" i="3" s="1"/>
  <c r="U1862" i="3" s="1"/>
  <c r="V1862" i="3" s="1"/>
  <c r="R1879" i="3"/>
  <c r="S1879" i="3" s="1"/>
  <c r="U1879" i="3" s="1"/>
  <c r="V1879" i="3" s="1"/>
  <c r="R1973" i="3"/>
  <c r="S1973" i="3" s="1"/>
  <c r="U1973" i="3" s="1"/>
  <c r="V1973" i="3" s="1"/>
  <c r="R1948" i="3"/>
  <c r="S1948" i="3" s="1"/>
  <c r="U1948" i="3" s="1"/>
  <c r="V1948" i="3" s="1"/>
  <c r="R1934" i="3"/>
  <c r="S1934" i="3" s="1"/>
  <c r="U1934" i="3" s="1"/>
  <c r="V1934" i="3" s="1"/>
  <c r="R1935" i="3"/>
  <c r="S1935" i="3" s="1"/>
  <c r="U1935" i="3" s="1"/>
  <c r="V1935" i="3" s="1"/>
  <c r="R1951" i="3"/>
  <c r="S1951" i="3" s="1"/>
  <c r="U1951" i="3" s="1"/>
  <c r="V1951" i="3" s="1"/>
  <c r="R1960" i="3"/>
  <c r="S1960" i="3" s="1"/>
  <c r="U1960" i="3" s="1"/>
  <c r="V1960" i="3" s="1"/>
  <c r="R1976" i="3"/>
  <c r="S1976" i="3" s="1"/>
  <c r="U1976" i="3" s="1"/>
  <c r="V1976" i="3" s="1"/>
  <c r="R1945" i="3"/>
  <c r="S1945" i="3" s="1"/>
  <c r="U1945" i="3" s="1"/>
  <c r="V1945" i="3" s="1"/>
  <c r="R2004" i="3"/>
  <c r="S2004" i="3" s="1"/>
  <c r="U2004" i="3" s="1"/>
  <c r="V2004" i="3" s="1"/>
  <c r="R1742" i="3"/>
  <c r="S1742" i="3" s="1"/>
  <c r="U1742" i="3" s="1"/>
  <c r="V1742" i="3" s="1"/>
  <c r="R1853" i="3"/>
  <c r="S1853" i="3" s="1"/>
  <c r="U1853" i="3" s="1"/>
  <c r="V1853" i="3" s="1"/>
  <c r="R1877" i="3"/>
  <c r="S1877" i="3" s="1"/>
  <c r="U1877" i="3" s="1"/>
  <c r="V1877" i="3" s="1"/>
  <c r="R1881" i="3"/>
  <c r="S1881" i="3" s="1"/>
  <c r="U1881" i="3" s="1"/>
  <c r="V1881" i="3" s="1"/>
  <c r="R1927" i="3"/>
  <c r="S1927" i="3" s="1"/>
  <c r="U1927" i="3" s="1"/>
  <c r="V1927" i="3" s="1"/>
  <c r="R1983" i="3"/>
  <c r="S1983" i="3" s="1"/>
  <c r="U1983" i="3" s="1"/>
  <c r="V1983" i="3" s="1"/>
  <c r="R1770" i="3"/>
  <c r="S1770" i="3" s="1"/>
  <c r="U1770" i="3" s="1"/>
  <c r="V1770" i="3" s="1"/>
  <c r="R1795" i="3"/>
  <c r="S1795" i="3" s="1"/>
  <c r="U1795" i="3" s="1"/>
  <c r="V1795" i="3" s="1"/>
  <c r="R1760" i="3"/>
  <c r="S1760" i="3" s="1"/>
  <c r="U1760" i="3" s="1"/>
  <c r="V1760" i="3" s="1"/>
  <c r="R1809" i="3"/>
  <c r="S1809" i="3" s="1"/>
  <c r="U1809" i="3" s="1"/>
  <c r="V1809" i="3" s="1"/>
  <c r="R1861" i="3"/>
  <c r="S1861" i="3" s="1"/>
  <c r="U1861" i="3" s="1"/>
  <c r="V1861" i="3" s="1"/>
  <c r="R1845" i="3"/>
  <c r="S1845" i="3" s="1"/>
  <c r="U1845" i="3" s="1"/>
  <c r="V1845" i="3" s="1"/>
  <c r="R1821" i="3"/>
  <c r="S1821" i="3" s="1"/>
  <c r="U1821" i="3" s="1"/>
  <c r="V1821" i="3" s="1"/>
  <c r="R1873" i="3"/>
  <c r="S1873" i="3" s="1"/>
  <c r="U1873" i="3" s="1"/>
  <c r="V1873" i="3" s="1"/>
  <c r="R1851" i="3"/>
  <c r="S1851" i="3" s="1"/>
  <c r="U1851" i="3" s="1"/>
  <c r="V1851" i="3" s="1"/>
  <c r="R1828" i="3"/>
  <c r="S1828" i="3" s="1"/>
  <c r="U1828" i="3" s="1"/>
  <c r="V1828" i="3" s="1"/>
  <c r="R1822" i="3"/>
  <c r="S1822" i="3" s="1"/>
  <c r="U1822" i="3" s="1"/>
  <c r="V1822" i="3" s="1"/>
  <c r="R1839" i="3"/>
  <c r="S1839" i="3" s="1"/>
  <c r="U1839" i="3" s="1"/>
  <c r="V1839" i="3" s="1"/>
  <c r="R1911" i="3"/>
  <c r="S1911" i="3" s="1"/>
  <c r="U1911" i="3" s="1"/>
  <c r="V1911" i="3" s="1"/>
  <c r="R1906" i="3"/>
  <c r="S1906" i="3" s="1"/>
  <c r="U1906" i="3" s="1"/>
  <c r="V1906" i="3" s="1"/>
  <c r="R1891" i="3"/>
  <c r="S1891" i="3" s="1"/>
  <c r="U1891" i="3" s="1"/>
  <c r="V1891" i="3" s="1"/>
  <c r="R1930" i="3"/>
  <c r="S1930" i="3" s="1"/>
  <c r="U1930" i="3" s="1"/>
  <c r="V1930" i="3" s="1"/>
  <c r="R1965" i="3"/>
  <c r="S1965" i="3" s="1"/>
  <c r="U1965" i="3" s="1"/>
  <c r="V1965" i="3" s="1"/>
  <c r="R2012" i="3"/>
  <c r="S2012" i="3" s="1"/>
  <c r="U2012" i="3" s="1"/>
  <c r="V2012" i="3" s="1"/>
  <c r="R2011" i="3"/>
  <c r="S2011" i="3" s="1"/>
  <c r="U2011" i="3" s="1"/>
  <c r="V2011" i="3" s="1"/>
  <c r="R1990" i="3"/>
  <c r="S1990" i="3" s="1"/>
  <c r="U1990" i="3" s="1"/>
  <c r="V1990" i="3" s="1"/>
  <c r="R1975" i="3"/>
  <c r="S1975" i="3" s="1"/>
  <c r="U1975" i="3" s="1"/>
  <c r="V1975" i="3" s="1"/>
  <c r="R1996" i="3"/>
  <c r="S1996" i="3" s="1"/>
  <c r="U1996" i="3" s="1"/>
  <c r="V1996" i="3" s="1"/>
  <c r="R2006" i="3"/>
  <c r="S2006" i="3" s="1"/>
  <c r="U2006" i="3" s="1"/>
  <c r="V2006" i="3" s="1"/>
  <c r="R1784" i="3"/>
  <c r="S1784" i="3" s="1"/>
  <c r="U1784" i="3" s="1"/>
  <c r="V1784" i="3" s="1"/>
  <c r="R1903" i="3"/>
  <c r="S1903" i="3" s="1"/>
  <c r="U1903" i="3" s="1"/>
  <c r="V1903" i="3" s="1"/>
  <c r="R1914" i="3"/>
  <c r="S1914" i="3" s="1"/>
  <c r="U1914" i="3" s="1"/>
  <c r="V1914" i="3" s="1"/>
  <c r="R1959" i="3"/>
  <c r="S1959" i="3" s="1"/>
  <c r="U1959" i="3" s="1"/>
  <c r="V1959" i="3" s="1"/>
  <c r="R1758" i="3"/>
  <c r="S1758" i="3" s="1"/>
  <c r="U1758" i="3" s="1"/>
  <c r="V1758" i="3" s="1"/>
  <c r="R1765" i="3"/>
  <c r="S1765" i="3" s="1"/>
  <c r="U1765" i="3" s="1"/>
  <c r="V1765" i="3" s="1"/>
  <c r="R1740" i="3"/>
  <c r="S1740" i="3" s="1"/>
  <c r="U1740" i="3" s="1"/>
  <c r="V1740" i="3" s="1"/>
  <c r="R1775" i="3"/>
  <c r="S1775" i="3" s="1"/>
  <c r="U1775" i="3" s="1"/>
  <c r="V1775" i="3" s="1"/>
  <c r="R1807" i="3"/>
  <c r="S1807" i="3" s="1"/>
  <c r="U1807" i="3" s="1"/>
  <c r="V1807" i="3" s="1"/>
  <c r="R1864" i="3"/>
  <c r="S1864" i="3" s="1"/>
  <c r="U1864" i="3" s="1"/>
  <c r="V1864" i="3" s="1"/>
  <c r="R1848" i="3"/>
  <c r="S1848" i="3" s="1"/>
  <c r="U1848" i="3" s="1"/>
  <c r="V1848" i="3" s="1"/>
  <c r="R1824" i="3"/>
  <c r="S1824" i="3" s="1"/>
  <c r="U1824" i="3" s="1"/>
  <c r="V1824" i="3" s="1"/>
  <c r="R1844" i="3"/>
  <c r="S1844" i="3" s="1"/>
  <c r="U1844" i="3" s="1"/>
  <c r="V1844" i="3" s="1"/>
  <c r="R1827" i="3"/>
  <c r="S1827" i="3" s="1"/>
  <c r="U1827" i="3" s="1"/>
  <c r="V1827" i="3" s="1"/>
  <c r="R1908" i="3"/>
  <c r="S1908" i="3" s="1"/>
  <c r="U1908" i="3" s="1"/>
  <c r="V1908" i="3" s="1"/>
  <c r="R1921" i="3"/>
  <c r="S1921" i="3" s="1"/>
  <c r="U1921" i="3" s="1"/>
  <c r="V1921" i="3" s="1"/>
  <c r="R1846" i="3"/>
  <c r="S1846" i="3" s="1"/>
  <c r="U1846" i="3" s="1"/>
  <c r="V1846" i="3" s="1"/>
  <c r="R1863" i="3"/>
  <c r="S1863" i="3" s="1"/>
  <c r="U1863" i="3" s="1"/>
  <c r="V1863" i="3" s="1"/>
  <c r="R1887" i="3"/>
  <c r="S1887" i="3" s="1"/>
  <c r="U1887" i="3" s="1"/>
  <c r="V1887" i="3" s="1"/>
  <c r="R1923" i="3"/>
  <c r="S1923" i="3" s="1"/>
  <c r="U1923" i="3" s="1"/>
  <c r="V1923" i="3" s="1"/>
  <c r="R1888" i="3"/>
  <c r="S1888" i="3" s="1"/>
  <c r="U1888" i="3" s="1"/>
  <c r="V1888" i="3" s="1"/>
  <c r="R1936" i="3"/>
  <c r="S1936" i="3" s="1"/>
  <c r="U1936" i="3" s="1"/>
  <c r="V1936" i="3" s="1"/>
  <c r="R1915" i="3"/>
  <c r="S1915" i="3" s="1"/>
  <c r="U1915" i="3" s="1"/>
  <c r="V1915" i="3" s="1"/>
  <c r="R1942" i="3"/>
  <c r="S1942" i="3" s="1"/>
  <c r="U1942" i="3" s="1"/>
  <c r="V1942" i="3" s="1"/>
  <c r="R1954" i="3"/>
  <c r="S1954" i="3" s="1"/>
  <c r="U1954" i="3" s="1"/>
  <c r="V1954" i="3" s="1"/>
  <c r="R1968" i="3"/>
  <c r="S1968" i="3" s="1"/>
  <c r="U1968" i="3" s="1"/>
  <c r="V1968" i="3" s="1"/>
  <c r="R1977" i="3"/>
  <c r="S1977" i="3" s="1"/>
  <c r="U1977" i="3" s="1"/>
  <c r="V1977" i="3" s="1"/>
  <c r="R1980" i="3"/>
  <c r="S1980" i="3" s="1"/>
  <c r="U1980" i="3" s="1"/>
  <c r="V1980" i="3" s="1"/>
  <c r="R2013" i="3"/>
  <c r="S2013" i="3" s="1"/>
  <c r="U2013" i="3" s="1"/>
  <c r="V2013" i="3" s="1"/>
  <c r="R1997" i="3"/>
  <c r="S1997" i="3" s="1"/>
  <c r="U1997" i="3" s="1"/>
  <c r="V1997" i="3" s="1"/>
  <c r="R1815" i="3"/>
  <c r="S1815" i="3" s="1"/>
  <c r="U1815" i="3" s="1"/>
  <c r="V1815" i="3" s="1"/>
  <c r="R1843" i="3"/>
  <c r="S1843" i="3" s="1"/>
  <c r="U1843" i="3" s="1"/>
  <c r="V1843" i="3" s="1"/>
  <c r="R1830" i="3"/>
  <c r="S1830" i="3" s="1"/>
  <c r="U1830" i="3" s="1"/>
  <c r="V1830" i="3" s="1"/>
  <c r="R1847" i="3"/>
  <c r="S1847" i="3" s="1"/>
  <c r="U1847" i="3" s="1"/>
  <c r="V1847" i="3" s="1"/>
  <c r="R1899" i="3"/>
  <c r="S1899" i="3" s="1"/>
  <c r="U1899" i="3" s="1"/>
  <c r="V1899" i="3" s="1"/>
  <c r="R1950" i="3"/>
  <c r="S1950" i="3" s="1"/>
  <c r="U1950" i="3" s="1"/>
  <c r="V1950" i="3" s="1"/>
  <c r="R1754" i="3"/>
  <c r="S1754" i="3" s="1"/>
  <c r="U1754" i="3" s="1"/>
  <c r="V1754" i="3" s="1"/>
  <c r="R1773" i="3"/>
  <c r="S1773" i="3" s="1"/>
  <c r="U1773" i="3" s="1"/>
  <c r="V1773" i="3" s="1"/>
  <c r="R1744" i="3"/>
  <c r="S1744" i="3" s="1"/>
  <c r="U1744" i="3" s="1"/>
  <c r="V1744" i="3" s="1"/>
  <c r="R1753" i="3"/>
  <c r="S1753" i="3" s="1"/>
  <c r="U1753" i="3" s="1"/>
  <c r="V1753" i="3" s="1"/>
  <c r="R1747" i="3"/>
  <c r="S1747" i="3" s="1"/>
  <c r="U1747" i="3" s="1"/>
  <c r="V1747" i="3" s="1"/>
  <c r="R1829" i="3"/>
  <c r="S1829" i="3" s="1"/>
  <c r="U1829" i="3" s="1"/>
  <c r="V1829" i="3" s="1"/>
  <c r="R1791" i="3"/>
  <c r="S1791" i="3" s="1"/>
  <c r="U1791" i="3" s="1"/>
  <c r="V1791" i="3" s="1"/>
  <c r="R1800" i="3"/>
  <c r="S1800" i="3" s="1"/>
  <c r="U1800" i="3" s="1"/>
  <c r="V1800" i="3" s="1"/>
  <c r="R1837" i="3"/>
  <c r="S1837" i="3" s="1"/>
  <c r="U1837" i="3" s="1"/>
  <c r="V1837" i="3" s="1"/>
  <c r="R1916" i="3"/>
  <c r="S1916" i="3" s="1"/>
  <c r="U1916" i="3" s="1"/>
  <c r="V1916" i="3" s="1"/>
  <c r="R1817" i="3"/>
  <c r="S1817" i="3" s="1"/>
  <c r="U1817" i="3" s="1"/>
  <c r="V1817" i="3" s="1"/>
  <c r="R1833" i="3"/>
  <c r="S1833" i="3" s="1"/>
  <c r="U1833" i="3" s="1"/>
  <c r="V1833" i="3" s="1"/>
  <c r="R1867" i="3"/>
  <c r="S1867" i="3" s="1"/>
  <c r="U1867" i="3" s="1"/>
  <c r="V1867" i="3" s="1"/>
  <c r="R1860" i="3"/>
  <c r="S1860" i="3" s="1"/>
  <c r="U1860" i="3" s="1"/>
  <c r="V1860" i="3" s="1"/>
  <c r="R1905" i="3"/>
  <c r="S1905" i="3" s="1"/>
  <c r="U1905" i="3" s="1"/>
  <c r="V1905" i="3" s="1"/>
  <c r="R1870" i="3"/>
  <c r="S1870" i="3" s="1"/>
  <c r="U1870" i="3" s="1"/>
  <c r="V1870" i="3" s="1"/>
  <c r="R1823" i="3"/>
  <c r="S1823" i="3" s="1"/>
  <c r="U1823" i="3" s="1"/>
  <c r="V1823" i="3" s="1"/>
  <c r="R1885" i="3"/>
  <c r="S1885" i="3" s="1"/>
  <c r="U1885" i="3" s="1"/>
  <c r="V1885" i="3" s="1"/>
  <c r="R1928" i="3"/>
  <c r="S1928" i="3" s="1"/>
  <c r="U1928" i="3" s="1"/>
  <c r="V1928" i="3" s="1"/>
  <c r="R1955" i="3"/>
  <c r="S1955" i="3" s="1"/>
  <c r="U1955" i="3" s="1"/>
  <c r="V1955" i="3" s="1"/>
  <c r="R1890" i="3"/>
  <c r="S1890" i="3" s="1"/>
  <c r="U1890" i="3" s="1"/>
  <c r="V1890" i="3" s="1"/>
  <c r="R1981" i="3"/>
  <c r="S1981" i="3" s="1"/>
  <c r="U1981" i="3" s="1"/>
  <c r="V1981" i="3" s="1"/>
  <c r="R1929" i="3"/>
  <c r="S1929" i="3" s="1"/>
  <c r="U1929" i="3" s="1"/>
  <c r="V1929" i="3" s="1"/>
  <c r="R1953" i="3"/>
  <c r="S1953" i="3" s="1"/>
  <c r="U1953" i="3" s="1"/>
  <c r="V1953" i="3" s="1"/>
  <c r="R1964" i="3"/>
  <c r="S1964" i="3" s="1"/>
  <c r="U1964" i="3" s="1"/>
  <c r="V1964" i="3" s="1"/>
  <c r="R2007" i="3"/>
  <c r="S2007" i="3" s="1"/>
  <c r="U2007" i="3" s="1"/>
  <c r="V2007" i="3" s="1"/>
  <c r="R1893" i="3"/>
  <c r="S1893" i="3" s="1"/>
  <c r="U1893" i="3" s="1"/>
  <c r="V1893" i="3" s="1"/>
  <c r="R1944" i="3"/>
  <c r="S1944" i="3" s="1"/>
  <c r="U1944" i="3" s="1"/>
  <c r="V1944" i="3" s="1"/>
  <c r="R2014" i="3"/>
  <c r="S2014" i="3" s="1"/>
  <c r="U2014" i="3" s="1"/>
  <c r="V2014" i="3" s="1"/>
  <c r="R1741" i="3"/>
  <c r="S1741" i="3" s="1"/>
  <c r="U1741" i="3" s="1"/>
  <c r="V1741" i="3" s="1"/>
  <c r="R1776" i="3"/>
  <c r="S1776" i="3" s="1"/>
  <c r="U1776" i="3" s="1"/>
  <c r="V1776" i="3" s="1"/>
  <c r="R1793" i="3"/>
  <c r="S1793" i="3" s="1"/>
  <c r="U1793" i="3" s="1"/>
  <c r="V1793" i="3" s="1"/>
  <c r="R1832" i="3"/>
  <c r="S1832" i="3" s="1"/>
  <c r="U1832" i="3" s="1"/>
  <c r="V1832" i="3" s="1"/>
  <c r="R1856" i="3"/>
  <c r="S1856" i="3" s="1"/>
  <c r="U1856" i="3" s="1"/>
  <c r="V1856" i="3" s="1"/>
  <c r="R1880" i="3"/>
  <c r="S1880" i="3" s="1"/>
  <c r="U1880" i="3" s="1"/>
  <c r="V1880" i="3" s="1"/>
  <c r="R1883" i="3"/>
  <c r="S1883" i="3" s="1"/>
  <c r="U1883" i="3" s="1"/>
  <c r="V1883" i="3" s="1"/>
  <c r="R1820" i="3"/>
  <c r="S1820" i="3" s="1"/>
  <c r="U1820" i="3" s="1"/>
  <c r="V1820" i="3" s="1"/>
  <c r="R1897" i="3"/>
  <c r="S1897" i="3" s="1"/>
  <c r="U1897" i="3" s="1"/>
  <c r="V1897" i="3" s="1"/>
  <c r="R1854" i="3"/>
  <c r="S1854" i="3" s="1"/>
  <c r="U1854" i="3" s="1"/>
  <c r="V1854" i="3" s="1"/>
  <c r="R1871" i="3"/>
  <c r="S1871" i="3" s="1"/>
  <c r="U1871" i="3" s="1"/>
  <c r="V1871" i="3" s="1"/>
  <c r="R1926" i="3"/>
  <c r="S1926" i="3" s="1"/>
  <c r="U1926" i="3" s="1"/>
  <c r="V1926" i="3" s="1"/>
  <c r="R1924" i="3"/>
  <c r="S1924" i="3" s="1"/>
  <c r="U1924" i="3" s="1"/>
  <c r="V1924" i="3" s="1"/>
  <c r="R1947" i="3"/>
  <c r="S1947" i="3" s="1"/>
  <c r="U1947" i="3" s="1"/>
  <c r="V1947" i="3" s="1"/>
  <c r="R1961" i="3"/>
  <c r="S1961" i="3" s="1"/>
  <c r="U1961" i="3" s="1"/>
  <c r="V1961" i="3" s="1"/>
  <c r="R2003" i="3"/>
  <c r="S2003" i="3" s="1"/>
  <c r="U2003" i="3" s="1"/>
  <c r="V2003" i="3" s="1"/>
  <c r="R1985" i="3"/>
  <c r="S1985" i="3" s="1"/>
  <c r="U1985" i="3" s="1"/>
  <c r="V1985" i="3" s="1"/>
  <c r="R1963" i="3"/>
  <c r="S1963" i="3" s="1"/>
  <c r="U1963" i="3" s="1"/>
  <c r="V1963" i="3" s="1"/>
  <c r="R1991" i="3"/>
  <c r="S1991" i="3" s="1"/>
  <c r="U1991" i="3" s="1"/>
  <c r="V1991" i="3" s="1"/>
  <c r="R1999" i="3"/>
  <c r="S1999" i="3" s="1"/>
  <c r="U1999" i="3" s="1"/>
  <c r="V1999" i="3" s="1"/>
  <c r="R2015" i="3"/>
  <c r="S2015" i="3" s="1"/>
  <c r="U2015" i="3" s="1"/>
  <c r="V2015" i="3" s="1"/>
  <c r="R2005" i="3"/>
  <c r="S2005" i="3" s="1"/>
  <c r="U2005" i="3" s="1"/>
  <c r="V2005" i="3" s="1"/>
  <c r="R1749" i="3"/>
  <c r="S1749" i="3" s="1"/>
  <c r="U1749" i="3" s="1"/>
  <c r="V1749" i="3" s="1"/>
  <c r="R1737" i="3"/>
  <c r="S1737" i="3" s="1"/>
  <c r="U1737" i="3" s="1"/>
  <c r="V1737" i="3" s="1"/>
  <c r="R1729" i="3"/>
  <c r="S1729" i="3" s="1"/>
  <c r="U1729" i="3" s="1"/>
  <c r="V1729" i="3" s="1"/>
  <c r="R1721" i="3"/>
  <c r="S1721" i="3" s="1"/>
  <c r="U1721" i="3" s="1"/>
  <c r="V1721" i="3" s="1"/>
  <c r="R1713" i="3"/>
  <c r="S1713" i="3" s="1"/>
  <c r="U1713" i="3" s="1"/>
  <c r="V1713" i="3" s="1"/>
  <c r="R1705" i="3"/>
  <c r="S1705" i="3" s="1"/>
  <c r="U1705" i="3" s="1"/>
  <c r="V1705" i="3" s="1"/>
  <c r="R1701" i="3"/>
  <c r="S1701" i="3" s="1"/>
  <c r="U1701" i="3" s="1"/>
  <c r="V1701" i="3" s="1"/>
  <c r="R1693" i="3"/>
  <c r="S1693" i="3" s="1"/>
  <c r="U1693" i="3" s="1"/>
  <c r="V1693" i="3" s="1"/>
  <c r="R1685" i="3"/>
  <c r="S1685" i="3" s="1"/>
  <c r="U1685" i="3" s="1"/>
  <c r="V1685" i="3" s="1"/>
  <c r="R1677" i="3"/>
  <c r="S1677" i="3" s="1"/>
  <c r="U1677" i="3" s="1"/>
  <c r="V1677" i="3" s="1"/>
  <c r="R1669" i="3"/>
  <c r="S1669" i="3" s="1"/>
  <c r="U1669" i="3" s="1"/>
  <c r="V1669" i="3" s="1"/>
  <c r="R1661" i="3"/>
  <c r="S1661" i="3" s="1"/>
  <c r="U1661" i="3" s="1"/>
  <c r="V1661" i="3" s="1"/>
  <c r="R1653" i="3"/>
  <c r="S1653" i="3" s="1"/>
  <c r="U1653" i="3" s="1"/>
  <c r="V1653" i="3" s="1"/>
  <c r="R1719" i="3"/>
  <c r="S1719" i="3" s="1"/>
  <c r="U1719" i="3" s="1"/>
  <c r="V1719" i="3" s="1"/>
  <c r="R1727" i="3"/>
  <c r="S1727" i="3" s="1"/>
  <c r="U1727" i="3" s="1"/>
  <c r="V1727" i="3" s="1"/>
  <c r="R1711" i="3"/>
  <c r="S1711" i="3" s="1"/>
  <c r="U1711" i="3" s="1"/>
  <c r="V1711" i="3" s="1"/>
  <c r="R1699" i="3"/>
  <c r="S1699" i="3" s="1"/>
  <c r="U1699" i="3" s="1"/>
  <c r="V1699" i="3" s="1"/>
  <c r="R1691" i="3"/>
  <c r="S1691" i="3" s="1"/>
  <c r="U1691" i="3" s="1"/>
  <c r="V1691" i="3" s="1"/>
  <c r="R1683" i="3"/>
  <c r="S1683" i="3" s="1"/>
  <c r="U1683" i="3" s="1"/>
  <c r="V1683" i="3" s="1"/>
  <c r="R1735" i="3"/>
  <c r="S1735" i="3" s="1"/>
  <c r="U1735" i="3" s="1"/>
  <c r="V1735" i="3" s="1"/>
  <c r="R1697" i="3"/>
  <c r="S1697" i="3" s="1"/>
  <c r="U1697" i="3" s="1"/>
  <c r="V1697" i="3" s="1"/>
  <c r="R1689" i="3"/>
  <c r="S1689" i="3" s="1"/>
  <c r="U1689" i="3" s="1"/>
  <c r="V1689" i="3" s="1"/>
  <c r="R1673" i="3"/>
  <c r="S1673" i="3" s="1"/>
  <c r="U1673" i="3" s="1"/>
  <c r="V1673" i="3" s="1"/>
  <c r="R1665" i="3"/>
  <c r="S1665" i="3" s="1"/>
  <c r="U1665" i="3" s="1"/>
  <c r="V1665" i="3" s="1"/>
  <c r="R1657" i="3"/>
  <c r="S1657" i="3" s="1"/>
  <c r="U1657" i="3" s="1"/>
  <c r="V1657" i="3" s="1"/>
  <c r="R1649" i="3"/>
  <c r="S1649" i="3" s="1"/>
  <c r="U1649" i="3" s="1"/>
  <c r="V1649" i="3" s="1"/>
  <c r="R1634" i="3"/>
  <c r="S1634" i="3" s="1"/>
  <c r="U1634" i="3" s="1"/>
  <c r="V1634" i="3" s="1"/>
  <c r="R1626" i="3"/>
  <c r="S1626" i="3" s="1"/>
  <c r="U1626" i="3" s="1"/>
  <c r="V1626" i="3" s="1"/>
  <c r="R1618" i="3"/>
  <c r="S1618" i="3" s="1"/>
  <c r="U1618" i="3" s="1"/>
  <c r="V1618" i="3" s="1"/>
  <c r="R1610" i="3"/>
  <c r="S1610" i="3" s="1"/>
  <c r="U1610" i="3" s="1"/>
  <c r="V1610" i="3" s="1"/>
  <c r="R1602" i="3"/>
  <c r="S1602" i="3" s="1"/>
  <c r="U1602" i="3" s="1"/>
  <c r="V1602" i="3" s="1"/>
  <c r="R1639" i="3"/>
  <c r="S1639" i="3" s="1"/>
  <c r="U1639" i="3" s="1"/>
  <c r="V1639" i="3" s="1"/>
  <c r="R1681" i="3"/>
  <c r="S1681" i="3" s="1"/>
  <c r="U1681" i="3" s="1"/>
  <c r="V1681" i="3" s="1"/>
  <c r="R1643" i="3"/>
  <c r="S1643" i="3" s="1"/>
  <c r="U1643" i="3" s="1"/>
  <c r="V1643" i="3" s="1"/>
  <c r="R1641" i="3"/>
  <c r="S1641" i="3" s="1"/>
  <c r="U1641" i="3" s="1"/>
  <c r="V1641" i="3" s="1"/>
  <c r="R1623" i="3"/>
  <c r="S1623" i="3" s="1"/>
  <c r="U1623" i="3" s="1"/>
  <c r="V1623" i="3" s="1"/>
  <c r="R1615" i="3"/>
  <c r="S1615" i="3" s="1"/>
  <c r="U1615" i="3" s="1"/>
  <c r="V1615" i="3" s="1"/>
  <c r="R1607" i="3"/>
  <c r="S1607" i="3" s="1"/>
  <c r="U1607" i="3" s="1"/>
  <c r="V1607" i="3" s="1"/>
  <c r="R1599" i="3"/>
  <c r="S1599" i="3" s="1"/>
  <c r="U1599" i="3" s="1"/>
  <c r="V1599" i="3" s="1"/>
  <c r="R1591" i="3"/>
  <c r="S1591" i="3" s="1"/>
  <c r="U1591" i="3" s="1"/>
  <c r="V1591" i="3" s="1"/>
  <c r="R1583" i="3"/>
  <c r="S1583" i="3" s="1"/>
  <c r="U1583" i="3" s="1"/>
  <c r="V1583" i="3" s="1"/>
  <c r="R1616" i="3"/>
  <c r="S1616" i="3" s="1"/>
  <c r="U1616" i="3" s="1"/>
  <c r="V1616" i="3" s="1"/>
  <c r="R1575" i="3"/>
  <c r="S1575" i="3" s="1"/>
  <c r="U1575" i="3" s="1"/>
  <c r="V1575" i="3" s="1"/>
  <c r="R1624" i="3"/>
  <c r="S1624" i="3" s="1"/>
  <c r="U1624" i="3" s="1"/>
  <c r="V1624" i="3" s="1"/>
  <c r="R1600" i="3"/>
  <c r="S1600" i="3" s="1"/>
  <c r="U1600" i="3" s="1"/>
  <c r="V1600" i="3" s="1"/>
  <c r="R1584" i="3"/>
  <c r="S1584" i="3" s="1"/>
  <c r="U1584" i="3" s="1"/>
  <c r="V1584" i="3" s="1"/>
  <c r="R1566" i="3"/>
  <c r="S1566" i="3" s="1"/>
  <c r="U1566" i="3" s="1"/>
  <c r="V1566" i="3" s="1"/>
  <c r="R1558" i="3"/>
  <c r="S1558" i="3" s="1"/>
  <c r="U1558" i="3" s="1"/>
  <c r="V1558" i="3" s="1"/>
  <c r="R1550" i="3"/>
  <c r="S1550" i="3" s="1"/>
  <c r="U1550" i="3" s="1"/>
  <c r="V1550" i="3" s="1"/>
  <c r="R1542" i="3"/>
  <c r="S1542" i="3" s="1"/>
  <c r="U1542" i="3" s="1"/>
  <c r="V1542" i="3" s="1"/>
  <c r="R1534" i="3"/>
  <c r="S1534" i="3" s="1"/>
  <c r="U1534" i="3" s="1"/>
  <c r="V1534" i="3" s="1"/>
  <c r="R1526" i="3"/>
  <c r="S1526" i="3" s="1"/>
  <c r="U1526" i="3" s="1"/>
  <c r="V1526" i="3" s="1"/>
  <c r="R1518" i="3"/>
  <c r="S1518" i="3" s="1"/>
  <c r="U1518" i="3" s="1"/>
  <c r="V1518" i="3" s="1"/>
  <c r="R1632" i="3"/>
  <c r="S1632" i="3" s="1"/>
  <c r="U1632" i="3" s="1"/>
  <c r="V1632" i="3" s="1"/>
  <c r="R1592" i="3"/>
  <c r="S1592" i="3" s="1"/>
  <c r="U1592" i="3" s="1"/>
  <c r="V1592" i="3" s="1"/>
  <c r="R1573" i="3"/>
  <c r="S1573" i="3" s="1"/>
  <c r="U1573" i="3" s="1"/>
  <c r="V1573" i="3" s="1"/>
  <c r="R1570" i="3"/>
  <c r="S1570" i="3" s="1"/>
  <c r="U1570" i="3" s="1"/>
  <c r="V1570" i="3" s="1"/>
  <c r="R1562" i="3"/>
  <c r="S1562" i="3" s="1"/>
  <c r="U1562" i="3" s="1"/>
  <c r="V1562" i="3" s="1"/>
  <c r="R1554" i="3"/>
  <c r="S1554" i="3" s="1"/>
  <c r="U1554" i="3" s="1"/>
  <c r="V1554" i="3" s="1"/>
  <c r="R1546" i="3"/>
  <c r="S1546" i="3" s="1"/>
  <c r="U1546" i="3" s="1"/>
  <c r="V1546" i="3" s="1"/>
  <c r="R1538" i="3"/>
  <c r="S1538" i="3" s="1"/>
  <c r="U1538" i="3" s="1"/>
  <c r="V1538" i="3" s="1"/>
  <c r="R1530" i="3"/>
  <c r="S1530" i="3" s="1"/>
  <c r="U1530" i="3" s="1"/>
  <c r="V1530" i="3" s="1"/>
  <c r="R1522" i="3"/>
  <c r="S1522" i="3" s="1"/>
  <c r="U1522" i="3" s="1"/>
  <c r="V1522" i="3" s="1"/>
  <c r="R1514" i="3"/>
  <c r="S1514" i="3" s="1"/>
  <c r="U1514" i="3" s="1"/>
  <c r="V1514" i="3" s="1"/>
  <c r="R1608" i="3"/>
  <c r="S1608" i="3" s="1"/>
  <c r="U1608" i="3" s="1"/>
  <c r="V1608" i="3" s="1"/>
  <c r="R1569" i="3"/>
  <c r="S1569" i="3" s="1"/>
  <c r="U1569" i="3" s="1"/>
  <c r="V1569" i="3" s="1"/>
  <c r="R1506" i="3"/>
  <c r="S1506" i="3" s="1"/>
  <c r="U1506" i="3" s="1"/>
  <c r="V1506" i="3" s="1"/>
  <c r="R1496" i="3"/>
  <c r="S1496" i="3" s="1"/>
  <c r="U1496" i="3" s="1"/>
  <c r="V1496" i="3" s="1"/>
  <c r="R1488" i="3"/>
  <c r="S1488" i="3" s="1"/>
  <c r="U1488" i="3" s="1"/>
  <c r="V1488" i="3" s="1"/>
  <c r="R1480" i="3"/>
  <c r="S1480" i="3" s="1"/>
  <c r="U1480" i="3" s="1"/>
  <c r="V1480" i="3" s="1"/>
  <c r="R1472" i="3"/>
  <c r="S1472" i="3" s="1"/>
  <c r="U1472" i="3" s="1"/>
  <c r="V1472" i="3" s="1"/>
  <c r="R1464" i="3"/>
  <c r="S1464" i="3" s="1"/>
  <c r="U1464" i="3" s="1"/>
  <c r="V1464" i="3" s="1"/>
  <c r="R1456" i="3"/>
  <c r="S1456" i="3" s="1"/>
  <c r="U1456" i="3" s="1"/>
  <c r="V1456" i="3" s="1"/>
  <c r="R1576" i="3"/>
  <c r="S1576" i="3" s="1"/>
  <c r="U1576" i="3" s="1"/>
  <c r="V1576" i="3" s="1"/>
  <c r="R1537" i="3"/>
  <c r="S1537" i="3" s="1"/>
  <c r="U1537" i="3" s="1"/>
  <c r="V1537" i="3" s="1"/>
  <c r="R1504" i="3"/>
  <c r="S1504" i="3" s="1"/>
  <c r="U1504" i="3" s="1"/>
  <c r="V1504" i="3" s="1"/>
  <c r="R1553" i="3"/>
  <c r="S1553" i="3" s="1"/>
  <c r="U1553" i="3" s="1"/>
  <c r="V1553" i="3" s="1"/>
  <c r="R1545" i="3"/>
  <c r="S1545" i="3" s="1"/>
  <c r="U1545" i="3" s="1"/>
  <c r="V1545" i="3" s="1"/>
  <c r="R1529" i="3"/>
  <c r="S1529" i="3" s="1"/>
  <c r="U1529" i="3" s="1"/>
  <c r="V1529" i="3" s="1"/>
  <c r="R1561" i="3"/>
  <c r="S1561" i="3" s="1"/>
  <c r="U1561" i="3" s="1"/>
  <c r="V1561" i="3" s="1"/>
  <c r="R1521" i="3"/>
  <c r="S1521" i="3" s="1"/>
  <c r="U1521" i="3" s="1"/>
  <c r="V1521" i="3" s="1"/>
  <c r="R1510" i="3"/>
  <c r="S1510" i="3" s="1"/>
  <c r="U1510" i="3" s="1"/>
  <c r="V1510" i="3" s="1"/>
  <c r="R1483" i="3"/>
  <c r="S1483" i="3" s="1"/>
  <c r="U1483" i="3" s="1"/>
  <c r="V1483" i="3" s="1"/>
  <c r="R1459" i="3"/>
  <c r="S1459" i="3" s="1"/>
  <c r="U1459" i="3" s="1"/>
  <c r="V1459" i="3" s="1"/>
  <c r="R1491" i="3"/>
  <c r="S1491" i="3" s="1"/>
  <c r="U1491" i="3" s="1"/>
  <c r="V1491" i="3" s="1"/>
  <c r="R1467" i="3"/>
  <c r="S1467" i="3" s="1"/>
  <c r="U1467" i="3" s="1"/>
  <c r="V1467" i="3" s="1"/>
  <c r="R1499" i="3"/>
  <c r="S1499" i="3" s="1"/>
  <c r="U1499" i="3" s="1"/>
  <c r="V1499" i="3" s="1"/>
  <c r="R1475" i="3"/>
  <c r="S1475" i="3" s="1"/>
  <c r="U1475" i="3" s="1"/>
  <c r="V1475" i="3" s="1"/>
  <c r="R1481" i="3"/>
  <c r="S1481" i="3" s="1"/>
  <c r="U1481" i="3" s="1"/>
  <c r="V1481" i="3" s="1"/>
  <c r="R1463" i="3"/>
  <c r="S1463" i="3" s="1"/>
  <c r="U1463" i="3" s="1"/>
  <c r="V1463" i="3" s="1"/>
  <c r="R1535" i="3"/>
  <c r="S1535" i="3" s="1"/>
  <c r="U1535" i="3" s="1"/>
  <c r="V1535" i="3" s="1"/>
  <c r="R1513" i="3"/>
  <c r="S1513" i="3" s="1"/>
  <c r="U1513" i="3" s="1"/>
  <c r="V1513" i="3" s="1"/>
  <c r="R1454" i="3"/>
  <c r="S1454" i="3" s="1"/>
  <c r="U1454" i="3" s="1"/>
  <c r="V1454" i="3" s="1"/>
  <c r="R1479" i="3"/>
  <c r="S1479" i="3" s="1"/>
  <c r="U1479" i="3" s="1"/>
  <c r="V1479" i="3" s="1"/>
  <c r="R1455" i="3"/>
  <c r="S1455" i="3" s="1"/>
  <c r="U1455" i="3" s="1"/>
  <c r="V1455" i="3" s="1"/>
  <c r="R1494" i="3"/>
  <c r="S1494" i="3" s="1"/>
  <c r="U1494" i="3" s="1"/>
  <c r="V1494" i="3" s="1"/>
  <c r="R1505" i="3"/>
  <c r="S1505" i="3" s="1"/>
  <c r="U1505" i="3" s="1"/>
  <c r="V1505" i="3" s="1"/>
  <c r="R1551" i="3"/>
  <c r="S1551" i="3" s="1"/>
  <c r="U1551" i="3" s="1"/>
  <c r="V1551" i="3" s="1"/>
  <c r="R1512" i="3"/>
  <c r="S1512" i="3" s="1"/>
  <c r="U1512" i="3" s="1"/>
  <c r="V1512" i="3" s="1"/>
  <c r="R1559" i="3"/>
  <c r="S1559" i="3" s="1"/>
  <c r="U1559" i="3" s="1"/>
  <c r="V1559" i="3" s="1"/>
  <c r="R1523" i="3"/>
  <c r="S1523" i="3" s="1"/>
  <c r="U1523" i="3" s="1"/>
  <c r="V1523" i="3" s="1"/>
  <c r="R1539" i="3"/>
  <c r="S1539" i="3" s="1"/>
  <c r="U1539" i="3" s="1"/>
  <c r="V1539" i="3" s="1"/>
  <c r="R1555" i="3"/>
  <c r="S1555" i="3" s="1"/>
  <c r="U1555" i="3" s="1"/>
  <c r="V1555" i="3" s="1"/>
  <c r="R1647" i="3"/>
  <c r="S1647" i="3" s="1"/>
  <c r="U1647" i="3" s="1"/>
  <c r="V1647" i="3" s="1"/>
  <c r="R1572" i="3"/>
  <c r="S1572" i="3" s="1"/>
  <c r="U1572" i="3" s="1"/>
  <c r="V1572" i="3" s="1"/>
  <c r="R1594" i="3"/>
  <c r="S1594" i="3" s="1"/>
  <c r="U1594" i="3" s="1"/>
  <c r="V1594" i="3" s="1"/>
  <c r="R1630" i="3"/>
  <c r="S1630" i="3" s="1"/>
  <c r="U1630" i="3" s="1"/>
  <c r="V1630" i="3" s="1"/>
  <c r="R1622" i="3"/>
  <c r="S1622" i="3" s="1"/>
  <c r="U1622" i="3" s="1"/>
  <c r="V1622" i="3" s="1"/>
  <c r="R1629" i="3"/>
  <c r="S1629" i="3" s="1"/>
  <c r="U1629" i="3" s="1"/>
  <c r="V1629" i="3" s="1"/>
  <c r="R1679" i="3"/>
  <c r="S1679" i="3" s="1"/>
  <c r="U1679" i="3" s="1"/>
  <c r="V1679" i="3" s="1"/>
  <c r="R1617" i="3"/>
  <c r="S1617" i="3" s="1"/>
  <c r="U1617" i="3" s="1"/>
  <c r="V1617" i="3" s="1"/>
  <c r="R1686" i="3"/>
  <c r="S1686" i="3" s="1"/>
  <c r="U1686" i="3" s="1"/>
  <c r="V1686" i="3" s="1"/>
  <c r="R1696" i="3"/>
  <c r="S1696" i="3" s="1"/>
  <c r="U1696" i="3" s="1"/>
  <c r="V1696" i="3" s="1"/>
  <c r="R1628" i="3"/>
  <c r="S1628" i="3" s="1"/>
  <c r="U1628" i="3" s="1"/>
  <c r="V1628" i="3" s="1"/>
  <c r="R1694" i="3"/>
  <c r="S1694" i="3" s="1"/>
  <c r="U1694" i="3" s="1"/>
  <c r="V1694" i="3" s="1"/>
  <c r="R1690" i="3"/>
  <c r="S1690" i="3" s="1"/>
  <c r="U1690" i="3" s="1"/>
  <c r="V1690" i="3" s="1"/>
  <c r="R1651" i="3"/>
  <c r="S1651" i="3" s="1"/>
  <c r="U1651" i="3" s="1"/>
  <c r="V1651" i="3" s="1"/>
  <c r="R1738" i="3"/>
  <c r="S1738" i="3" s="1"/>
  <c r="U1738" i="3" s="1"/>
  <c r="V1738" i="3" s="1"/>
  <c r="R1716" i="3"/>
  <c r="S1716" i="3" s="1"/>
  <c r="U1716" i="3" s="1"/>
  <c r="V1716" i="3" s="1"/>
  <c r="R1712" i="3"/>
  <c r="S1712" i="3" s="1"/>
  <c r="U1712" i="3" s="1"/>
  <c r="V1712" i="3" s="1"/>
  <c r="R1733" i="3"/>
  <c r="S1733" i="3" s="1"/>
  <c r="U1733" i="3" s="1"/>
  <c r="V1733" i="3" s="1"/>
  <c r="R1714" i="3"/>
  <c r="S1714" i="3" s="1"/>
  <c r="U1714" i="3" s="1"/>
  <c r="V1714" i="3" s="1"/>
  <c r="R1720" i="3"/>
  <c r="S1720" i="3" s="1"/>
  <c r="U1720" i="3" s="1"/>
  <c r="V1720" i="3" s="1"/>
  <c r="R1736" i="3"/>
  <c r="S1736" i="3" s="1"/>
  <c r="U1736" i="3" s="1"/>
  <c r="V1736" i="3" s="1"/>
  <c r="R1489" i="3"/>
  <c r="S1489" i="3" s="1"/>
  <c r="U1489" i="3" s="1"/>
  <c r="V1489" i="3" s="1"/>
  <c r="R1462" i="3"/>
  <c r="S1462" i="3" s="1"/>
  <c r="U1462" i="3" s="1"/>
  <c r="V1462" i="3" s="1"/>
  <c r="R1460" i="3"/>
  <c r="S1460" i="3" s="1"/>
  <c r="U1460" i="3" s="1"/>
  <c r="V1460" i="3" s="1"/>
  <c r="R1492" i="3"/>
  <c r="S1492" i="3" s="1"/>
  <c r="U1492" i="3" s="1"/>
  <c r="V1492" i="3" s="1"/>
  <c r="R1461" i="3"/>
  <c r="S1461" i="3" s="1"/>
  <c r="U1461" i="3" s="1"/>
  <c r="V1461" i="3" s="1"/>
  <c r="R1556" i="3"/>
  <c r="S1556" i="3" s="1"/>
  <c r="U1556" i="3" s="1"/>
  <c r="V1556" i="3" s="1"/>
  <c r="R1621" i="3"/>
  <c r="S1621" i="3" s="1"/>
  <c r="U1621" i="3" s="1"/>
  <c r="V1621" i="3" s="1"/>
  <c r="R1587" i="3"/>
  <c r="S1587" i="3" s="1"/>
  <c r="U1587" i="3" s="1"/>
  <c r="V1587" i="3" s="1"/>
  <c r="R1703" i="3"/>
  <c r="S1703" i="3" s="1"/>
  <c r="U1703" i="3" s="1"/>
  <c r="V1703" i="3" s="1"/>
  <c r="R1593" i="3"/>
  <c r="S1593" i="3" s="1"/>
  <c r="U1593" i="3" s="1"/>
  <c r="V1593" i="3" s="1"/>
  <c r="R1706" i="3"/>
  <c r="S1706" i="3" s="1"/>
  <c r="U1706" i="3" s="1"/>
  <c r="V1706" i="3" s="1"/>
  <c r="R1678" i="3"/>
  <c r="S1678" i="3" s="1"/>
  <c r="U1678" i="3" s="1"/>
  <c r="V1678" i="3" s="1"/>
  <c r="R1588" i="3"/>
  <c r="S1588" i="3" s="1"/>
  <c r="U1588" i="3" s="1"/>
  <c r="V1588" i="3" s="1"/>
  <c r="R1645" i="3"/>
  <c r="S1645" i="3" s="1"/>
  <c r="U1645" i="3" s="1"/>
  <c r="V1645" i="3" s="1"/>
  <c r="R1597" i="3"/>
  <c r="S1597" i="3" s="1"/>
  <c r="U1597" i="3" s="1"/>
  <c r="V1597" i="3" s="1"/>
  <c r="R1688" i="3"/>
  <c r="S1688" i="3" s="1"/>
  <c r="U1688" i="3" s="1"/>
  <c r="V1688" i="3" s="1"/>
  <c r="R1662" i="3"/>
  <c r="S1662" i="3" s="1"/>
  <c r="U1662" i="3" s="1"/>
  <c r="V1662" i="3" s="1"/>
  <c r="R1708" i="3"/>
  <c r="S1708" i="3" s="1"/>
  <c r="U1708" i="3" s="1"/>
  <c r="V1708" i="3" s="1"/>
  <c r="R1644" i="3"/>
  <c r="S1644" i="3" s="1"/>
  <c r="U1644" i="3" s="1"/>
  <c r="V1644" i="3" s="1"/>
  <c r="R1660" i="3"/>
  <c r="S1660" i="3" s="1"/>
  <c r="U1660" i="3" s="1"/>
  <c r="V1660" i="3" s="1"/>
  <c r="R1676" i="3"/>
  <c r="S1676" i="3" s="1"/>
  <c r="U1676" i="3" s="1"/>
  <c r="V1676" i="3" s="1"/>
  <c r="R1692" i="3"/>
  <c r="S1692" i="3" s="1"/>
  <c r="U1692" i="3" s="1"/>
  <c r="V1692" i="3" s="1"/>
  <c r="R1710" i="3"/>
  <c r="S1710" i="3" s="1"/>
  <c r="U1710" i="3" s="1"/>
  <c r="V1710" i="3" s="1"/>
  <c r="R1723" i="3"/>
  <c r="S1723" i="3" s="1"/>
  <c r="U1723" i="3" s="1"/>
  <c r="V1723" i="3" s="1"/>
  <c r="R1457" i="3"/>
  <c r="S1457" i="3" s="1"/>
  <c r="U1457" i="3" s="1"/>
  <c r="V1457" i="3" s="1"/>
  <c r="R1469" i="3"/>
  <c r="S1469" i="3" s="1"/>
  <c r="U1469" i="3" s="1"/>
  <c r="V1469" i="3" s="1"/>
  <c r="R1495" i="3"/>
  <c r="S1495" i="3" s="1"/>
  <c r="U1495" i="3" s="1"/>
  <c r="V1495" i="3" s="1"/>
  <c r="R1502" i="3"/>
  <c r="S1502" i="3" s="1"/>
  <c r="U1502" i="3" s="1"/>
  <c r="V1502" i="3" s="1"/>
  <c r="R1468" i="3"/>
  <c r="S1468" i="3" s="1"/>
  <c r="U1468" i="3" s="1"/>
  <c r="V1468" i="3" s="1"/>
  <c r="R1500" i="3"/>
  <c r="S1500" i="3" s="1"/>
  <c r="U1500" i="3" s="1"/>
  <c r="V1500" i="3" s="1"/>
  <c r="R1485" i="3"/>
  <c r="S1485" i="3" s="1"/>
  <c r="U1485" i="3" s="1"/>
  <c r="V1485" i="3" s="1"/>
  <c r="R1557" i="3"/>
  <c r="S1557" i="3" s="1"/>
  <c r="U1557" i="3" s="1"/>
  <c r="V1557" i="3" s="1"/>
  <c r="R1519" i="3"/>
  <c r="S1519" i="3" s="1"/>
  <c r="U1519" i="3" s="1"/>
  <c r="V1519" i="3" s="1"/>
  <c r="R1509" i="3"/>
  <c r="S1509" i="3" s="1"/>
  <c r="U1509" i="3" s="1"/>
  <c r="V1509" i="3" s="1"/>
  <c r="R1565" i="3"/>
  <c r="S1565" i="3" s="1"/>
  <c r="U1565" i="3" s="1"/>
  <c r="V1565" i="3" s="1"/>
  <c r="R1473" i="3"/>
  <c r="S1473" i="3" s="1"/>
  <c r="U1473" i="3" s="1"/>
  <c r="V1473" i="3" s="1"/>
  <c r="R1497" i="3"/>
  <c r="S1497" i="3" s="1"/>
  <c r="U1497" i="3" s="1"/>
  <c r="V1497" i="3" s="1"/>
  <c r="R1466" i="3"/>
  <c r="S1466" i="3" s="1"/>
  <c r="U1466" i="3" s="1"/>
  <c r="V1466" i="3" s="1"/>
  <c r="R1568" i="3"/>
  <c r="S1568" i="3" s="1"/>
  <c r="U1568" i="3" s="1"/>
  <c r="V1568" i="3" s="1"/>
  <c r="R1598" i="3"/>
  <c r="S1598" i="3" s="1"/>
  <c r="U1598" i="3" s="1"/>
  <c r="V1598" i="3" s="1"/>
  <c r="R1547" i="3"/>
  <c r="S1547" i="3" s="1"/>
  <c r="U1547" i="3" s="1"/>
  <c r="V1547" i="3" s="1"/>
  <c r="R1571" i="3"/>
  <c r="S1571" i="3" s="1"/>
  <c r="U1571" i="3" s="1"/>
  <c r="V1571" i="3" s="1"/>
  <c r="R1627" i="3"/>
  <c r="S1627" i="3" s="1"/>
  <c r="U1627" i="3" s="1"/>
  <c r="V1627" i="3" s="1"/>
  <c r="R1590" i="3"/>
  <c r="S1590" i="3" s="1"/>
  <c r="U1590" i="3" s="1"/>
  <c r="V1590" i="3" s="1"/>
  <c r="R1614" i="3"/>
  <c r="S1614" i="3" s="1"/>
  <c r="U1614" i="3" s="1"/>
  <c r="V1614" i="3" s="1"/>
  <c r="R1666" i="3"/>
  <c r="S1666" i="3" s="1"/>
  <c r="U1666" i="3" s="1"/>
  <c r="V1666" i="3" s="1"/>
  <c r="R1631" i="3"/>
  <c r="S1631" i="3" s="1"/>
  <c r="U1631" i="3" s="1"/>
  <c r="V1631" i="3" s="1"/>
  <c r="R1680" i="3"/>
  <c r="S1680" i="3" s="1"/>
  <c r="U1680" i="3" s="1"/>
  <c r="V1680" i="3" s="1"/>
  <c r="R1648" i="3"/>
  <c r="S1648" i="3" s="1"/>
  <c r="U1648" i="3" s="1"/>
  <c r="V1648" i="3" s="1"/>
  <c r="R1675" i="3"/>
  <c r="S1675" i="3" s="1"/>
  <c r="U1675" i="3" s="1"/>
  <c r="V1675" i="3" s="1"/>
  <c r="R1684" i="3"/>
  <c r="S1684" i="3" s="1"/>
  <c r="U1684" i="3" s="1"/>
  <c r="V1684" i="3" s="1"/>
  <c r="R1722" i="3"/>
  <c r="S1722" i="3" s="1"/>
  <c r="U1722" i="3" s="1"/>
  <c r="V1722" i="3" s="1"/>
  <c r="R1702" i="3"/>
  <c r="S1702" i="3" s="1"/>
  <c r="U1702" i="3" s="1"/>
  <c r="V1702" i="3" s="1"/>
  <c r="R1726" i="3"/>
  <c r="S1726" i="3" s="1"/>
  <c r="U1726" i="3" s="1"/>
  <c r="V1726" i="3" s="1"/>
  <c r="R1511" i="3"/>
  <c r="S1511" i="3" s="1"/>
  <c r="U1511" i="3" s="1"/>
  <c r="V1511" i="3" s="1"/>
  <c r="R1478" i="3"/>
  <c r="S1478" i="3" s="1"/>
  <c r="U1478" i="3" s="1"/>
  <c r="V1478" i="3" s="1"/>
  <c r="R1579" i="3"/>
  <c r="S1579" i="3" s="1"/>
  <c r="U1579" i="3" s="1"/>
  <c r="V1579" i="3" s="1"/>
  <c r="R1501" i="3"/>
  <c r="S1501" i="3" s="1"/>
  <c r="U1501" i="3" s="1"/>
  <c r="V1501" i="3" s="1"/>
  <c r="R1552" i="3"/>
  <c r="S1552" i="3" s="1"/>
  <c r="U1552" i="3" s="1"/>
  <c r="V1552" i="3" s="1"/>
  <c r="R1635" i="3"/>
  <c r="S1635" i="3" s="1"/>
  <c r="U1635" i="3" s="1"/>
  <c r="V1635" i="3" s="1"/>
  <c r="R1603" i="3"/>
  <c r="S1603" i="3" s="1"/>
  <c r="U1603" i="3" s="1"/>
  <c r="V1603" i="3" s="1"/>
  <c r="R1640" i="3"/>
  <c r="S1640" i="3" s="1"/>
  <c r="U1640" i="3" s="1"/>
  <c r="V1640" i="3" s="1"/>
  <c r="R1682" i="3"/>
  <c r="S1682" i="3" s="1"/>
  <c r="U1682" i="3" s="1"/>
  <c r="V1682" i="3" s="1"/>
  <c r="R1656" i="3"/>
  <c r="S1656" i="3" s="1"/>
  <c r="U1656" i="3" s="1"/>
  <c r="V1656" i="3" s="1"/>
  <c r="R1668" i="3"/>
  <c r="S1668" i="3" s="1"/>
  <c r="U1668" i="3" s="1"/>
  <c r="V1668" i="3" s="1"/>
  <c r="R1725" i="3"/>
  <c r="S1725" i="3" s="1"/>
  <c r="U1725" i="3" s="1"/>
  <c r="V1725" i="3" s="1"/>
  <c r="R1486" i="3"/>
  <c r="S1486" i="3" s="1"/>
  <c r="U1486" i="3" s="1"/>
  <c r="V1486" i="3" s="1"/>
  <c r="R1471" i="3"/>
  <c r="S1471" i="3" s="1"/>
  <c r="U1471" i="3" s="1"/>
  <c r="V1471" i="3" s="1"/>
  <c r="R1490" i="3"/>
  <c r="S1490" i="3" s="1"/>
  <c r="U1490" i="3" s="1"/>
  <c r="V1490" i="3" s="1"/>
  <c r="R1477" i="3"/>
  <c r="S1477" i="3" s="1"/>
  <c r="U1477" i="3" s="1"/>
  <c r="V1477" i="3" s="1"/>
  <c r="R1567" i="3"/>
  <c r="S1567" i="3" s="1"/>
  <c r="U1567" i="3" s="1"/>
  <c r="V1567" i="3" s="1"/>
  <c r="R1536" i="3"/>
  <c r="S1536" i="3" s="1"/>
  <c r="U1536" i="3" s="1"/>
  <c r="V1536" i="3" s="1"/>
  <c r="R1531" i="3"/>
  <c r="S1531" i="3" s="1"/>
  <c r="U1531" i="3" s="1"/>
  <c r="V1531" i="3" s="1"/>
  <c r="R1548" i="3"/>
  <c r="S1548" i="3" s="1"/>
  <c r="U1548" i="3" s="1"/>
  <c r="V1548" i="3" s="1"/>
  <c r="R1606" i="3"/>
  <c r="S1606" i="3" s="1"/>
  <c r="U1606" i="3" s="1"/>
  <c r="V1606" i="3" s="1"/>
  <c r="R1670" i="3"/>
  <c r="S1670" i="3" s="1"/>
  <c r="U1670" i="3" s="1"/>
  <c r="V1670" i="3" s="1"/>
  <c r="R1664" i="3"/>
  <c r="S1664" i="3" s="1"/>
  <c r="U1664" i="3" s="1"/>
  <c r="V1664" i="3" s="1"/>
  <c r="R1612" i="3"/>
  <c r="S1612" i="3" s="1"/>
  <c r="U1612" i="3" s="1"/>
  <c r="V1612" i="3" s="1"/>
  <c r="R1636" i="3"/>
  <c r="S1636" i="3" s="1"/>
  <c r="U1636" i="3" s="1"/>
  <c r="V1636" i="3" s="1"/>
  <c r="R1652" i="3"/>
  <c r="S1652" i="3" s="1"/>
  <c r="U1652" i="3" s="1"/>
  <c r="V1652" i="3" s="1"/>
  <c r="R1724" i="3"/>
  <c r="S1724" i="3" s="1"/>
  <c r="U1724" i="3" s="1"/>
  <c r="V1724" i="3" s="1"/>
  <c r="R1715" i="3"/>
  <c r="S1715" i="3" s="1"/>
  <c r="U1715" i="3" s="1"/>
  <c r="V1715" i="3" s="1"/>
  <c r="R1528" i="3"/>
  <c r="S1528" i="3" s="1"/>
  <c r="U1528" i="3" s="1"/>
  <c r="V1528" i="3" s="1"/>
  <c r="R1470" i="3"/>
  <c r="S1470" i="3" s="1"/>
  <c r="U1470" i="3" s="1"/>
  <c r="V1470" i="3" s="1"/>
  <c r="R1474" i="3"/>
  <c r="S1474" i="3" s="1"/>
  <c r="U1474" i="3" s="1"/>
  <c r="V1474" i="3" s="1"/>
  <c r="R1476" i="3"/>
  <c r="S1476" i="3" s="1"/>
  <c r="U1476" i="3" s="1"/>
  <c r="V1476" i="3" s="1"/>
  <c r="R1533" i="3"/>
  <c r="S1533" i="3" s="1"/>
  <c r="U1533" i="3" s="1"/>
  <c r="V1533" i="3" s="1"/>
  <c r="R1507" i="3"/>
  <c r="S1507" i="3" s="1"/>
  <c r="U1507" i="3" s="1"/>
  <c r="V1507" i="3" s="1"/>
  <c r="R1520" i="3"/>
  <c r="S1520" i="3" s="1"/>
  <c r="U1520" i="3" s="1"/>
  <c r="V1520" i="3" s="1"/>
  <c r="R1642" i="3"/>
  <c r="S1642" i="3" s="1"/>
  <c r="U1642" i="3" s="1"/>
  <c r="V1642" i="3" s="1"/>
  <c r="R1532" i="3"/>
  <c r="S1532" i="3" s="1"/>
  <c r="U1532" i="3" s="1"/>
  <c r="V1532" i="3" s="1"/>
  <c r="R1582" i="3"/>
  <c r="S1582" i="3" s="1"/>
  <c r="U1582" i="3" s="1"/>
  <c r="V1582" i="3" s="1"/>
  <c r="R1619" i="3"/>
  <c r="S1619" i="3" s="1"/>
  <c r="U1619" i="3" s="1"/>
  <c r="V1619" i="3" s="1"/>
  <c r="R1638" i="3"/>
  <c r="S1638" i="3" s="1"/>
  <c r="U1638" i="3" s="1"/>
  <c r="V1638" i="3" s="1"/>
  <c r="R1609" i="3"/>
  <c r="S1609" i="3" s="1"/>
  <c r="U1609" i="3" s="1"/>
  <c r="V1609" i="3" s="1"/>
  <c r="R1625" i="3"/>
  <c r="S1625" i="3" s="1"/>
  <c r="U1625" i="3" s="1"/>
  <c r="V1625" i="3" s="1"/>
  <c r="R1698" i="3"/>
  <c r="S1698" i="3" s="1"/>
  <c r="U1698" i="3" s="1"/>
  <c r="V1698" i="3" s="1"/>
  <c r="R1637" i="3"/>
  <c r="S1637" i="3" s="1"/>
  <c r="U1637" i="3" s="1"/>
  <c r="V1637" i="3" s="1"/>
  <c r="R1732" i="3"/>
  <c r="S1732" i="3" s="1"/>
  <c r="U1732" i="3" s="1"/>
  <c r="V1732" i="3" s="1"/>
  <c r="R1734" i="3"/>
  <c r="S1734" i="3" s="1"/>
  <c r="U1734" i="3" s="1"/>
  <c r="V1734" i="3" s="1"/>
  <c r="R1585" i="3"/>
  <c r="S1585" i="3" s="1"/>
  <c r="U1585" i="3" s="1"/>
  <c r="V1585" i="3" s="1"/>
  <c r="R1687" i="3"/>
  <c r="S1687" i="3" s="1"/>
  <c r="U1687" i="3" s="1"/>
  <c r="V1687" i="3" s="1"/>
  <c r="R1458" i="3"/>
  <c r="S1458" i="3" s="1"/>
  <c r="U1458" i="3" s="1"/>
  <c r="V1458" i="3" s="1"/>
  <c r="R1564" i="3"/>
  <c r="S1564" i="3" s="1"/>
  <c r="U1564" i="3" s="1"/>
  <c r="V1564" i="3" s="1"/>
  <c r="R1453" i="3"/>
  <c r="S1453" i="3" s="1"/>
  <c r="R1541" i="3"/>
  <c r="S1541" i="3" s="1"/>
  <c r="U1541" i="3" s="1"/>
  <c r="V1541" i="3" s="1"/>
  <c r="R1560" i="3"/>
  <c r="S1560" i="3" s="1"/>
  <c r="U1560" i="3" s="1"/>
  <c r="V1560" i="3" s="1"/>
  <c r="R1586" i="3"/>
  <c r="S1586" i="3" s="1"/>
  <c r="U1586" i="3" s="1"/>
  <c r="V1586" i="3" s="1"/>
  <c r="R1574" i="3"/>
  <c r="S1574" i="3" s="1"/>
  <c r="U1574" i="3" s="1"/>
  <c r="V1574" i="3" s="1"/>
  <c r="R1515" i="3"/>
  <c r="S1515" i="3" s="1"/>
  <c r="U1515" i="3" s="1"/>
  <c r="V1515" i="3" s="1"/>
  <c r="R1516" i="3"/>
  <c r="S1516" i="3" s="1"/>
  <c r="U1516" i="3" s="1"/>
  <c r="V1516" i="3" s="1"/>
  <c r="R1650" i="3"/>
  <c r="S1650" i="3" s="1"/>
  <c r="U1650" i="3" s="1"/>
  <c r="V1650" i="3" s="1"/>
  <c r="R1671" i="3"/>
  <c r="S1671" i="3" s="1"/>
  <c r="U1671" i="3" s="1"/>
  <c r="V1671" i="3" s="1"/>
  <c r="R1596" i="3"/>
  <c r="S1596" i="3" s="1"/>
  <c r="U1596" i="3" s="1"/>
  <c r="V1596" i="3" s="1"/>
  <c r="R1581" i="3"/>
  <c r="S1581" i="3" s="1"/>
  <c r="U1581" i="3" s="1"/>
  <c r="V1581" i="3" s="1"/>
  <c r="R1605" i="3"/>
  <c r="S1605" i="3" s="1"/>
  <c r="U1605" i="3" s="1"/>
  <c r="V1605" i="3" s="1"/>
  <c r="R1659" i="3"/>
  <c r="S1659" i="3" s="1"/>
  <c r="U1659" i="3" s="1"/>
  <c r="V1659" i="3" s="1"/>
  <c r="R1709" i="3"/>
  <c r="S1709" i="3" s="1"/>
  <c r="U1709" i="3" s="1"/>
  <c r="V1709" i="3" s="1"/>
  <c r="R1730" i="3"/>
  <c r="S1730" i="3" s="1"/>
  <c r="U1730" i="3" s="1"/>
  <c r="V1730" i="3" s="1"/>
  <c r="R1540" i="3"/>
  <c r="S1540" i="3" s="1"/>
  <c r="U1540" i="3" s="1"/>
  <c r="V1540" i="3" s="1"/>
  <c r="R1667" i="3"/>
  <c r="S1667" i="3" s="1"/>
  <c r="U1667" i="3" s="1"/>
  <c r="V1667" i="3" s="1"/>
  <c r="R1700" i="3"/>
  <c r="S1700" i="3" s="1"/>
  <c r="U1700" i="3" s="1"/>
  <c r="V1700" i="3" s="1"/>
  <c r="R1543" i="3"/>
  <c r="S1543" i="3" s="1"/>
  <c r="U1543" i="3" s="1"/>
  <c r="V1543" i="3" s="1"/>
  <c r="R1487" i="3"/>
  <c r="S1487" i="3" s="1"/>
  <c r="U1487" i="3" s="1"/>
  <c r="V1487" i="3" s="1"/>
  <c r="R1503" i="3"/>
  <c r="S1503" i="3" s="1"/>
  <c r="U1503" i="3" s="1"/>
  <c r="V1503" i="3" s="1"/>
  <c r="R1465" i="3"/>
  <c r="S1465" i="3" s="1"/>
  <c r="U1465" i="3" s="1"/>
  <c r="V1465" i="3" s="1"/>
  <c r="R1484" i="3"/>
  <c r="S1484" i="3" s="1"/>
  <c r="U1484" i="3" s="1"/>
  <c r="V1484" i="3" s="1"/>
  <c r="R1525" i="3"/>
  <c r="S1525" i="3" s="1"/>
  <c r="U1525" i="3" s="1"/>
  <c r="V1525" i="3" s="1"/>
  <c r="R1527" i="3"/>
  <c r="S1527" i="3" s="1"/>
  <c r="U1527" i="3" s="1"/>
  <c r="V1527" i="3" s="1"/>
  <c r="R1544" i="3"/>
  <c r="S1544" i="3" s="1"/>
  <c r="U1544" i="3" s="1"/>
  <c r="V1544" i="3" s="1"/>
  <c r="R1563" i="3"/>
  <c r="S1563" i="3" s="1"/>
  <c r="U1563" i="3" s="1"/>
  <c r="V1563" i="3" s="1"/>
  <c r="R1577" i="3"/>
  <c r="S1577" i="3" s="1"/>
  <c r="U1577" i="3" s="1"/>
  <c r="V1577" i="3" s="1"/>
  <c r="R1620" i="3"/>
  <c r="S1620" i="3" s="1"/>
  <c r="U1620" i="3" s="1"/>
  <c r="V1620" i="3" s="1"/>
  <c r="R1654" i="3"/>
  <c r="S1654" i="3" s="1"/>
  <c r="U1654" i="3" s="1"/>
  <c r="V1654" i="3" s="1"/>
  <c r="R1695" i="3"/>
  <c r="S1695" i="3" s="1"/>
  <c r="U1695" i="3" s="1"/>
  <c r="V1695" i="3" s="1"/>
  <c r="R1704" i="3"/>
  <c r="S1704" i="3" s="1"/>
  <c r="U1704" i="3" s="1"/>
  <c r="V1704" i="3" s="1"/>
  <c r="R1718" i="3"/>
  <c r="S1718" i="3" s="1"/>
  <c r="U1718" i="3" s="1"/>
  <c r="V1718" i="3" s="1"/>
  <c r="R1498" i="3"/>
  <c r="S1498" i="3" s="1"/>
  <c r="U1498" i="3" s="1"/>
  <c r="V1498" i="3" s="1"/>
  <c r="R1508" i="3"/>
  <c r="S1508" i="3" s="1"/>
  <c r="U1508" i="3" s="1"/>
  <c r="V1508" i="3" s="1"/>
  <c r="R1482" i="3"/>
  <c r="S1482" i="3" s="1"/>
  <c r="U1482" i="3" s="1"/>
  <c r="V1482" i="3" s="1"/>
  <c r="R1595" i="3"/>
  <c r="S1595" i="3" s="1"/>
  <c r="U1595" i="3" s="1"/>
  <c r="V1595" i="3" s="1"/>
  <c r="R1493" i="3"/>
  <c r="S1493" i="3" s="1"/>
  <c r="U1493" i="3" s="1"/>
  <c r="V1493" i="3" s="1"/>
  <c r="R1549" i="3"/>
  <c r="S1549" i="3" s="1"/>
  <c r="U1549" i="3" s="1"/>
  <c r="V1549" i="3" s="1"/>
  <c r="R1658" i="3"/>
  <c r="S1658" i="3" s="1"/>
  <c r="U1658" i="3" s="1"/>
  <c r="V1658" i="3" s="1"/>
  <c r="R1524" i="3"/>
  <c r="S1524" i="3" s="1"/>
  <c r="U1524" i="3" s="1"/>
  <c r="V1524" i="3" s="1"/>
  <c r="R1611" i="3"/>
  <c r="S1611" i="3" s="1"/>
  <c r="U1611" i="3" s="1"/>
  <c r="V1611" i="3" s="1"/>
  <c r="R1578" i="3"/>
  <c r="S1578" i="3" s="1"/>
  <c r="U1578" i="3" s="1"/>
  <c r="V1578" i="3" s="1"/>
  <c r="R1601" i="3"/>
  <c r="S1601" i="3" s="1"/>
  <c r="U1601" i="3" s="1"/>
  <c r="V1601" i="3" s="1"/>
  <c r="R1633" i="3"/>
  <c r="S1633" i="3" s="1"/>
  <c r="U1633" i="3" s="1"/>
  <c r="V1633" i="3" s="1"/>
  <c r="R1655" i="3"/>
  <c r="S1655" i="3" s="1"/>
  <c r="U1655" i="3" s="1"/>
  <c r="V1655" i="3" s="1"/>
  <c r="R1663" i="3"/>
  <c r="S1663" i="3" s="1"/>
  <c r="U1663" i="3" s="1"/>
  <c r="V1663" i="3" s="1"/>
  <c r="R1646" i="3"/>
  <c r="S1646" i="3" s="1"/>
  <c r="U1646" i="3" s="1"/>
  <c r="V1646" i="3" s="1"/>
  <c r="R1580" i="3"/>
  <c r="S1580" i="3" s="1"/>
  <c r="U1580" i="3" s="1"/>
  <c r="V1580" i="3" s="1"/>
  <c r="R1604" i="3"/>
  <c r="S1604" i="3" s="1"/>
  <c r="U1604" i="3" s="1"/>
  <c r="V1604" i="3" s="1"/>
  <c r="R1672" i="3"/>
  <c r="S1672" i="3" s="1"/>
  <c r="U1672" i="3" s="1"/>
  <c r="V1672" i="3" s="1"/>
  <c r="R1717" i="3"/>
  <c r="S1717" i="3" s="1"/>
  <c r="U1717" i="3" s="1"/>
  <c r="V1717" i="3" s="1"/>
  <c r="R1589" i="3"/>
  <c r="S1589" i="3" s="1"/>
  <c r="U1589" i="3" s="1"/>
  <c r="V1589" i="3" s="1"/>
  <c r="R1613" i="3"/>
  <c r="S1613" i="3" s="1"/>
  <c r="U1613" i="3" s="1"/>
  <c r="V1613" i="3" s="1"/>
  <c r="R1674" i="3"/>
  <c r="S1674" i="3" s="1"/>
  <c r="U1674" i="3" s="1"/>
  <c r="V1674" i="3" s="1"/>
  <c r="R1728" i="3"/>
  <c r="S1728" i="3" s="1"/>
  <c r="U1728" i="3" s="1"/>
  <c r="V1728" i="3" s="1"/>
  <c r="R1707" i="3"/>
  <c r="S1707" i="3" s="1"/>
  <c r="U1707" i="3" s="1"/>
  <c r="V1707" i="3" s="1"/>
  <c r="R1731" i="3"/>
  <c r="S1731" i="3" s="1"/>
  <c r="U1731" i="3" s="1"/>
  <c r="V1731" i="3" s="1"/>
  <c r="R1517" i="3"/>
  <c r="S1517" i="3" s="1"/>
  <c r="U1517" i="3" s="1"/>
  <c r="V1517" i="3" s="1"/>
  <c r="R1448" i="3"/>
  <c r="S1448" i="3" s="1"/>
  <c r="U1448" i="3" s="1"/>
  <c r="V1448" i="3" s="1"/>
  <c r="R1433" i="3"/>
  <c r="S1433" i="3" s="1"/>
  <c r="U1433" i="3" s="1"/>
  <c r="V1433" i="3" s="1"/>
  <c r="R1425" i="3"/>
  <c r="S1425" i="3" s="1"/>
  <c r="U1425" i="3" s="1"/>
  <c r="V1425" i="3" s="1"/>
  <c r="R1417" i="3"/>
  <c r="S1417" i="3" s="1"/>
  <c r="U1417" i="3" s="1"/>
  <c r="V1417" i="3" s="1"/>
  <c r="R1409" i="3"/>
  <c r="S1409" i="3" s="1"/>
  <c r="U1409" i="3" s="1"/>
  <c r="V1409" i="3" s="1"/>
  <c r="R1401" i="3"/>
  <c r="S1401" i="3" s="1"/>
  <c r="U1401" i="3" s="1"/>
  <c r="V1401" i="3" s="1"/>
  <c r="R1393" i="3"/>
  <c r="S1393" i="3" s="1"/>
  <c r="U1393" i="3" s="1"/>
  <c r="V1393" i="3" s="1"/>
  <c r="R1385" i="3"/>
  <c r="S1385" i="3" s="1"/>
  <c r="U1385" i="3" s="1"/>
  <c r="V1385" i="3" s="1"/>
  <c r="R1451" i="3"/>
  <c r="S1451" i="3" s="1"/>
  <c r="U1451" i="3" s="1"/>
  <c r="V1451" i="3" s="1"/>
  <c r="R1436" i="3"/>
  <c r="S1436" i="3" s="1"/>
  <c r="U1436" i="3" s="1"/>
  <c r="V1436" i="3" s="1"/>
  <c r="R1402" i="3"/>
  <c r="S1402" i="3" s="1"/>
  <c r="U1402" i="3" s="1"/>
  <c r="V1402" i="3" s="1"/>
  <c r="R1367" i="3"/>
  <c r="S1367" i="3" s="1"/>
  <c r="U1367" i="3" s="1"/>
  <c r="V1367" i="3" s="1"/>
  <c r="R1359" i="3"/>
  <c r="S1359" i="3" s="1"/>
  <c r="U1359" i="3" s="1"/>
  <c r="V1359" i="3" s="1"/>
  <c r="R1351" i="3"/>
  <c r="S1351" i="3" s="1"/>
  <c r="U1351" i="3" s="1"/>
  <c r="V1351" i="3" s="1"/>
  <c r="R1343" i="3"/>
  <c r="S1343" i="3" s="1"/>
  <c r="U1343" i="3" s="1"/>
  <c r="V1343" i="3" s="1"/>
  <c r="R1335" i="3"/>
  <c r="S1335" i="3" s="1"/>
  <c r="U1335" i="3" s="1"/>
  <c r="V1335" i="3" s="1"/>
  <c r="R1394" i="3"/>
  <c r="S1394" i="3" s="1"/>
  <c r="U1394" i="3" s="1"/>
  <c r="V1394" i="3" s="1"/>
  <c r="R1434" i="3"/>
  <c r="S1434" i="3" s="1"/>
  <c r="U1434" i="3" s="1"/>
  <c r="V1434" i="3" s="1"/>
  <c r="R1426" i="3"/>
  <c r="S1426" i="3" s="1"/>
  <c r="U1426" i="3" s="1"/>
  <c r="V1426" i="3" s="1"/>
  <c r="R1386" i="3"/>
  <c r="S1386" i="3" s="1"/>
  <c r="U1386" i="3" s="1"/>
  <c r="V1386" i="3" s="1"/>
  <c r="R1418" i="3"/>
  <c r="S1418" i="3" s="1"/>
  <c r="U1418" i="3" s="1"/>
  <c r="V1418" i="3" s="1"/>
  <c r="R1371" i="3"/>
  <c r="S1371" i="3" s="1"/>
  <c r="U1371" i="3" s="1"/>
  <c r="V1371" i="3" s="1"/>
  <c r="R1363" i="3"/>
  <c r="S1363" i="3" s="1"/>
  <c r="U1363" i="3" s="1"/>
  <c r="V1363" i="3" s="1"/>
  <c r="R1355" i="3"/>
  <c r="S1355" i="3" s="1"/>
  <c r="U1355" i="3" s="1"/>
  <c r="V1355" i="3" s="1"/>
  <c r="R1347" i="3"/>
  <c r="S1347" i="3" s="1"/>
  <c r="U1347" i="3" s="1"/>
  <c r="V1347" i="3" s="1"/>
  <c r="R1339" i="3"/>
  <c r="S1339" i="3" s="1"/>
  <c r="U1339" i="3" s="1"/>
  <c r="V1339" i="3" s="1"/>
  <c r="R1377" i="3"/>
  <c r="S1377" i="3" s="1"/>
  <c r="U1377" i="3" s="1"/>
  <c r="V1377" i="3" s="1"/>
  <c r="R1338" i="3"/>
  <c r="S1338" i="3" s="1"/>
  <c r="U1338" i="3" s="1"/>
  <c r="V1338" i="3" s="1"/>
  <c r="R1346" i="3"/>
  <c r="S1346" i="3" s="1"/>
  <c r="U1346" i="3" s="1"/>
  <c r="V1346" i="3" s="1"/>
  <c r="R1410" i="3"/>
  <c r="S1410" i="3" s="1"/>
  <c r="U1410" i="3" s="1"/>
  <c r="V1410" i="3" s="1"/>
  <c r="R1373" i="3"/>
  <c r="S1373" i="3" s="1"/>
  <c r="U1373" i="3" s="1"/>
  <c r="V1373" i="3" s="1"/>
  <c r="R1354" i="3"/>
  <c r="S1354" i="3" s="1"/>
  <c r="U1354" i="3" s="1"/>
  <c r="V1354" i="3" s="1"/>
  <c r="R1370" i="3"/>
  <c r="S1370" i="3" s="1"/>
  <c r="U1370" i="3" s="1"/>
  <c r="V1370" i="3" s="1"/>
  <c r="R1362" i="3"/>
  <c r="S1362" i="3" s="1"/>
  <c r="U1362" i="3" s="1"/>
  <c r="V1362" i="3" s="1"/>
  <c r="R1378" i="3"/>
  <c r="S1378" i="3" s="1"/>
  <c r="U1378" i="3" s="1"/>
  <c r="V1378" i="3" s="1"/>
  <c r="R1368" i="3"/>
  <c r="S1368" i="3" s="1"/>
  <c r="U1368" i="3" s="1"/>
  <c r="V1368" i="3" s="1"/>
  <c r="R1438" i="3"/>
  <c r="S1438" i="3" s="1"/>
  <c r="U1438" i="3" s="1"/>
  <c r="V1438" i="3" s="1"/>
  <c r="R1341" i="3"/>
  <c r="S1341" i="3" s="1"/>
  <c r="U1341" i="3" s="1"/>
  <c r="V1341" i="3" s="1"/>
  <c r="R1446" i="3"/>
  <c r="S1446" i="3" s="1"/>
  <c r="U1446" i="3" s="1"/>
  <c r="V1446" i="3" s="1"/>
  <c r="R1413" i="3"/>
  <c r="S1413" i="3" s="1"/>
  <c r="U1413" i="3" s="1"/>
  <c r="V1413" i="3" s="1"/>
  <c r="R1441" i="3"/>
  <c r="S1441" i="3" s="1"/>
  <c r="U1441" i="3" s="1"/>
  <c r="V1441" i="3" s="1"/>
  <c r="R1414" i="3"/>
  <c r="S1414" i="3" s="1"/>
  <c r="U1414" i="3" s="1"/>
  <c r="V1414" i="3" s="1"/>
  <c r="R1407" i="3"/>
  <c r="S1407" i="3" s="1"/>
  <c r="U1407" i="3" s="1"/>
  <c r="V1407" i="3" s="1"/>
  <c r="R1342" i="3"/>
  <c r="S1342" i="3" s="1"/>
  <c r="U1342" i="3" s="1"/>
  <c r="V1342" i="3" s="1"/>
  <c r="R1348" i="3"/>
  <c r="S1348" i="3" s="1"/>
  <c r="U1348" i="3" s="1"/>
  <c r="V1348" i="3" s="1"/>
  <c r="R1424" i="3"/>
  <c r="S1424" i="3" s="1"/>
  <c r="U1424" i="3" s="1"/>
  <c r="V1424" i="3" s="1"/>
  <c r="R1437" i="3"/>
  <c r="S1437" i="3" s="1"/>
  <c r="U1437" i="3" s="1"/>
  <c r="V1437" i="3" s="1"/>
  <c r="R1388" i="3"/>
  <c r="S1388" i="3" s="1"/>
  <c r="U1388" i="3" s="1"/>
  <c r="V1388" i="3" s="1"/>
  <c r="R1400" i="3"/>
  <c r="S1400" i="3" s="1"/>
  <c r="U1400" i="3" s="1"/>
  <c r="V1400" i="3" s="1"/>
  <c r="R1431" i="3"/>
  <c r="S1431" i="3" s="1"/>
  <c r="U1431" i="3" s="1"/>
  <c r="V1431" i="3" s="1"/>
  <c r="R1428" i="3"/>
  <c r="S1428" i="3" s="1"/>
  <c r="U1428" i="3" s="1"/>
  <c r="V1428" i="3" s="1"/>
  <c r="R1395" i="3"/>
  <c r="S1395" i="3" s="1"/>
  <c r="U1395" i="3" s="1"/>
  <c r="V1395" i="3" s="1"/>
  <c r="R1435" i="3"/>
  <c r="S1435" i="3" s="1"/>
  <c r="U1435" i="3" s="1"/>
  <c r="V1435" i="3" s="1"/>
  <c r="R1383" i="3"/>
  <c r="S1383" i="3" s="1"/>
  <c r="U1383" i="3" s="1"/>
  <c r="V1383" i="3" s="1"/>
  <c r="R1350" i="3"/>
  <c r="S1350" i="3" s="1"/>
  <c r="U1350" i="3" s="1"/>
  <c r="V1350" i="3" s="1"/>
  <c r="R1344" i="3"/>
  <c r="S1344" i="3" s="1"/>
  <c r="U1344" i="3" s="1"/>
  <c r="V1344" i="3" s="1"/>
  <c r="R1404" i="3"/>
  <c r="S1404" i="3" s="1"/>
  <c r="U1404" i="3" s="1"/>
  <c r="V1404" i="3" s="1"/>
  <c r="R1375" i="3"/>
  <c r="S1375" i="3" s="1"/>
  <c r="U1375" i="3" s="1"/>
  <c r="V1375" i="3" s="1"/>
  <c r="R1389" i="3"/>
  <c r="S1389" i="3" s="1"/>
  <c r="U1389" i="3" s="1"/>
  <c r="V1389" i="3" s="1"/>
  <c r="R1340" i="3"/>
  <c r="S1340" i="3" s="1"/>
  <c r="U1340" i="3" s="1"/>
  <c r="V1340" i="3" s="1"/>
  <c r="R1365" i="3"/>
  <c r="S1365" i="3" s="1"/>
  <c r="U1365" i="3" s="1"/>
  <c r="V1365" i="3" s="1"/>
  <c r="R1405" i="3"/>
  <c r="S1405" i="3" s="1"/>
  <c r="U1405" i="3" s="1"/>
  <c r="V1405" i="3" s="1"/>
  <c r="R1411" i="3"/>
  <c r="S1411" i="3" s="1"/>
  <c r="U1411" i="3" s="1"/>
  <c r="V1411" i="3" s="1"/>
  <c r="R1382" i="3"/>
  <c r="S1382" i="3" s="1"/>
  <c r="U1382" i="3" s="1"/>
  <c r="V1382" i="3" s="1"/>
  <c r="R1366" i="3"/>
  <c r="S1366" i="3" s="1"/>
  <c r="U1366" i="3" s="1"/>
  <c r="V1366" i="3" s="1"/>
  <c r="R1360" i="3"/>
  <c r="S1360" i="3" s="1"/>
  <c r="U1360" i="3" s="1"/>
  <c r="V1360" i="3" s="1"/>
  <c r="R1345" i="3"/>
  <c r="S1345" i="3" s="1"/>
  <c r="U1345" i="3" s="1"/>
  <c r="V1345" i="3" s="1"/>
  <c r="R1392" i="3"/>
  <c r="S1392" i="3" s="1"/>
  <c r="U1392" i="3" s="1"/>
  <c r="V1392" i="3" s="1"/>
  <c r="R1364" i="3"/>
  <c r="S1364" i="3" s="1"/>
  <c r="U1364" i="3" s="1"/>
  <c r="V1364" i="3" s="1"/>
  <c r="R1397" i="3"/>
  <c r="S1397" i="3" s="1"/>
  <c r="U1397" i="3" s="1"/>
  <c r="V1397" i="3" s="1"/>
  <c r="R1349" i="3"/>
  <c r="S1349" i="3" s="1"/>
  <c r="U1349" i="3" s="1"/>
  <c r="V1349" i="3" s="1"/>
  <c r="R1376" i="3"/>
  <c r="S1376" i="3" s="1"/>
  <c r="U1376" i="3" s="1"/>
  <c r="V1376" i="3" s="1"/>
  <c r="R1427" i="3"/>
  <c r="S1427" i="3" s="1"/>
  <c r="U1427" i="3" s="1"/>
  <c r="V1427" i="3" s="1"/>
  <c r="R1391" i="3"/>
  <c r="S1391" i="3" s="1"/>
  <c r="U1391" i="3" s="1"/>
  <c r="V1391" i="3" s="1"/>
  <c r="R1415" i="3"/>
  <c r="S1415" i="3" s="1"/>
  <c r="U1415" i="3" s="1"/>
  <c r="V1415" i="3" s="1"/>
  <c r="R1439" i="3"/>
  <c r="S1439" i="3" s="1"/>
  <c r="U1439" i="3" s="1"/>
  <c r="V1439" i="3" s="1"/>
  <c r="R1445" i="3"/>
  <c r="S1445" i="3" s="1"/>
  <c r="U1445" i="3" s="1"/>
  <c r="V1445" i="3" s="1"/>
  <c r="R1352" i="3"/>
  <c r="S1352" i="3" s="1"/>
  <c r="U1352" i="3" s="1"/>
  <c r="V1352" i="3" s="1"/>
  <c r="R1334" i="3"/>
  <c r="S1334" i="3" s="1"/>
  <c r="R1387" i="3"/>
  <c r="S1387" i="3" s="1"/>
  <c r="U1387" i="3" s="1"/>
  <c r="V1387" i="3" s="1"/>
  <c r="R1380" i="3"/>
  <c r="S1380" i="3" s="1"/>
  <c r="U1380" i="3" s="1"/>
  <c r="V1380" i="3" s="1"/>
  <c r="R1390" i="3"/>
  <c r="S1390" i="3" s="1"/>
  <c r="U1390" i="3" s="1"/>
  <c r="V1390" i="3" s="1"/>
  <c r="R1336" i="3"/>
  <c r="S1336" i="3" s="1"/>
  <c r="U1336" i="3" s="1"/>
  <c r="V1336" i="3" s="1"/>
  <c r="R1361" i="3"/>
  <c r="S1361" i="3" s="1"/>
  <c r="U1361" i="3" s="1"/>
  <c r="V1361" i="3" s="1"/>
  <c r="R1356" i="3"/>
  <c r="S1356" i="3" s="1"/>
  <c r="U1356" i="3" s="1"/>
  <c r="V1356" i="3" s="1"/>
  <c r="R1408" i="3"/>
  <c r="S1408" i="3" s="1"/>
  <c r="U1408" i="3" s="1"/>
  <c r="V1408" i="3" s="1"/>
  <c r="R1403" i="3"/>
  <c r="S1403" i="3" s="1"/>
  <c r="U1403" i="3" s="1"/>
  <c r="V1403" i="3" s="1"/>
  <c r="R1398" i="3"/>
  <c r="S1398" i="3" s="1"/>
  <c r="U1398" i="3" s="1"/>
  <c r="V1398" i="3" s="1"/>
  <c r="R1422" i="3"/>
  <c r="S1422" i="3" s="1"/>
  <c r="U1422" i="3" s="1"/>
  <c r="V1422" i="3" s="1"/>
  <c r="R1412" i="3"/>
  <c r="S1412" i="3" s="1"/>
  <c r="U1412" i="3" s="1"/>
  <c r="V1412" i="3" s="1"/>
  <c r="R1384" i="3"/>
  <c r="S1384" i="3" s="1"/>
  <c r="U1384" i="3" s="1"/>
  <c r="V1384" i="3" s="1"/>
  <c r="R1357" i="3"/>
  <c r="S1357" i="3" s="1"/>
  <c r="U1357" i="3" s="1"/>
  <c r="V1357" i="3" s="1"/>
  <c r="R1374" i="3"/>
  <c r="S1374" i="3" s="1"/>
  <c r="U1374" i="3" s="1"/>
  <c r="V1374" i="3" s="1"/>
  <c r="R1450" i="3"/>
  <c r="S1450" i="3" s="1"/>
  <c r="U1450" i="3" s="1"/>
  <c r="V1450" i="3" s="1"/>
  <c r="R1381" i="3"/>
  <c r="S1381" i="3" s="1"/>
  <c r="U1381" i="3" s="1"/>
  <c r="V1381" i="3" s="1"/>
  <c r="R1396" i="3"/>
  <c r="S1396" i="3" s="1"/>
  <c r="U1396" i="3" s="1"/>
  <c r="V1396" i="3" s="1"/>
  <c r="R1440" i="3"/>
  <c r="S1440" i="3" s="1"/>
  <c r="U1440" i="3" s="1"/>
  <c r="V1440" i="3" s="1"/>
  <c r="R1379" i="3"/>
  <c r="S1379" i="3" s="1"/>
  <c r="U1379" i="3" s="1"/>
  <c r="V1379" i="3" s="1"/>
  <c r="R1358" i="3"/>
  <c r="S1358" i="3" s="1"/>
  <c r="U1358" i="3" s="1"/>
  <c r="V1358" i="3" s="1"/>
  <c r="R1369" i="3"/>
  <c r="S1369" i="3" s="1"/>
  <c r="U1369" i="3" s="1"/>
  <c r="V1369" i="3" s="1"/>
  <c r="R1416" i="3"/>
  <c r="S1416" i="3" s="1"/>
  <c r="U1416" i="3" s="1"/>
  <c r="V1416" i="3" s="1"/>
  <c r="R1429" i="3"/>
  <c r="S1429" i="3" s="1"/>
  <c r="U1429" i="3" s="1"/>
  <c r="V1429" i="3" s="1"/>
  <c r="R1372" i="3"/>
  <c r="S1372" i="3" s="1"/>
  <c r="U1372" i="3" s="1"/>
  <c r="V1372" i="3" s="1"/>
  <c r="R1443" i="3"/>
  <c r="S1443" i="3" s="1"/>
  <c r="U1443" i="3" s="1"/>
  <c r="V1443" i="3" s="1"/>
  <c r="R1452" i="3"/>
  <c r="S1452" i="3" s="1"/>
  <c r="U1452" i="3" s="1"/>
  <c r="V1452" i="3" s="1"/>
  <c r="R1444" i="3"/>
  <c r="S1444" i="3" s="1"/>
  <c r="U1444" i="3" s="1"/>
  <c r="V1444" i="3" s="1"/>
  <c r="R1406" i="3"/>
  <c r="S1406" i="3" s="1"/>
  <c r="U1406" i="3" s="1"/>
  <c r="V1406" i="3" s="1"/>
  <c r="R1430" i="3"/>
  <c r="S1430" i="3" s="1"/>
  <c r="U1430" i="3" s="1"/>
  <c r="V1430" i="3" s="1"/>
  <c r="R1449" i="3"/>
  <c r="S1449" i="3" s="1"/>
  <c r="U1449" i="3" s="1"/>
  <c r="V1449" i="3" s="1"/>
  <c r="R1432" i="3"/>
  <c r="S1432" i="3" s="1"/>
  <c r="U1432" i="3" s="1"/>
  <c r="V1432" i="3" s="1"/>
  <c r="R1353" i="3"/>
  <c r="S1353" i="3" s="1"/>
  <c r="U1353" i="3" s="1"/>
  <c r="V1353" i="3" s="1"/>
  <c r="R1421" i="3"/>
  <c r="S1421" i="3" s="1"/>
  <c r="U1421" i="3" s="1"/>
  <c r="V1421" i="3" s="1"/>
  <c r="R1420" i="3"/>
  <c r="S1420" i="3" s="1"/>
  <c r="U1420" i="3" s="1"/>
  <c r="V1420" i="3" s="1"/>
  <c r="R1423" i="3"/>
  <c r="S1423" i="3" s="1"/>
  <c r="U1423" i="3" s="1"/>
  <c r="V1423" i="3" s="1"/>
  <c r="R1337" i="3"/>
  <c r="S1337" i="3" s="1"/>
  <c r="U1337" i="3" s="1"/>
  <c r="V1337" i="3" s="1"/>
  <c r="R1419" i="3"/>
  <c r="S1419" i="3" s="1"/>
  <c r="U1419" i="3" s="1"/>
  <c r="V1419" i="3" s="1"/>
  <c r="R1399" i="3"/>
  <c r="S1399" i="3" s="1"/>
  <c r="U1399" i="3" s="1"/>
  <c r="V1399" i="3" s="1"/>
  <c r="R1447" i="3"/>
  <c r="S1447" i="3" s="1"/>
  <c r="U1447" i="3" s="1"/>
  <c r="V1447" i="3" s="1"/>
  <c r="R1442" i="3"/>
  <c r="S1442" i="3" s="1"/>
  <c r="U1442" i="3" s="1"/>
  <c r="V1442" i="3" s="1"/>
  <c r="U896" i="3"/>
  <c r="V896" i="3" s="1"/>
  <c r="S8" i="3"/>
  <c r="U8" i="3" s="1"/>
  <c r="V8" i="3" s="1"/>
  <c r="W8" i="3" s="1"/>
  <c r="X8" i="3" s="1"/>
  <c r="X986" i="3" s="1"/>
  <c r="Y986" i="3" s="1"/>
  <c r="AA322" i="3" l="1"/>
  <c r="Z322" i="3"/>
  <c r="AA986" i="3"/>
  <c r="Z986" i="3"/>
  <c r="X1205" i="3"/>
  <c r="Y1205" i="3" s="1"/>
  <c r="X971" i="3"/>
  <c r="Y971" i="3" s="1"/>
  <c r="X1268" i="3"/>
  <c r="Y1268" i="3" s="1"/>
  <c r="X1288" i="3"/>
  <c r="Y1288" i="3" s="1"/>
  <c r="X952" i="3"/>
  <c r="Y952" i="3" s="1"/>
  <c r="X1276" i="3"/>
  <c r="Y1276" i="3" s="1"/>
  <c r="X1241" i="3"/>
  <c r="Y1241" i="3" s="1"/>
  <c r="X296" i="3"/>
  <c r="Y296" i="3" s="1"/>
  <c r="X310" i="3"/>
  <c r="Y310" i="3" s="1"/>
  <c r="X1307" i="3"/>
  <c r="Y1307" i="3" s="1"/>
  <c r="X1301" i="3"/>
  <c r="Y1301" i="3" s="1"/>
  <c r="X1132" i="3"/>
  <c r="Y1132" i="3" s="1"/>
  <c r="X939" i="3"/>
  <c r="Y939" i="3" s="1"/>
  <c r="X1245" i="3"/>
  <c r="Y1245" i="3" s="1"/>
  <c r="X956" i="3"/>
  <c r="Y956" i="3" s="1"/>
  <c r="X281" i="3"/>
  <c r="Y281" i="3" s="1"/>
  <c r="X1077" i="3"/>
  <c r="Y1077" i="3" s="1"/>
  <c r="X1100" i="3"/>
  <c r="Y1100" i="3" s="1"/>
  <c r="X1213" i="3"/>
  <c r="Y1213" i="3" s="1"/>
  <c r="X1218" i="3"/>
  <c r="Y1218" i="3" s="1"/>
  <c r="X1243" i="3"/>
  <c r="Y1243" i="3" s="1"/>
  <c r="X1117" i="3"/>
  <c r="Y1117" i="3" s="1"/>
  <c r="X896" i="3"/>
  <c r="Y896" i="3" s="1"/>
  <c r="X1158" i="3"/>
  <c r="Y1158" i="3" s="1"/>
  <c r="X1139" i="3"/>
  <c r="Y1139" i="3" s="1"/>
  <c r="X1313" i="3"/>
  <c r="Y1313" i="3" s="1"/>
  <c r="X1040" i="3"/>
  <c r="Y1040" i="3" s="1"/>
  <c r="X230" i="3"/>
  <c r="Y230" i="3" s="1"/>
  <c r="X235" i="3"/>
  <c r="Y235" i="3" s="1"/>
  <c r="X1235" i="3"/>
  <c r="Y1235" i="3" s="1"/>
  <c r="X1109" i="3"/>
  <c r="Y1109" i="3" s="1"/>
  <c r="X1116" i="3"/>
  <c r="Y1116" i="3" s="1"/>
  <c r="X1321" i="3"/>
  <c r="Y1321" i="3" s="1"/>
  <c r="X1120" i="3"/>
  <c r="Y1120" i="3" s="1"/>
  <c r="X1105" i="3"/>
  <c r="Y1105" i="3" s="1"/>
  <c r="X1226" i="3"/>
  <c r="Y1226" i="3" s="1"/>
  <c r="X233" i="3"/>
  <c r="Y233" i="3" s="1"/>
  <c r="X270" i="3"/>
  <c r="Y270" i="3" s="1"/>
  <c r="U1453" i="3"/>
  <c r="V1453" i="3" s="1"/>
  <c r="S10" i="3"/>
  <c r="U10" i="3" s="1"/>
  <c r="V10" i="3" s="1"/>
  <c r="W10" i="3" s="1"/>
  <c r="X10" i="3" s="1"/>
  <c r="X1527" i="3" s="1"/>
  <c r="Y1527" i="3" s="1"/>
  <c r="X1216" i="3"/>
  <c r="Y1216" i="3" s="1"/>
  <c r="X1037" i="3"/>
  <c r="Y1037" i="3" s="1"/>
  <c r="X1087" i="3"/>
  <c r="Y1087" i="3" s="1"/>
  <c r="X960" i="3"/>
  <c r="Y960" i="3" s="1"/>
  <c r="X1320" i="3"/>
  <c r="Y1320" i="3" s="1"/>
  <c r="X1217" i="3"/>
  <c r="Y1217" i="3" s="1"/>
  <c r="X1219" i="3"/>
  <c r="Y1219" i="3" s="1"/>
  <c r="X202" i="3"/>
  <c r="Y202" i="3" s="1"/>
  <c r="X267" i="3"/>
  <c r="Y267" i="3" s="1"/>
  <c r="U1739" i="3"/>
  <c r="V1739" i="3" s="1"/>
  <c r="S11" i="3"/>
  <c r="U11" i="3" s="1"/>
  <c r="V11" i="3" s="1"/>
  <c r="W11" i="3" s="1"/>
  <c r="X11" i="3" s="1"/>
  <c r="X1908" i="3" s="1"/>
  <c r="Y1908" i="3" s="1"/>
  <c r="X1196" i="3"/>
  <c r="Y1196" i="3" s="1"/>
  <c r="X962" i="3"/>
  <c r="Y962" i="3" s="1"/>
  <c r="X1003" i="3"/>
  <c r="Y1003" i="3" s="1"/>
  <c r="X1056" i="3"/>
  <c r="Y1056" i="3" s="1"/>
  <c r="X1126" i="3"/>
  <c r="Y1126" i="3" s="1"/>
  <c r="X1185" i="3"/>
  <c r="Y1185" i="3" s="1"/>
  <c r="X289" i="3"/>
  <c r="Y289" i="3" s="1"/>
  <c r="X193" i="3"/>
  <c r="Y193" i="3" s="1"/>
  <c r="X1295" i="3"/>
  <c r="Y1295" i="3" s="1"/>
  <c r="X1195" i="3"/>
  <c r="Y1195" i="3" s="1"/>
  <c r="X982" i="3"/>
  <c r="Y982" i="3" s="1"/>
  <c r="X1096" i="3"/>
  <c r="Y1096" i="3" s="1"/>
  <c r="X1081" i="3"/>
  <c r="Y1081" i="3" s="1"/>
  <c r="X973" i="3"/>
  <c r="Y973" i="3" s="1"/>
  <c r="X1108" i="3"/>
  <c r="Y1108" i="3" s="1"/>
  <c r="X237" i="3"/>
  <c r="Y237" i="3" s="1"/>
  <c r="X272" i="3"/>
  <c r="Y272" i="3" s="1"/>
  <c r="X1192" i="3"/>
  <c r="Y1192" i="3" s="1"/>
  <c r="X1013" i="3"/>
  <c r="Y1013" i="3" s="1"/>
  <c r="X1207" i="3"/>
  <c r="Y1207" i="3" s="1"/>
  <c r="X972" i="3"/>
  <c r="Y972" i="3" s="1"/>
  <c r="X1257" i="3"/>
  <c r="Y1257" i="3" s="1"/>
  <c r="X1332" i="3"/>
  <c r="Y1332" i="3" s="1"/>
  <c r="X1032" i="3"/>
  <c r="Y1032" i="3" s="1"/>
  <c r="X227" i="3"/>
  <c r="Y227" i="3" s="1"/>
  <c r="X290" i="3"/>
  <c r="Y290" i="3" s="1"/>
  <c r="X1149" i="3"/>
  <c r="Y1149" i="3" s="1"/>
  <c r="X915" i="3"/>
  <c r="Y915" i="3" s="1"/>
  <c r="X1080" i="3"/>
  <c r="Y1080" i="3" s="1"/>
  <c r="X983" i="3"/>
  <c r="Y983" i="3" s="1"/>
  <c r="X1083" i="3"/>
  <c r="Y1083" i="3" s="1"/>
  <c r="X1142" i="3"/>
  <c r="Y1142" i="3" s="1"/>
  <c r="X231" i="3"/>
  <c r="Y231" i="3" s="1"/>
  <c r="X191" i="3"/>
  <c r="Y191" i="3" s="1"/>
  <c r="X1314" i="3"/>
  <c r="Y1314" i="3" s="1"/>
  <c r="X907" i="3"/>
  <c r="Y907" i="3" s="1"/>
  <c r="X976" i="3"/>
  <c r="Y976" i="3" s="1"/>
  <c r="X1059" i="3"/>
  <c r="Y1059" i="3" s="1"/>
  <c r="X1106" i="3"/>
  <c r="Y1106" i="3" s="1"/>
  <c r="X1191" i="3"/>
  <c r="Y1191" i="3" s="1"/>
  <c r="X321" i="3"/>
  <c r="Y321" i="3" s="1"/>
  <c r="X271" i="3"/>
  <c r="Y271" i="3" s="1"/>
  <c r="X210" i="3"/>
  <c r="Y210" i="3" s="1"/>
  <c r="S20" i="3"/>
  <c r="X1127" i="3"/>
  <c r="Y1127" i="3" s="1"/>
  <c r="X241" i="3"/>
  <c r="Y241" i="3" s="1"/>
  <c r="X1299" i="3"/>
  <c r="Y1299" i="3" s="1"/>
  <c r="X1129" i="3"/>
  <c r="Y1129" i="3" s="1"/>
  <c r="X1173" i="3"/>
  <c r="Y1173" i="3" s="1"/>
  <c r="X299" i="3"/>
  <c r="Y299" i="3" s="1"/>
  <c r="X1150" i="3"/>
  <c r="Y1150" i="3" s="1"/>
  <c r="X291" i="3"/>
  <c r="Y291" i="3" s="1"/>
  <c r="X1290" i="3"/>
  <c r="Y1290" i="3" s="1"/>
  <c r="X1053" i="3"/>
  <c r="Y1053" i="3" s="1"/>
  <c r="X1004" i="3"/>
  <c r="Y1004" i="3" s="1"/>
  <c r="X1265" i="3"/>
  <c r="Y1265" i="3" s="1"/>
  <c r="X1046" i="3"/>
  <c r="Y1046" i="3" s="1"/>
  <c r="X940" i="3"/>
  <c r="Y940" i="3" s="1"/>
  <c r="X1039" i="3"/>
  <c r="Y1039" i="3" s="1"/>
  <c r="X248" i="3"/>
  <c r="Y248" i="3" s="1"/>
  <c r="X308" i="3"/>
  <c r="Y308" i="3" s="1"/>
  <c r="X1227" i="3"/>
  <c r="Y1227" i="3" s="1"/>
  <c r="X1045" i="3"/>
  <c r="Y1045" i="3" s="1"/>
  <c r="X1007" i="3"/>
  <c r="Y1007" i="3" s="1"/>
  <c r="X936" i="3"/>
  <c r="Y936" i="3" s="1"/>
  <c r="X1222" i="3"/>
  <c r="Y1222" i="3" s="1"/>
  <c r="X1264" i="3"/>
  <c r="Y1264" i="3" s="1"/>
  <c r="X1041" i="3"/>
  <c r="Y1041" i="3" s="1"/>
  <c r="X232" i="3"/>
  <c r="Y232" i="3" s="1"/>
  <c r="X284" i="3"/>
  <c r="Y284" i="3" s="1"/>
  <c r="X1298" i="3"/>
  <c r="Y1298" i="3" s="1"/>
  <c r="X1068" i="3"/>
  <c r="Y1068" i="3" s="1"/>
  <c r="X1292" i="3"/>
  <c r="Y1292" i="3" s="1"/>
  <c r="X1002" i="3"/>
  <c r="Y1002" i="3" s="1"/>
  <c r="X965" i="3"/>
  <c r="Y965" i="3" s="1"/>
  <c r="X1124" i="3"/>
  <c r="Y1124" i="3" s="1"/>
  <c r="X937" i="3"/>
  <c r="Y937" i="3" s="1"/>
  <c r="X282" i="3"/>
  <c r="Y282" i="3" s="1"/>
  <c r="X262" i="3"/>
  <c r="Y262" i="3" s="1"/>
  <c r="X1303" i="3"/>
  <c r="Y1303" i="3" s="1"/>
  <c r="X1203" i="3"/>
  <c r="Y1203" i="3" s="1"/>
  <c r="X898" i="3"/>
  <c r="Y898" i="3" s="1"/>
  <c r="X1038" i="3"/>
  <c r="Y1038" i="3" s="1"/>
  <c r="X1008" i="3"/>
  <c r="Y1008" i="3" s="1"/>
  <c r="X1082" i="3"/>
  <c r="Y1082" i="3" s="1"/>
  <c r="X1088" i="3"/>
  <c r="Y1088" i="3" s="1"/>
  <c r="X317" i="3"/>
  <c r="Y317" i="3" s="1"/>
  <c r="X251" i="3"/>
  <c r="Y251" i="3" s="1"/>
  <c r="X1220" i="3"/>
  <c r="Y1220" i="3" s="1"/>
  <c r="X993" i="3"/>
  <c r="Y993" i="3" s="1"/>
  <c r="X918" i="3"/>
  <c r="Y918" i="3" s="1"/>
  <c r="X1254" i="3"/>
  <c r="Y1254" i="3" s="1"/>
  <c r="X1325" i="3"/>
  <c r="Y1325" i="3" s="1"/>
  <c r="X1248" i="3"/>
  <c r="Y1248" i="3" s="1"/>
  <c r="X1058" i="3"/>
  <c r="Y1058" i="3" s="1"/>
  <c r="X205" i="3"/>
  <c r="Y205" i="3" s="1"/>
  <c r="X199" i="3"/>
  <c r="Y199" i="3" s="1"/>
  <c r="U323" i="3"/>
  <c r="V323" i="3" s="1"/>
  <c r="S7" i="3"/>
  <c r="U7" i="3" s="1"/>
  <c r="V7" i="3" s="1"/>
  <c r="W7" i="3" s="1"/>
  <c r="X7" i="3" s="1"/>
  <c r="X677" i="3" s="1"/>
  <c r="Y677" i="3" s="1"/>
  <c r="X1231" i="3"/>
  <c r="Y1231" i="3" s="1"/>
  <c r="X1044" i="3"/>
  <c r="Y1044" i="3" s="1"/>
  <c r="X1233" i="3"/>
  <c r="Y1233" i="3" s="1"/>
  <c r="X1294" i="3"/>
  <c r="Y1294" i="3" s="1"/>
  <c r="X1075" i="3"/>
  <c r="Y1075" i="3" s="1"/>
  <c r="X1175" i="3"/>
  <c r="Y1175" i="3" s="1"/>
  <c r="X1228" i="3"/>
  <c r="Y1228" i="3" s="1"/>
  <c r="X236" i="3"/>
  <c r="Y236" i="3" s="1"/>
  <c r="X288" i="3"/>
  <c r="Y288" i="3" s="1"/>
  <c r="X1172" i="3"/>
  <c r="Y1172" i="3" s="1"/>
  <c r="X938" i="3"/>
  <c r="Y938" i="3" s="1"/>
  <c r="X948" i="3"/>
  <c r="Y948" i="3" s="1"/>
  <c r="X1014" i="3"/>
  <c r="Y1014" i="3" s="1"/>
  <c r="X992" i="3"/>
  <c r="Y992" i="3" s="1"/>
  <c r="X1034" i="3"/>
  <c r="Y1034" i="3" s="1"/>
  <c r="X265" i="3"/>
  <c r="Y265" i="3" s="1"/>
  <c r="X200" i="3"/>
  <c r="Y200" i="3" s="1"/>
  <c r="X286" i="3"/>
  <c r="Y286" i="3" s="1"/>
  <c r="X1164" i="3"/>
  <c r="Y1164" i="3" s="1"/>
  <c r="X930" i="3"/>
  <c r="Y930" i="3" s="1"/>
  <c r="X1114" i="3"/>
  <c r="Y1114" i="3" s="1"/>
  <c r="X1086" i="3"/>
  <c r="Y1086" i="3" s="1"/>
  <c r="X1016" i="3"/>
  <c r="Y1016" i="3" s="1"/>
  <c r="X1269" i="3"/>
  <c r="Y1269" i="3" s="1"/>
  <c r="X257" i="3"/>
  <c r="Y257" i="3" s="1"/>
  <c r="X256" i="3"/>
  <c r="Y256" i="3" s="1"/>
  <c r="X1097" i="3"/>
  <c r="Y1097" i="3" s="1"/>
  <c r="X968" i="3"/>
  <c r="Y968" i="3" s="1"/>
  <c r="X222" i="3"/>
  <c r="Y222" i="3" s="1"/>
  <c r="X1101" i="3"/>
  <c r="Y1101" i="3" s="1"/>
  <c r="X225" i="3"/>
  <c r="Y225" i="3" s="1"/>
  <c r="X909" i="3"/>
  <c r="Y909" i="3" s="1"/>
  <c r="X954" i="3"/>
  <c r="Y954" i="3" s="1"/>
  <c r="X1144" i="3"/>
  <c r="Y1144" i="3" s="1"/>
  <c r="X1168" i="3"/>
  <c r="Y1168" i="3" s="1"/>
  <c r="X1084" i="3"/>
  <c r="Y1084" i="3" s="1"/>
  <c r="X1202" i="3"/>
  <c r="Y1202" i="3" s="1"/>
  <c r="X920" i="3"/>
  <c r="Y920" i="3" s="1"/>
  <c r="X1182" i="3"/>
  <c r="Y1182" i="3" s="1"/>
  <c r="X1215" i="3"/>
  <c r="Y1215" i="3" s="1"/>
  <c r="X988" i="3"/>
  <c r="Y988" i="3" s="1"/>
  <c r="X228" i="3"/>
  <c r="Y228" i="3" s="1"/>
  <c r="X243" i="3"/>
  <c r="Y243" i="3" s="1"/>
  <c r="X1160" i="3"/>
  <c r="Y1160" i="3" s="1"/>
  <c r="X1076" i="3"/>
  <c r="Y1076" i="3" s="1"/>
  <c r="X1272" i="3"/>
  <c r="Y1272" i="3" s="1"/>
  <c r="X1112" i="3"/>
  <c r="Y1112" i="3" s="1"/>
  <c r="X949" i="3"/>
  <c r="Y949" i="3" s="1"/>
  <c r="X921" i="3"/>
  <c r="Y921" i="3" s="1"/>
  <c r="X913" i="3"/>
  <c r="Y913" i="3" s="1"/>
  <c r="X234" i="3"/>
  <c r="Y234" i="3" s="1"/>
  <c r="X275" i="3"/>
  <c r="Y275" i="3" s="1"/>
  <c r="X1181" i="3"/>
  <c r="Y1181" i="3" s="1"/>
  <c r="X947" i="3"/>
  <c r="Y947" i="3" s="1"/>
  <c r="X901" i="3"/>
  <c r="Y901" i="3" s="1"/>
  <c r="X1249" i="3"/>
  <c r="Y1249" i="3" s="1"/>
  <c r="X985" i="3"/>
  <c r="Y985" i="3" s="1"/>
  <c r="X1067" i="3"/>
  <c r="Y1067" i="3" s="1"/>
  <c r="X1324" i="3"/>
  <c r="Y1324" i="3" s="1"/>
  <c r="X214" i="3"/>
  <c r="Y214" i="3" s="1"/>
  <c r="X278" i="3"/>
  <c r="Y278" i="3" s="1"/>
  <c r="X1239" i="3"/>
  <c r="Y1239" i="3" s="1"/>
  <c r="X1001" i="3"/>
  <c r="Y1001" i="3" s="1"/>
  <c r="X926" i="3"/>
  <c r="Y926" i="3" s="1"/>
  <c r="X1066" i="3"/>
  <c r="Y1066" i="3" s="1"/>
  <c r="X1308" i="3"/>
  <c r="Y1308" i="3" s="1"/>
  <c r="X1148" i="3"/>
  <c r="Y1148" i="3" s="1"/>
  <c r="X1094" i="3"/>
  <c r="Y1094" i="3" s="1"/>
  <c r="X213" i="3"/>
  <c r="Y213" i="3" s="1"/>
  <c r="X314" i="3"/>
  <c r="Y314" i="3" s="1"/>
  <c r="X1275" i="3"/>
  <c r="Y1275" i="3" s="1"/>
  <c r="X1156" i="3"/>
  <c r="Y1156" i="3" s="1"/>
  <c r="X1130" i="3"/>
  <c r="Y1130" i="3" s="1"/>
  <c r="X1256" i="3"/>
  <c r="Y1256" i="3" s="1"/>
  <c r="X1019" i="3"/>
  <c r="Y1019" i="3" s="1"/>
  <c r="X1024" i="3"/>
  <c r="Y1024" i="3" s="1"/>
  <c r="X1107" i="3"/>
  <c r="Y1107" i="3" s="1"/>
  <c r="X204" i="3"/>
  <c r="Y204" i="3" s="1"/>
  <c r="X224" i="3"/>
  <c r="Y224" i="3" s="1"/>
  <c r="X1157" i="3"/>
  <c r="Y1157" i="3" s="1"/>
  <c r="X923" i="3"/>
  <c r="Y923" i="3" s="1"/>
  <c r="X935" i="3"/>
  <c r="Y935" i="3" s="1"/>
  <c r="X959" i="3"/>
  <c r="Y959" i="3" s="1"/>
  <c r="X964" i="3"/>
  <c r="Y964" i="3" s="1"/>
  <c r="X1036" i="3"/>
  <c r="Y1036" i="3" s="1"/>
  <c r="X1201" i="3"/>
  <c r="Y1201" i="3" s="1"/>
  <c r="X280" i="3"/>
  <c r="Y280" i="3" s="1"/>
  <c r="X1279" i="3"/>
  <c r="Y1279" i="3" s="1"/>
  <c r="X1179" i="3"/>
  <c r="Y1179" i="3" s="1"/>
  <c r="X966" i="3"/>
  <c r="Y966" i="3" s="1"/>
  <c r="X1017" i="3"/>
  <c r="Y1017" i="3" s="1"/>
  <c r="X1074" i="3"/>
  <c r="Y1074" i="3" s="1"/>
  <c r="X1027" i="3"/>
  <c r="Y1027" i="3" s="1"/>
  <c r="X1033" i="3"/>
  <c r="Y1033" i="3" s="1"/>
  <c r="X293" i="3"/>
  <c r="Y293" i="3" s="1"/>
  <c r="X292" i="3"/>
  <c r="Y292" i="3" s="1"/>
  <c r="X1271" i="3"/>
  <c r="Y1271" i="3" s="1"/>
  <c r="X1171" i="3"/>
  <c r="Y1171" i="3" s="1"/>
  <c r="X958" i="3"/>
  <c r="Y958" i="3" s="1"/>
  <c r="X1073" i="3"/>
  <c r="Y1073" i="3" s="1"/>
  <c r="X1178" i="3"/>
  <c r="Y1178" i="3" s="1"/>
  <c r="X1102" i="3"/>
  <c r="Y1102" i="3" s="1"/>
  <c r="X1065" i="3"/>
  <c r="Y1065" i="3" s="1"/>
  <c r="X261" i="3"/>
  <c r="Y261" i="3" s="1"/>
  <c r="X208" i="3"/>
  <c r="Y208" i="3" s="1"/>
  <c r="X999" i="3"/>
  <c r="Y999" i="3" s="1"/>
  <c r="X255" i="3"/>
  <c r="Y255" i="3" s="1"/>
  <c r="X1119" i="3"/>
  <c r="Y1119" i="3" s="1"/>
  <c r="X1244" i="3"/>
  <c r="Y1244" i="3" s="1"/>
  <c r="X1131" i="3"/>
  <c r="Y1131" i="3" s="1"/>
  <c r="X1043" i="3"/>
  <c r="Y1043" i="3" s="1"/>
  <c r="X1258" i="3"/>
  <c r="Y1258" i="3" s="1"/>
  <c r="X1062" i="3"/>
  <c r="Y1062" i="3" s="1"/>
  <c r="X941" i="3"/>
  <c r="Y941" i="3" s="1"/>
  <c r="X1154" i="3"/>
  <c r="Y1154" i="3" s="1"/>
  <c r="X943" i="3"/>
  <c r="Y943" i="3" s="1"/>
  <c r="X244" i="3"/>
  <c r="Y244" i="3" s="1"/>
  <c r="X263" i="3"/>
  <c r="Y263" i="3" s="1"/>
  <c r="X979" i="3"/>
  <c r="Y979" i="3" s="1"/>
  <c r="X1252" i="3"/>
  <c r="Y1252" i="3" s="1"/>
  <c r="X1230" i="3"/>
  <c r="Y1230" i="3" s="1"/>
  <c r="X276" i="3"/>
  <c r="Y276" i="3" s="1"/>
  <c r="X1197" i="3"/>
  <c r="Y1197" i="3" s="1"/>
  <c r="X963" i="3"/>
  <c r="Y963" i="3" s="1"/>
  <c r="X1280" i="3"/>
  <c r="Y1280" i="3" s="1"/>
  <c r="X1054" i="3"/>
  <c r="Y1054" i="3" s="1"/>
  <c r="X1285" i="3"/>
  <c r="Y1285" i="3" s="1"/>
  <c r="X912" i="3"/>
  <c r="Y912" i="3" s="1"/>
  <c r="X1140" i="3"/>
  <c r="Y1140" i="3" s="1"/>
  <c r="X287" i="3"/>
  <c r="Y287" i="3" s="1"/>
  <c r="X312" i="3"/>
  <c r="Y312" i="3" s="1"/>
  <c r="X1189" i="3"/>
  <c r="Y1189" i="3" s="1"/>
  <c r="X955" i="3"/>
  <c r="Y955" i="3" s="1"/>
  <c r="X1277" i="3"/>
  <c r="Y1277" i="3" s="1"/>
  <c r="X1238" i="3"/>
  <c r="Y1238" i="3" s="1"/>
  <c r="X945" i="3"/>
  <c r="Y945" i="3" s="1"/>
  <c r="X981" i="3"/>
  <c r="Y981" i="3" s="1"/>
  <c r="X1260" i="3"/>
  <c r="Y1260" i="3" s="1"/>
  <c r="X320" i="3"/>
  <c r="Y320" i="3" s="1"/>
  <c r="X198" i="3"/>
  <c r="Y198" i="3" s="1"/>
  <c r="X1204" i="3"/>
  <c r="Y1204" i="3" s="1"/>
  <c r="X970" i="3"/>
  <c r="Y970" i="3" s="1"/>
  <c r="X1122" i="3"/>
  <c r="Y1122" i="3" s="1"/>
  <c r="X953" i="3"/>
  <c r="Y953" i="3" s="1"/>
  <c r="X1110" i="3"/>
  <c r="Y1110" i="3" s="1"/>
  <c r="X1050" i="3"/>
  <c r="Y1050" i="3" s="1"/>
  <c r="X297" i="3"/>
  <c r="Y297" i="3" s="1"/>
  <c r="X240" i="3"/>
  <c r="Y240" i="3" s="1"/>
  <c r="X258" i="3"/>
  <c r="Y258" i="3" s="1"/>
  <c r="X1283" i="3"/>
  <c r="Y1283" i="3" s="1"/>
  <c r="X1103" i="3"/>
  <c r="Y1103" i="3" s="1"/>
  <c r="X977" i="3"/>
  <c r="Y977" i="3" s="1"/>
  <c r="X1225" i="3"/>
  <c r="Y1225" i="3" s="1"/>
  <c r="X1005" i="3"/>
  <c r="Y1005" i="3" s="1"/>
  <c r="X1326" i="3"/>
  <c r="Y1326" i="3" s="1"/>
  <c r="X1047" i="3"/>
  <c r="Y1047" i="3" s="1"/>
  <c r="X212" i="3"/>
  <c r="Y212" i="3" s="1"/>
  <c r="X207" i="3"/>
  <c r="Y207" i="3" s="1"/>
  <c r="X1266" i="3"/>
  <c r="Y1266" i="3" s="1"/>
  <c r="X1085" i="3"/>
  <c r="Y1085" i="3" s="1"/>
  <c r="X1022" i="3"/>
  <c r="Y1022" i="3" s="1"/>
  <c r="X1317" i="3"/>
  <c r="Y1317" i="3" s="1"/>
  <c r="X1098" i="3"/>
  <c r="Y1098" i="3" s="1"/>
  <c r="X1028" i="3"/>
  <c r="Y1028" i="3" s="1"/>
  <c r="X1293" i="3"/>
  <c r="Y1293" i="3" s="1"/>
  <c r="X203" i="3"/>
  <c r="Y203" i="3" s="1"/>
  <c r="X298" i="3"/>
  <c r="Y298" i="3" s="1"/>
  <c r="X1180" i="3"/>
  <c r="Y1180" i="3" s="1"/>
  <c r="X946" i="3"/>
  <c r="Y946" i="3" s="1"/>
  <c r="X1089" i="3"/>
  <c r="Y1089" i="3" s="1"/>
  <c r="X1064" i="3"/>
  <c r="Y1064" i="3" s="1"/>
  <c r="X1198" i="3"/>
  <c r="Y1198" i="3" s="1"/>
  <c r="X1170" i="3"/>
  <c r="Y1170" i="3" s="1"/>
  <c r="X273" i="3"/>
  <c r="Y273" i="3" s="1"/>
  <c r="X247" i="3"/>
  <c r="Y247" i="3" s="1"/>
  <c r="X1323" i="3"/>
  <c r="Y1323" i="3" s="1"/>
  <c r="X1143" i="3"/>
  <c r="Y1143" i="3" s="1"/>
  <c r="X902" i="3"/>
  <c r="Y902" i="3" s="1"/>
  <c r="X1237" i="3"/>
  <c r="Y1237" i="3" s="1"/>
  <c r="X925" i="3"/>
  <c r="Y925" i="3" s="1"/>
  <c r="X1229" i="3"/>
  <c r="Y1229" i="3" s="1"/>
  <c r="X927" i="3"/>
  <c r="Y927" i="3" s="1"/>
  <c r="X285" i="3"/>
  <c r="Y285" i="3" s="1"/>
  <c r="X264" i="3"/>
  <c r="Y264" i="3" s="1"/>
  <c r="X1315" i="3"/>
  <c r="Y1315" i="3" s="1"/>
  <c r="X1135" i="3"/>
  <c r="Y1135" i="3" s="1"/>
  <c r="X1055" i="3"/>
  <c r="Y1055" i="3" s="1"/>
  <c r="X1310" i="3"/>
  <c r="Y1310" i="3" s="1"/>
  <c r="X1099" i="3"/>
  <c r="Y1099" i="3" s="1"/>
  <c r="X1236" i="3"/>
  <c r="Y1236" i="3" s="1"/>
  <c r="X1113" i="3"/>
  <c r="Y1113" i="3" s="1"/>
  <c r="X245" i="3"/>
  <c r="Y245" i="3" s="1"/>
  <c r="X307" i="3"/>
  <c r="Y307" i="3" s="1"/>
  <c r="X1174" i="3"/>
  <c r="Y1174" i="3" s="1"/>
  <c r="X1210" i="3"/>
  <c r="Y1210" i="3" s="1"/>
  <c r="X318" i="3"/>
  <c r="Y318" i="3" s="1"/>
  <c r="X900" i="3"/>
  <c r="Y900" i="3" s="1"/>
  <c r="X242" i="3"/>
  <c r="Y242" i="3" s="1"/>
  <c r="X1309" i="3"/>
  <c r="Y1309" i="3" s="1"/>
  <c r="X1297" i="3"/>
  <c r="Y1297" i="3" s="1"/>
  <c r="X1242" i="3"/>
  <c r="Y1242" i="3" s="1"/>
  <c r="X899" i="3"/>
  <c r="Y899" i="3" s="1"/>
  <c r="X1284" i="3"/>
  <c r="Y1284" i="3" s="1"/>
  <c r="X1224" i="3"/>
  <c r="Y1224" i="3" s="1"/>
  <c r="X987" i="3"/>
  <c r="Y987" i="3" s="1"/>
  <c r="X1333" i="3"/>
  <c r="Y1333" i="3" s="1"/>
  <c r="X1289" i="3"/>
  <c r="Y1289" i="3" s="1"/>
  <c r="X238" i="3"/>
  <c r="Y238" i="3" s="1"/>
  <c r="X266" i="3"/>
  <c r="Y266" i="3" s="1"/>
  <c r="X1212" i="3"/>
  <c r="Y1212" i="3" s="1"/>
  <c r="X978" i="3"/>
  <c r="Y978" i="3" s="1"/>
  <c r="X1079" i="3"/>
  <c r="Y1079" i="3" s="1"/>
  <c r="X1138" i="3"/>
  <c r="Y1138" i="3" s="1"/>
  <c r="X1078" i="3"/>
  <c r="Y1078" i="3" s="1"/>
  <c r="X1026" i="3"/>
  <c r="Y1026" i="3" s="1"/>
  <c r="X305" i="3"/>
  <c r="Y305" i="3" s="1"/>
  <c r="X306" i="3"/>
  <c r="Y306" i="3" s="1"/>
  <c r="X246" i="3"/>
  <c r="Y246" i="3" s="1"/>
  <c r="X1311" i="3"/>
  <c r="Y1311" i="3" s="1"/>
  <c r="X1211" i="3"/>
  <c r="Y1211" i="3" s="1"/>
  <c r="X906" i="3"/>
  <c r="Y906" i="3" s="1"/>
  <c r="X1153" i="3"/>
  <c r="Y1153" i="3" s="1"/>
  <c r="X1183" i="3"/>
  <c r="Y1183" i="3" s="1"/>
  <c r="X994" i="3"/>
  <c r="Y994" i="3" s="1"/>
  <c r="X1048" i="3"/>
  <c r="Y1048" i="3" s="1"/>
  <c r="X249" i="3"/>
  <c r="Y249" i="3" s="1"/>
  <c r="X239" i="3"/>
  <c r="Y239" i="3" s="1"/>
  <c r="X1274" i="3"/>
  <c r="Y1274" i="3" s="1"/>
  <c r="X1093" i="3"/>
  <c r="Y1093" i="3" s="1"/>
  <c r="X989" i="3"/>
  <c r="Y989" i="3" s="1"/>
  <c r="X1300" i="3"/>
  <c r="Y1300" i="3" s="1"/>
  <c r="X1010" i="3"/>
  <c r="Y1010" i="3" s="1"/>
  <c r="X996" i="3"/>
  <c r="Y996" i="3" s="1"/>
  <c r="X1316" i="3"/>
  <c r="Y1316" i="3" s="1"/>
  <c r="X211" i="3"/>
  <c r="Y211" i="3" s="1"/>
  <c r="X274" i="3"/>
  <c r="Y274" i="3" s="1"/>
  <c r="X1200" i="3"/>
  <c r="Y1200" i="3" s="1"/>
  <c r="X1021" i="3"/>
  <c r="Y1021" i="3" s="1"/>
  <c r="X1049" i="3"/>
  <c r="Y1049" i="3" s="1"/>
  <c r="X1011" i="3"/>
  <c r="Y1011" i="3" s="1"/>
  <c r="X1209" i="3"/>
  <c r="Y1209" i="3" s="1"/>
  <c r="X1312" i="3"/>
  <c r="Y1312" i="3" s="1"/>
  <c r="X951" i="3"/>
  <c r="Y951" i="3" s="1"/>
  <c r="X315" i="3"/>
  <c r="Y315" i="3" s="1"/>
  <c r="X283" i="3"/>
  <c r="Y283" i="3" s="1"/>
  <c r="X1287" i="3"/>
  <c r="Y1287" i="3" s="1"/>
  <c r="X1187" i="3"/>
  <c r="Y1187" i="3" s="1"/>
  <c r="X974" i="3"/>
  <c r="Y974" i="3" s="1"/>
  <c r="X1159" i="3"/>
  <c r="Y1159" i="3" s="1"/>
  <c r="X1145" i="3"/>
  <c r="Y1145" i="3" s="1"/>
  <c r="X928" i="3"/>
  <c r="Y928" i="3" s="1"/>
  <c r="X1199" i="3"/>
  <c r="Y1199" i="3" s="1"/>
  <c r="X197" i="3"/>
  <c r="Y197" i="3" s="1"/>
  <c r="X218" i="3"/>
  <c r="Y218" i="3" s="1"/>
  <c r="U2016" i="3"/>
  <c r="V2016" i="3" s="1"/>
  <c r="S12" i="3"/>
  <c r="U12" i="3" s="1"/>
  <c r="V12" i="3" s="1"/>
  <c r="W12" i="3" s="1"/>
  <c r="X12" i="3" s="1"/>
  <c r="X2096" i="3" s="1"/>
  <c r="Y2096" i="3" s="1"/>
  <c r="X1259" i="3"/>
  <c r="Y1259" i="3" s="1"/>
  <c r="X1133" i="3"/>
  <c r="Y1133" i="3" s="1"/>
  <c r="X980" i="3"/>
  <c r="Y980" i="3" s="1"/>
  <c r="X1221" i="3"/>
  <c r="Y1221" i="3" s="1"/>
  <c r="X990" i="3"/>
  <c r="Y990" i="3" s="1"/>
  <c r="X1035" i="3"/>
  <c r="Y1035" i="3" s="1"/>
  <c r="X1070" i="3"/>
  <c r="Y1070" i="3" s="1"/>
  <c r="X277" i="3"/>
  <c r="Y277" i="3" s="1"/>
  <c r="X304" i="3"/>
  <c r="Y304" i="3" s="1"/>
  <c r="X1251" i="3"/>
  <c r="Y1251" i="3" s="1"/>
  <c r="X1125" i="3"/>
  <c r="Y1125" i="3" s="1"/>
  <c r="X1115" i="3"/>
  <c r="Y1115" i="3" s="1"/>
  <c r="X1278" i="3"/>
  <c r="Y1278" i="3" s="1"/>
  <c r="X1030" i="3"/>
  <c r="Y1030" i="3" s="1"/>
  <c r="X995" i="3"/>
  <c r="Y995" i="3" s="1"/>
  <c r="X991" i="3"/>
  <c r="Y991" i="3" s="1"/>
  <c r="X269" i="3"/>
  <c r="Y269" i="3" s="1"/>
  <c r="X216" i="3"/>
  <c r="Y216" i="3" s="1"/>
  <c r="X1327" i="3"/>
  <c r="Y1327" i="3" s="1"/>
  <c r="X1322" i="3"/>
  <c r="Y1322" i="3" s="1"/>
  <c r="X922" i="3"/>
  <c r="Y922" i="3" s="1"/>
  <c r="X961" i="3"/>
  <c r="Y961" i="3" s="1"/>
  <c r="X1095" i="3"/>
  <c r="Y1095" i="3" s="1"/>
  <c r="X1006" i="3"/>
  <c r="Y1006" i="3" s="1"/>
  <c r="X1136" i="3"/>
  <c r="Y1136" i="3" s="1"/>
  <c r="X313" i="3"/>
  <c r="Y313" i="3" s="1"/>
  <c r="X295" i="3"/>
  <c r="Y295" i="3" s="1"/>
  <c r="X252" i="3"/>
  <c r="Y252" i="3" s="1"/>
  <c r="X1319" i="3"/>
  <c r="Y1319" i="3" s="1"/>
  <c r="X1250" i="3"/>
  <c r="Y1250" i="3" s="1"/>
  <c r="X914" i="3"/>
  <c r="Y914" i="3" s="1"/>
  <c r="X1051" i="3"/>
  <c r="Y1051" i="3" s="1"/>
  <c r="X1031" i="3"/>
  <c r="Y1031" i="3" s="1"/>
  <c r="X1186" i="3"/>
  <c r="Y1186" i="3" s="1"/>
  <c r="X929" i="3"/>
  <c r="Y929" i="3" s="1"/>
  <c r="X253" i="3"/>
  <c r="Y253" i="3" s="1"/>
  <c r="X209" i="3"/>
  <c r="Y209" i="3" s="1"/>
  <c r="X309" i="3"/>
  <c r="Y309" i="3" s="1"/>
  <c r="X1247" i="3"/>
  <c r="Y1247" i="3" s="1"/>
  <c r="X1009" i="3"/>
  <c r="Y1009" i="3" s="1"/>
  <c r="X934" i="3"/>
  <c r="Y934" i="3" s="1"/>
  <c r="X1206" i="3"/>
  <c r="Y1206" i="3" s="1"/>
  <c r="X1273" i="3"/>
  <c r="Y1273" i="3" s="1"/>
  <c r="X1018" i="3"/>
  <c r="Y1018" i="3" s="1"/>
  <c r="X1281" i="3"/>
  <c r="Y1281" i="3" s="1"/>
  <c r="X221" i="3"/>
  <c r="Y221" i="3" s="1"/>
  <c r="X303" i="3"/>
  <c r="Y303" i="3" s="1"/>
  <c r="X1208" i="3"/>
  <c r="Y1208" i="3" s="1"/>
  <c r="X1029" i="3"/>
  <c r="Y1029" i="3" s="1"/>
  <c r="X1025" i="3"/>
  <c r="Y1025" i="3" s="1"/>
  <c r="X905" i="3"/>
  <c r="Y905" i="3" s="1"/>
  <c r="X1177" i="3"/>
  <c r="Y1177" i="3" s="1"/>
  <c r="X1240" i="3"/>
  <c r="Y1240" i="3" s="1"/>
  <c r="X1286" i="3"/>
  <c r="Y1286" i="3" s="1"/>
  <c r="X206" i="3"/>
  <c r="Y206" i="3" s="1"/>
  <c r="X260" i="3"/>
  <c r="Y260" i="3" s="1"/>
  <c r="X1306" i="3"/>
  <c r="Y1306" i="3" s="1"/>
  <c r="X1052" i="3"/>
  <c r="Y1052" i="3" s="1"/>
  <c r="X1304" i="3"/>
  <c r="Y1304" i="3" s="1"/>
  <c r="X1214" i="3"/>
  <c r="Y1214" i="3" s="1"/>
  <c r="X1000" i="3"/>
  <c r="Y1000" i="3" s="1"/>
  <c r="X1104" i="3"/>
  <c r="Y1104" i="3" s="1"/>
  <c r="X1123" i="3"/>
  <c r="Y1123" i="3" s="1"/>
  <c r="X194" i="3"/>
  <c r="Y194" i="3" s="1"/>
  <c r="X192" i="3"/>
  <c r="Y192" i="3" s="1"/>
  <c r="X1331" i="3"/>
  <c r="Y1331" i="3" s="1"/>
  <c r="X1152" i="3"/>
  <c r="Y1152" i="3" s="1"/>
  <c r="X910" i="3"/>
  <c r="Y910" i="3" s="1"/>
  <c r="X1296" i="3"/>
  <c r="Y1296" i="3" s="1"/>
  <c r="X957" i="3"/>
  <c r="Y957" i="3" s="1"/>
  <c r="X1169" i="3"/>
  <c r="Y1169" i="3" s="1"/>
  <c r="X933" i="3"/>
  <c r="Y933" i="3" s="1"/>
  <c r="X196" i="3"/>
  <c r="Y196" i="3" s="1"/>
  <c r="X268" i="3"/>
  <c r="Y268" i="3" s="1"/>
  <c r="X1223" i="3"/>
  <c r="Y1223" i="3" s="1"/>
  <c r="X1069" i="3"/>
  <c r="Y1069" i="3" s="1"/>
  <c r="X1118" i="3"/>
  <c r="Y1118" i="3" s="1"/>
  <c r="X975" i="3"/>
  <c r="Y975" i="3" s="1"/>
  <c r="X1246" i="3"/>
  <c r="Y1246" i="3" s="1"/>
  <c r="X1151" i="3"/>
  <c r="Y1151" i="3" s="1"/>
  <c r="X903" i="3"/>
  <c r="Y903" i="3" s="1"/>
  <c r="X223" i="3"/>
  <c r="Y223" i="3" s="1"/>
  <c r="X201" i="3"/>
  <c r="Y201" i="3" s="1"/>
  <c r="X1282" i="3"/>
  <c r="Y1282" i="3" s="1"/>
  <c r="X1061" i="3"/>
  <c r="Y1061" i="3" s="1"/>
  <c r="X1134" i="3"/>
  <c r="Y1134" i="3" s="1"/>
  <c r="X904" i="3"/>
  <c r="Y904" i="3" s="1"/>
  <c r="X1166" i="3"/>
  <c r="Y1166" i="3" s="1"/>
  <c r="X1023" i="3"/>
  <c r="Y1023" i="3" s="1"/>
  <c r="X908" i="3"/>
  <c r="Y908" i="3" s="1"/>
  <c r="X219" i="3"/>
  <c r="Y219" i="3" s="1"/>
  <c r="X316" i="3"/>
  <c r="Y316" i="3" s="1"/>
  <c r="X1270" i="3"/>
  <c r="Y1270" i="3" s="1"/>
  <c r="X1262" i="3"/>
  <c r="Y1262" i="3" s="1"/>
  <c r="X944" i="3"/>
  <c r="Y944" i="3" s="1"/>
  <c r="X1072" i="3"/>
  <c r="Y1072" i="3" s="1"/>
  <c r="X300" i="3"/>
  <c r="Y300" i="3" s="1"/>
  <c r="X1330" i="3"/>
  <c r="Y1330" i="3" s="1"/>
  <c r="X1161" i="3"/>
  <c r="Y1161" i="3" s="1"/>
  <c r="X1305" i="3"/>
  <c r="Y1305" i="3" s="1"/>
  <c r="X1188" i="3"/>
  <c r="Y1188" i="3" s="1"/>
  <c r="X1263" i="3"/>
  <c r="Y1263" i="3" s="1"/>
  <c r="X1163" i="3"/>
  <c r="Y1163" i="3" s="1"/>
  <c r="X950" i="3"/>
  <c r="Y950" i="3" s="1"/>
  <c r="X1012" i="3"/>
  <c r="Y1012" i="3" s="1"/>
  <c r="X1015" i="3"/>
  <c r="Y1015" i="3" s="1"/>
  <c r="X1128" i="3"/>
  <c r="Y1128" i="3" s="1"/>
  <c r="X1091" i="3"/>
  <c r="Y1091" i="3" s="1"/>
  <c r="X301" i="3"/>
  <c r="Y301" i="3" s="1"/>
  <c r="X319" i="3"/>
  <c r="Y319" i="3" s="1"/>
  <c r="U1334" i="3"/>
  <c r="V1334" i="3" s="1"/>
  <c r="S9" i="3"/>
  <c r="U9" i="3" s="1"/>
  <c r="V9" i="3" s="1"/>
  <c r="W9" i="3" s="1"/>
  <c r="X9" i="3" s="1"/>
  <c r="X1403" i="3" s="1"/>
  <c r="Y1403" i="3" s="1"/>
  <c r="X1255" i="3"/>
  <c r="Y1255" i="3" s="1"/>
  <c r="X1137" i="3"/>
  <c r="Y1137" i="3" s="1"/>
  <c r="X942" i="3"/>
  <c r="Y942" i="3" s="1"/>
  <c r="X1162" i="3"/>
  <c r="Y1162" i="3" s="1"/>
  <c r="X1318" i="3"/>
  <c r="Y1318" i="3" s="1"/>
  <c r="X1147" i="3"/>
  <c r="Y1147" i="3" s="1"/>
  <c r="X1232" i="3"/>
  <c r="Y1232" i="3" s="1"/>
  <c r="X229" i="3"/>
  <c r="Y229" i="3" s="1"/>
  <c r="X279" i="3"/>
  <c r="Y279" i="3" s="1"/>
  <c r="X1291" i="3"/>
  <c r="Y1291" i="3" s="1"/>
  <c r="X1111" i="3"/>
  <c r="Y1111" i="3" s="1"/>
  <c r="X897" i="3"/>
  <c r="Y897" i="3" s="1"/>
  <c r="X1190" i="3"/>
  <c r="Y1190" i="3" s="1"/>
  <c r="X984" i="3"/>
  <c r="Y984" i="3" s="1"/>
  <c r="X932" i="3"/>
  <c r="Y932" i="3" s="1"/>
  <c r="X1155" i="3"/>
  <c r="Y1155" i="3" s="1"/>
  <c r="X220" i="3"/>
  <c r="Y220" i="3" s="1"/>
  <c r="X250" i="3"/>
  <c r="Y250" i="3" s="1"/>
  <c r="X1234" i="3"/>
  <c r="Y1234" i="3" s="1"/>
  <c r="X1060" i="3"/>
  <c r="Y1060" i="3" s="1"/>
  <c r="X1328" i="3"/>
  <c r="Y1328" i="3" s="1"/>
  <c r="X1090" i="3"/>
  <c r="Y1090" i="3" s="1"/>
  <c r="X967" i="3"/>
  <c r="Y967" i="3" s="1"/>
  <c r="X1194" i="3"/>
  <c r="Y1194" i="3" s="1"/>
  <c r="X1063" i="3"/>
  <c r="Y1063" i="3" s="1"/>
  <c r="X215" i="3"/>
  <c r="Y215" i="3" s="1"/>
  <c r="X302" i="3"/>
  <c r="Y302" i="3" s="1"/>
  <c r="X1165" i="3"/>
  <c r="Y1165" i="3" s="1"/>
  <c r="X931" i="3"/>
  <c r="Y931" i="3" s="1"/>
  <c r="X911" i="3"/>
  <c r="Y911" i="3" s="1"/>
  <c r="X1253" i="3"/>
  <c r="Y1253" i="3" s="1"/>
  <c r="X1071" i="3"/>
  <c r="Y1071" i="3" s="1"/>
  <c r="X924" i="3"/>
  <c r="Y924" i="3" s="1"/>
  <c r="X1302" i="3"/>
  <c r="Y1302" i="3" s="1"/>
  <c r="X259" i="3"/>
  <c r="Y259" i="3" s="1"/>
  <c r="X226" i="3"/>
  <c r="Y226" i="3" s="1"/>
  <c r="X1267" i="3"/>
  <c r="Y1267" i="3" s="1"/>
  <c r="X1141" i="3"/>
  <c r="Y1141" i="3" s="1"/>
  <c r="X916" i="3"/>
  <c r="Y916" i="3" s="1"/>
  <c r="X1193" i="3"/>
  <c r="Y1193" i="3" s="1"/>
  <c r="X1057" i="3"/>
  <c r="Y1057" i="3" s="1"/>
  <c r="X969" i="3"/>
  <c r="Y969" i="3" s="1"/>
  <c r="X1020" i="3"/>
  <c r="Y1020" i="3" s="1"/>
  <c r="X195" i="3"/>
  <c r="Y195" i="3" s="1"/>
  <c r="X217" i="3"/>
  <c r="Y217" i="3" s="1"/>
  <c r="X1184" i="3"/>
  <c r="Y1184" i="3" s="1"/>
  <c r="X997" i="3"/>
  <c r="Y997" i="3" s="1"/>
  <c r="X1042" i="3"/>
  <c r="Y1042" i="3" s="1"/>
  <c r="X1167" i="3"/>
  <c r="Y1167" i="3" s="1"/>
  <c r="X1329" i="3"/>
  <c r="Y1329" i="3" s="1"/>
  <c r="X917" i="3"/>
  <c r="Y917" i="3" s="1"/>
  <c r="X1121" i="3"/>
  <c r="Y1121" i="3" s="1"/>
  <c r="X254" i="3"/>
  <c r="Y254" i="3" s="1"/>
  <c r="X311" i="3"/>
  <c r="Y311" i="3" s="1"/>
  <c r="X1176" i="3"/>
  <c r="Y1176" i="3" s="1"/>
  <c r="X1092" i="3"/>
  <c r="Y1092" i="3" s="1"/>
  <c r="X1146" i="3"/>
  <c r="Y1146" i="3" s="1"/>
  <c r="X998" i="3"/>
  <c r="Y998" i="3" s="1"/>
  <c r="X1261" i="3"/>
  <c r="Y1261" i="3" s="1"/>
  <c r="X919" i="3"/>
  <c r="Y919" i="3" s="1"/>
  <c r="X294" i="3"/>
  <c r="Y294" i="3" s="1"/>
  <c r="X2112" i="3"/>
  <c r="Y2112" i="3" s="1"/>
  <c r="X1567" i="3" l="1"/>
  <c r="Y1567" i="3" s="1"/>
  <c r="X1644" i="3"/>
  <c r="Y1644" i="3" s="1"/>
  <c r="X781" i="3"/>
  <c r="Y781" i="3" s="1"/>
  <c r="X518" i="3"/>
  <c r="Y518" i="3" s="1"/>
  <c r="X1517" i="3"/>
  <c r="Y1517" i="3" s="1"/>
  <c r="AA1517" i="3" s="1"/>
  <c r="X384" i="3"/>
  <c r="Y384" i="3" s="1"/>
  <c r="AA384" i="3" s="1"/>
  <c r="X577" i="3"/>
  <c r="Y577" i="3" s="1"/>
  <c r="Z577" i="3" s="1"/>
  <c r="X773" i="3"/>
  <c r="Y773" i="3" s="1"/>
  <c r="Z773" i="3" s="1"/>
  <c r="X704" i="3"/>
  <c r="Y704" i="3" s="1"/>
  <c r="X391" i="3"/>
  <c r="Y391" i="3" s="1"/>
  <c r="AA391" i="3" s="1"/>
  <c r="X1521" i="3"/>
  <c r="Y1521" i="3" s="1"/>
  <c r="X1699" i="3"/>
  <c r="Y1699" i="3" s="1"/>
  <c r="X1602" i="3"/>
  <c r="Y1602" i="3" s="1"/>
  <c r="Z1602" i="3" s="1"/>
  <c r="X1706" i="3"/>
  <c r="Y1706" i="3" s="1"/>
  <c r="AA1706" i="3" s="1"/>
  <c r="X1601" i="3"/>
  <c r="Y1601" i="3" s="1"/>
  <c r="Z1601" i="3" s="1"/>
  <c r="X1632" i="3"/>
  <c r="Y1632" i="3" s="1"/>
  <c r="Z1632" i="3" s="1"/>
  <c r="X1616" i="3"/>
  <c r="Y1616" i="3" s="1"/>
  <c r="X359" i="3"/>
  <c r="Y359" i="3" s="1"/>
  <c r="Z359" i="3" s="1"/>
  <c r="X740" i="3"/>
  <c r="Y740" i="3" s="1"/>
  <c r="X398" i="3"/>
  <c r="Y398" i="3" s="1"/>
  <c r="X1599" i="3"/>
  <c r="Y1599" i="3" s="1"/>
  <c r="X1552" i="3"/>
  <c r="Y1552" i="3" s="1"/>
  <c r="X1437" i="3"/>
  <c r="Y1437" i="3" s="1"/>
  <c r="Z1437" i="3" s="1"/>
  <c r="X1917" i="3"/>
  <c r="Y1917" i="3" s="1"/>
  <c r="Z1917" i="3" s="1"/>
  <c r="X361" i="3"/>
  <c r="Y361" i="3" s="1"/>
  <c r="AA361" i="3" s="1"/>
  <c r="X672" i="3"/>
  <c r="Y672" i="3" s="1"/>
  <c r="Z672" i="3" s="1"/>
  <c r="X1711" i="3"/>
  <c r="Y1711" i="3" s="1"/>
  <c r="X521" i="3"/>
  <c r="Y521" i="3" s="1"/>
  <c r="X1676" i="3"/>
  <c r="Y1676" i="3" s="1"/>
  <c r="X580" i="3"/>
  <c r="Y580" i="3" s="1"/>
  <c r="Z580" i="3" s="1"/>
  <c r="X335" i="3"/>
  <c r="Y335" i="3" s="1"/>
  <c r="Z335" i="3" s="1"/>
  <c r="X1666" i="3"/>
  <c r="Y1666" i="3" s="1"/>
  <c r="Z1666" i="3" s="1"/>
  <c r="X755" i="3"/>
  <c r="Y755" i="3" s="1"/>
  <c r="AA755" i="3" s="1"/>
  <c r="X1467" i="3"/>
  <c r="Y1467" i="3" s="1"/>
  <c r="Z1467" i="3" s="1"/>
  <c r="X695" i="3"/>
  <c r="Y695" i="3" s="1"/>
  <c r="X418" i="3"/>
  <c r="Y418" i="3" s="1"/>
  <c r="X1558" i="3"/>
  <c r="Y1558" i="3" s="1"/>
  <c r="AA1558" i="3" s="1"/>
  <c r="X1443" i="3"/>
  <c r="Y1443" i="3" s="1"/>
  <c r="AA1443" i="3" s="1"/>
  <c r="X840" i="3"/>
  <c r="Y840" i="3" s="1"/>
  <c r="AA840" i="3" s="1"/>
  <c r="X1474" i="3"/>
  <c r="Y1474" i="3" s="1"/>
  <c r="Z1474" i="3" s="1"/>
  <c r="X378" i="3"/>
  <c r="Y378" i="3" s="1"/>
  <c r="Z378" i="3" s="1"/>
  <c r="X1515" i="3"/>
  <c r="Y1515" i="3" s="1"/>
  <c r="Z1515" i="3" s="1"/>
  <c r="X820" i="3"/>
  <c r="Y820" i="3" s="1"/>
  <c r="X367" i="3"/>
  <c r="Y367" i="3" s="1"/>
  <c r="X593" i="3"/>
  <c r="Y593" i="3" s="1"/>
  <c r="AA593" i="3" s="1"/>
  <c r="X1594" i="3"/>
  <c r="Y1594" i="3" s="1"/>
  <c r="Z1594" i="3" s="1"/>
  <c r="X825" i="3"/>
  <c r="Y825" i="3" s="1"/>
  <c r="AA825" i="3" s="1"/>
  <c r="X795" i="3"/>
  <c r="Y795" i="3" s="1"/>
  <c r="AA795" i="3" s="1"/>
  <c r="X1695" i="3"/>
  <c r="Y1695" i="3" s="1"/>
  <c r="AA1695" i="3" s="1"/>
  <c r="X2097" i="3"/>
  <c r="Y2097" i="3" s="1"/>
  <c r="Z2097" i="3" s="1"/>
  <c r="X341" i="3"/>
  <c r="Y341" i="3" s="1"/>
  <c r="X604" i="3"/>
  <c r="Y604" i="3" s="1"/>
  <c r="X751" i="3"/>
  <c r="Y751" i="3" s="1"/>
  <c r="Z751" i="3" s="1"/>
  <c r="X1592" i="3"/>
  <c r="Y1592" i="3" s="1"/>
  <c r="X1606" i="3"/>
  <c r="Y1606" i="3" s="1"/>
  <c r="AA1606" i="3" s="1"/>
  <c r="X2028" i="3"/>
  <c r="Y2028" i="3" s="1"/>
  <c r="Z2028" i="3" s="1"/>
  <c r="X498" i="3"/>
  <c r="Y498" i="3" s="1"/>
  <c r="X662" i="3"/>
  <c r="Y662" i="3" s="1"/>
  <c r="AA662" i="3" s="1"/>
  <c r="X475" i="3"/>
  <c r="Y475" i="3" s="1"/>
  <c r="X1522" i="3"/>
  <c r="Y1522" i="3" s="1"/>
  <c r="X1528" i="3"/>
  <c r="Y1528" i="3" s="1"/>
  <c r="AA1528" i="3" s="1"/>
  <c r="X324" i="3"/>
  <c r="Y324" i="3" s="1"/>
  <c r="X624" i="3"/>
  <c r="Y624" i="3" s="1"/>
  <c r="Z624" i="3" s="1"/>
  <c r="X1686" i="3"/>
  <c r="Y1686" i="3" s="1"/>
  <c r="Z1686" i="3" s="1"/>
  <c r="X765" i="3"/>
  <c r="Y765" i="3" s="1"/>
  <c r="Z765" i="3" s="1"/>
  <c r="X673" i="3"/>
  <c r="Y673" i="3" s="1"/>
  <c r="AA673" i="3" s="1"/>
  <c r="X1633" i="3"/>
  <c r="Y1633" i="3" s="1"/>
  <c r="X757" i="3"/>
  <c r="Y757" i="3" s="1"/>
  <c r="X700" i="3"/>
  <c r="Y700" i="3" s="1"/>
  <c r="AA700" i="3" s="1"/>
  <c r="X1523" i="3"/>
  <c r="Y1523" i="3" s="1"/>
  <c r="AA1523" i="3" s="1"/>
  <c r="X654" i="3"/>
  <c r="Y654" i="3" s="1"/>
  <c r="Z654" i="3" s="1"/>
  <c r="X457" i="3"/>
  <c r="Y457" i="3" s="1"/>
  <c r="AA457" i="3" s="1"/>
  <c r="X639" i="3"/>
  <c r="Y639" i="3" s="1"/>
  <c r="AA639" i="3" s="1"/>
  <c r="X709" i="3"/>
  <c r="Y709" i="3" s="1"/>
  <c r="X420" i="3"/>
  <c r="Y420" i="3" s="1"/>
  <c r="X1796" i="3"/>
  <c r="Y1796" i="3" s="1"/>
  <c r="X2058" i="3"/>
  <c r="Y2058" i="3" s="1"/>
  <c r="AA2058" i="3" s="1"/>
  <c r="X348" i="3"/>
  <c r="Y348" i="3" s="1"/>
  <c r="AA348" i="3" s="1"/>
  <c r="X853" i="3"/>
  <c r="Y853" i="3" s="1"/>
  <c r="AA853" i="3" s="1"/>
  <c r="X2087" i="3"/>
  <c r="Y2087" i="3" s="1"/>
  <c r="Z2087" i="3" s="1"/>
  <c r="X508" i="3"/>
  <c r="Y508" i="3" s="1"/>
  <c r="AA508" i="3" s="1"/>
  <c r="X1722" i="3"/>
  <c r="Y1722" i="3" s="1"/>
  <c r="AA1722" i="3" s="1"/>
  <c r="X710" i="3"/>
  <c r="Y710" i="3" s="1"/>
  <c r="X1427" i="3"/>
  <c r="Y1427" i="3" s="1"/>
  <c r="X774" i="3"/>
  <c r="Y774" i="3" s="1"/>
  <c r="AA774" i="3" s="1"/>
  <c r="X529" i="3"/>
  <c r="Y529" i="3" s="1"/>
  <c r="AA529" i="3" s="1"/>
  <c r="X1506" i="3"/>
  <c r="Y1506" i="3" s="1"/>
  <c r="Z1506" i="3" s="1"/>
  <c r="X1559" i="3"/>
  <c r="Y1559" i="3" s="1"/>
  <c r="AA1559" i="3" s="1"/>
  <c r="X553" i="3"/>
  <c r="Y553" i="3" s="1"/>
  <c r="AA553" i="3" s="1"/>
  <c r="X583" i="3"/>
  <c r="Y583" i="3" s="1"/>
  <c r="AA583" i="3" s="1"/>
  <c r="X663" i="3"/>
  <c r="Y663" i="3" s="1"/>
  <c r="X1472" i="3"/>
  <c r="Y1472" i="3" s="1"/>
  <c r="X1532" i="3"/>
  <c r="Y1532" i="3" s="1"/>
  <c r="Z1532" i="3" s="1"/>
  <c r="X1700" i="3"/>
  <c r="Y1700" i="3" s="1"/>
  <c r="AA1700" i="3" s="1"/>
  <c r="X2066" i="3"/>
  <c r="Y2066" i="3" s="1"/>
  <c r="AA2066" i="3" s="1"/>
  <c r="X354" i="3"/>
  <c r="Y354" i="3" s="1"/>
  <c r="AA354" i="3" s="1"/>
  <c r="X556" i="3"/>
  <c r="Y556" i="3" s="1"/>
  <c r="AA556" i="3" s="1"/>
  <c r="X1660" i="3"/>
  <c r="Y1660" i="3" s="1"/>
  <c r="AA1660" i="3" s="1"/>
  <c r="X416" i="3"/>
  <c r="Y416" i="3" s="1"/>
  <c r="X400" i="3"/>
  <c r="Y400" i="3" s="1"/>
  <c r="X785" i="3"/>
  <c r="Y785" i="3" s="1"/>
  <c r="AA785" i="3" s="1"/>
  <c r="X1729" i="3"/>
  <c r="Y1729" i="3" s="1"/>
  <c r="AA1729" i="3" s="1"/>
  <c r="X595" i="3"/>
  <c r="Y595" i="3" s="1"/>
  <c r="AA595" i="3" s="1"/>
  <c r="X1626" i="3"/>
  <c r="Y1626" i="3" s="1"/>
  <c r="AA1626" i="3" s="1"/>
  <c r="X753" i="3"/>
  <c r="Y753" i="3" s="1"/>
  <c r="Z753" i="3" s="1"/>
  <c r="X674" i="3"/>
  <c r="Y674" i="3" s="1"/>
  <c r="Z674" i="3" s="1"/>
  <c r="X1555" i="3"/>
  <c r="Y1555" i="3" s="1"/>
  <c r="X1563" i="3"/>
  <c r="Y1563" i="3" s="1"/>
  <c r="X858" i="3"/>
  <c r="Y858" i="3" s="1"/>
  <c r="X368" i="3"/>
  <c r="Y368" i="3" s="1"/>
  <c r="AA368" i="3" s="1"/>
  <c r="X647" i="3"/>
  <c r="Y647" i="3" s="1"/>
  <c r="AA647" i="3" s="1"/>
  <c r="X1935" i="3"/>
  <c r="Y1935" i="3" s="1"/>
  <c r="AA1935" i="3" s="1"/>
  <c r="X1460" i="3"/>
  <c r="Y1460" i="3" s="1"/>
  <c r="AA1460" i="3" s="1"/>
  <c r="X1672" i="3"/>
  <c r="Y1672" i="3" s="1"/>
  <c r="AA1672" i="3" s="1"/>
  <c r="X590" i="3"/>
  <c r="Y590" i="3" s="1"/>
  <c r="X406" i="3"/>
  <c r="Y406" i="3" s="1"/>
  <c r="X1605" i="3"/>
  <c r="Y1605" i="3" s="1"/>
  <c r="AA1605" i="3" s="1"/>
  <c r="X328" i="3"/>
  <c r="Y328" i="3" s="1"/>
  <c r="X379" i="3"/>
  <c r="Y379" i="3" s="1"/>
  <c r="AA379" i="3" s="1"/>
  <c r="X1719" i="3"/>
  <c r="Y1719" i="3" s="1"/>
  <c r="Z1719" i="3" s="1"/>
  <c r="X666" i="3"/>
  <c r="Y666" i="3" s="1"/>
  <c r="AA666" i="3" s="1"/>
  <c r="X1621" i="3"/>
  <c r="Y1621" i="3" s="1"/>
  <c r="Z1621" i="3" s="1"/>
  <c r="X1536" i="3"/>
  <c r="Y1536" i="3" s="1"/>
  <c r="X1728" i="3"/>
  <c r="Y1728" i="3" s="1"/>
  <c r="X1607" i="3"/>
  <c r="Y1607" i="3" s="1"/>
  <c r="AA1607" i="3" s="1"/>
  <c r="X1877" i="3"/>
  <c r="Y1877" i="3" s="1"/>
  <c r="AA1877" i="3" s="1"/>
  <c r="X1356" i="3"/>
  <c r="Y1356" i="3" s="1"/>
  <c r="AA1356" i="3" s="1"/>
  <c r="X1338" i="3"/>
  <c r="Y1338" i="3" s="1"/>
  <c r="Z1338" i="3" s="1"/>
  <c r="X1451" i="3"/>
  <c r="Y1451" i="3" s="1"/>
  <c r="Z1451" i="3" s="1"/>
  <c r="X1387" i="3"/>
  <c r="Y1387" i="3" s="1"/>
  <c r="AA1387" i="3" s="1"/>
  <c r="X1408" i="3"/>
  <c r="Y1408" i="3" s="1"/>
  <c r="X1376" i="3"/>
  <c r="Y1376" i="3" s="1"/>
  <c r="X1350" i="3"/>
  <c r="Y1350" i="3" s="1"/>
  <c r="AA1350" i="3" s="1"/>
  <c r="X1335" i="3"/>
  <c r="Y1335" i="3" s="1"/>
  <c r="AA1335" i="3" s="1"/>
  <c r="X1373" i="3"/>
  <c r="Y1373" i="3" s="1"/>
  <c r="AA1373" i="3" s="1"/>
  <c r="X1343" i="3"/>
  <c r="Y1343" i="3" s="1"/>
  <c r="AA1343" i="3" s="1"/>
  <c r="X1345" i="3"/>
  <c r="Y1345" i="3" s="1"/>
  <c r="AA1345" i="3" s="1"/>
  <c r="X1360" i="3"/>
  <c r="Y1360" i="3" s="1"/>
  <c r="X1385" i="3"/>
  <c r="Y1385" i="3" s="1"/>
  <c r="X1353" i="3"/>
  <c r="Y1353" i="3" s="1"/>
  <c r="X1363" i="3"/>
  <c r="Y1363" i="3" s="1"/>
  <c r="AA1363" i="3" s="1"/>
  <c r="X1452" i="3"/>
  <c r="Y1452" i="3" s="1"/>
  <c r="X1372" i="3"/>
  <c r="Y1372" i="3" s="1"/>
  <c r="AA1372" i="3" s="1"/>
  <c r="X1401" i="3"/>
  <c r="Y1401" i="3" s="1"/>
  <c r="AA1401" i="3" s="1"/>
  <c r="X1346" i="3"/>
  <c r="Y1346" i="3" s="1"/>
  <c r="Z1346" i="3" s="1"/>
  <c r="X1374" i="3"/>
  <c r="Y1374" i="3" s="1"/>
  <c r="AA1374" i="3" s="1"/>
  <c r="X1433" i="3"/>
  <c r="Y1433" i="3" s="1"/>
  <c r="X1405" i="3"/>
  <c r="Y1405" i="3" s="1"/>
  <c r="X1357" i="3"/>
  <c r="Y1357" i="3" s="1"/>
  <c r="AA1357" i="3" s="1"/>
  <c r="X1425" i="3"/>
  <c r="Y1425" i="3" s="1"/>
  <c r="AA1425" i="3" s="1"/>
  <c r="X1441" i="3"/>
  <c r="Y1441" i="3" s="1"/>
  <c r="Z1441" i="3" s="1"/>
  <c r="X1852" i="3"/>
  <c r="Y1852" i="3" s="1"/>
  <c r="AA1852" i="3" s="1"/>
  <c r="X1961" i="3"/>
  <c r="Y1961" i="3" s="1"/>
  <c r="Z1961" i="3" s="1"/>
  <c r="X1876" i="3"/>
  <c r="Y1876" i="3" s="1"/>
  <c r="AA1876" i="3" s="1"/>
  <c r="X1911" i="3"/>
  <c r="Y1911" i="3" s="1"/>
  <c r="X1334" i="3"/>
  <c r="Y1334" i="3" s="1"/>
  <c r="Z1334" i="3" s="1"/>
  <c r="X1926" i="3"/>
  <c r="Y1926" i="3" s="1"/>
  <c r="AA1926" i="3" s="1"/>
  <c r="X1757" i="3"/>
  <c r="Y1757" i="3" s="1"/>
  <c r="Z1757" i="3" s="1"/>
  <c r="X1912" i="3"/>
  <c r="Y1912" i="3" s="1"/>
  <c r="Z1912" i="3" s="1"/>
  <c r="X1745" i="3"/>
  <c r="Y1745" i="3" s="1"/>
  <c r="AA1745" i="3" s="1"/>
  <c r="X1863" i="3"/>
  <c r="Y1863" i="3" s="1"/>
  <c r="AA1863" i="3" s="1"/>
  <c r="X1746" i="3"/>
  <c r="Y1746" i="3" s="1"/>
  <c r="AA1746" i="3" s="1"/>
  <c r="X1839" i="3"/>
  <c r="Y1839" i="3" s="1"/>
  <c r="X1983" i="3"/>
  <c r="Y1983" i="3" s="1"/>
  <c r="X1849" i="3"/>
  <c r="Y1849" i="3" s="1"/>
  <c r="Z1849" i="3" s="1"/>
  <c r="X1866" i="3"/>
  <c r="Y1866" i="3" s="1"/>
  <c r="AA1866" i="3" s="1"/>
  <c r="X1753" i="3"/>
  <c r="Y1753" i="3" s="1"/>
  <c r="AA1753" i="3" s="1"/>
  <c r="X1831" i="3"/>
  <c r="Y1831" i="3" s="1"/>
  <c r="AA1831" i="3" s="1"/>
  <c r="X1845" i="3"/>
  <c r="Y1845" i="3" s="1"/>
  <c r="Z1845" i="3" s="1"/>
  <c r="X1882" i="3"/>
  <c r="Y1882" i="3" s="1"/>
  <c r="Z1882" i="3" s="1"/>
  <c r="X1786" i="3"/>
  <c r="Y1786" i="3" s="1"/>
  <c r="X1776" i="3"/>
  <c r="Y1776" i="3" s="1"/>
  <c r="X1859" i="3"/>
  <c r="Y1859" i="3" s="1"/>
  <c r="AA1859" i="3" s="1"/>
  <c r="X1952" i="3"/>
  <c r="Y1952" i="3" s="1"/>
  <c r="Z1952" i="3" s="1"/>
  <c r="X1864" i="3"/>
  <c r="Y1864" i="3" s="1"/>
  <c r="AA1864" i="3" s="1"/>
  <c r="X1767" i="3"/>
  <c r="Y1767" i="3" s="1"/>
  <c r="Z1767" i="3" s="1"/>
  <c r="X1946" i="3"/>
  <c r="Y1946" i="3" s="1"/>
  <c r="Z1946" i="3" s="1"/>
  <c r="X1976" i="3"/>
  <c r="Y1976" i="3" s="1"/>
  <c r="AA1976" i="3" s="1"/>
  <c r="X1910" i="3"/>
  <c r="Y1910" i="3" s="1"/>
  <c r="X1942" i="3"/>
  <c r="Y1942" i="3" s="1"/>
  <c r="X1788" i="3"/>
  <c r="Y1788" i="3" s="1"/>
  <c r="AA1788" i="3" s="1"/>
  <c r="X1881" i="3"/>
  <c r="Y1881" i="3" s="1"/>
  <c r="Z1881" i="3" s="1"/>
  <c r="X1836" i="3"/>
  <c r="Y1836" i="3" s="1"/>
  <c r="AA1836" i="3" s="1"/>
  <c r="X1885" i="3"/>
  <c r="Y1885" i="3" s="1"/>
  <c r="Z1885" i="3" s="1"/>
  <c r="X1792" i="3"/>
  <c r="Y1792" i="3" s="1"/>
  <c r="AA1792" i="3" s="1"/>
  <c r="X1868" i="3"/>
  <c r="Y1868" i="3" s="1"/>
  <c r="AA1868" i="3" s="1"/>
  <c r="X1988" i="3"/>
  <c r="Y1988" i="3" s="1"/>
  <c r="X1929" i="3"/>
  <c r="Y1929" i="3" s="1"/>
  <c r="X1763" i="3"/>
  <c r="Y1763" i="3" s="1"/>
  <c r="Z1763" i="3" s="1"/>
  <c r="X1800" i="3"/>
  <c r="Y1800" i="3" s="1"/>
  <c r="AA1800" i="3" s="1"/>
  <c r="X1899" i="3"/>
  <c r="Y1899" i="3" s="1"/>
  <c r="AA1899" i="3" s="1"/>
  <c r="X1798" i="3"/>
  <c r="Y1798" i="3" s="1"/>
  <c r="AA1798" i="3" s="1"/>
  <c r="X1945" i="3"/>
  <c r="Y1945" i="3" s="1"/>
  <c r="AA1945" i="3" s="1"/>
  <c r="X1918" i="3"/>
  <c r="Y1918" i="3" s="1"/>
  <c r="AA1918" i="3" s="1"/>
  <c r="X1820" i="3"/>
  <c r="Y1820" i="3" s="1"/>
  <c r="X1931" i="3"/>
  <c r="Y1931" i="3" s="1"/>
  <c r="X1982" i="3"/>
  <c r="Y1982" i="3" s="1"/>
  <c r="AA1982" i="3" s="1"/>
  <c r="X1821" i="3"/>
  <c r="Y1821" i="3" s="1"/>
  <c r="AA1821" i="3" s="1"/>
  <c r="X1842" i="3"/>
  <c r="Y1842" i="3" s="1"/>
  <c r="Z1842" i="3" s="1"/>
  <c r="X1947" i="3"/>
  <c r="Y1947" i="3" s="1"/>
  <c r="AA1947" i="3" s="1"/>
  <c r="X1989" i="3"/>
  <c r="Y1989" i="3" s="1"/>
  <c r="Z1989" i="3" s="1"/>
  <c r="X1987" i="3"/>
  <c r="Y1987" i="3" s="1"/>
  <c r="Z1987" i="3" s="1"/>
  <c r="X1997" i="3"/>
  <c r="Y1997" i="3" s="1"/>
  <c r="X1939" i="3"/>
  <c r="Y1939" i="3" s="1"/>
  <c r="X1970" i="3"/>
  <c r="Y1970" i="3" s="1"/>
  <c r="AA1970" i="3" s="1"/>
  <c r="X1744" i="3"/>
  <c r="Y1744" i="3" s="1"/>
  <c r="AA1744" i="3" s="1"/>
  <c r="X1888" i="3"/>
  <c r="Y1888" i="3" s="1"/>
  <c r="AA1888" i="3" s="1"/>
  <c r="X1819" i="3"/>
  <c r="Y1819" i="3" s="1"/>
  <c r="AA1819" i="3" s="1"/>
  <c r="X1829" i="3"/>
  <c r="Y1829" i="3" s="1"/>
  <c r="AA1829" i="3" s="1"/>
  <c r="X1760" i="3"/>
  <c r="Y1760" i="3" s="1"/>
  <c r="AA1760" i="3" s="1"/>
  <c r="X1914" i="3"/>
  <c r="Y1914" i="3" s="1"/>
  <c r="X1886" i="3"/>
  <c r="Y1886" i="3" s="1"/>
  <c r="X1985" i="3"/>
  <c r="Y1985" i="3" s="1"/>
  <c r="Z1985" i="3" s="1"/>
  <c r="X1769" i="3"/>
  <c r="Y1769" i="3" s="1"/>
  <c r="AA1769" i="3" s="1"/>
  <c r="X1978" i="3"/>
  <c r="Y1978" i="3" s="1"/>
  <c r="Z1978" i="3" s="1"/>
  <c r="X1747" i="3"/>
  <c r="Y1747" i="3" s="1"/>
  <c r="AA1747" i="3" s="1"/>
  <c r="X1904" i="3"/>
  <c r="Y1904" i="3" s="1"/>
  <c r="AA1904" i="3" s="1"/>
  <c r="X1927" i="3"/>
  <c r="Y1927" i="3" s="1"/>
  <c r="AA1927" i="3" s="1"/>
  <c r="X1857" i="3"/>
  <c r="Y1857" i="3" s="1"/>
  <c r="X1817" i="3"/>
  <c r="Y1817" i="3" s="1"/>
  <c r="X1940" i="3"/>
  <c r="Y1940" i="3" s="1"/>
  <c r="Z1940" i="3" s="1"/>
  <c r="X1832" i="3"/>
  <c r="Y1832" i="3" s="1"/>
  <c r="AA1832" i="3" s="1"/>
  <c r="X1936" i="3"/>
  <c r="Y1936" i="3" s="1"/>
  <c r="Z1936" i="3" s="1"/>
  <c r="X1878" i="3"/>
  <c r="Y1878" i="3" s="1"/>
  <c r="AA1878" i="3" s="1"/>
  <c r="X1958" i="3"/>
  <c r="Y1958" i="3" s="1"/>
  <c r="Z1958" i="3" s="1"/>
  <c r="X1920" i="3"/>
  <c r="Y1920" i="3" s="1"/>
  <c r="Z1920" i="3" s="1"/>
  <c r="X1975" i="3"/>
  <c r="Y1975" i="3" s="1"/>
  <c r="X2004" i="3"/>
  <c r="Y2004" i="3" s="1"/>
  <c r="X1896" i="3"/>
  <c r="Y1896" i="3" s="1"/>
  <c r="Z1896" i="3" s="1"/>
  <c r="X2012" i="3"/>
  <c r="Y2012" i="3" s="1"/>
  <c r="AA2012" i="3" s="1"/>
  <c r="X1897" i="3"/>
  <c r="Y1897" i="3" s="1"/>
  <c r="AA1897" i="3" s="1"/>
  <c r="X1922" i="3"/>
  <c r="Y1922" i="3" s="1"/>
  <c r="AA1922" i="3" s="1"/>
  <c r="X1974" i="3"/>
  <c r="Y1974" i="3" s="1"/>
  <c r="Z1974" i="3" s="1"/>
  <c r="X1830" i="3"/>
  <c r="Y1830" i="3" s="1"/>
  <c r="Z1830" i="3" s="1"/>
  <c r="X1755" i="3"/>
  <c r="Y1755" i="3" s="1"/>
  <c r="X1823" i="3"/>
  <c r="Y1823" i="3" s="1"/>
  <c r="X1749" i="3"/>
  <c r="Y1749" i="3" s="1"/>
  <c r="AA1749" i="3" s="1"/>
  <c r="X1875" i="3"/>
  <c r="Y1875" i="3" s="1"/>
  <c r="Z1875" i="3" s="1"/>
  <c r="X1967" i="3"/>
  <c r="Y1967" i="3" s="1"/>
  <c r="AA1967" i="3" s="1"/>
  <c r="X1892" i="3"/>
  <c r="Y1892" i="3" s="1"/>
  <c r="AA1892" i="3" s="1"/>
  <c r="X1847" i="3"/>
  <c r="Y1847" i="3" s="1"/>
  <c r="AA1847" i="3" s="1"/>
  <c r="X1889" i="3"/>
  <c r="Y1889" i="3" s="1"/>
  <c r="X1807" i="3"/>
  <c r="Y1807" i="3" s="1"/>
  <c r="X1743" i="3"/>
  <c r="Y1743" i="3" s="1"/>
  <c r="X1814" i="3"/>
  <c r="Y1814" i="3" s="1"/>
  <c r="AA1814" i="3" s="1"/>
  <c r="X1833" i="3"/>
  <c r="Y1833" i="3" s="1"/>
  <c r="AA1833" i="3" s="1"/>
  <c r="X1937" i="3"/>
  <c r="Y1937" i="3" s="1"/>
  <c r="AA1937" i="3" s="1"/>
  <c r="X1915" i="3"/>
  <c r="Y1915" i="3" s="1"/>
  <c r="AA1915" i="3" s="1"/>
  <c r="X1971" i="3"/>
  <c r="Y1971" i="3" s="1"/>
  <c r="AA1971" i="3" s="1"/>
  <c r="X1909" i="3"/>
  <c r="Y1909" i="3" s="1"/>
  <c r="Z1909" i="3" s="1"/>
  <c r="X1894" i="3"/>
  <c r="Y1894" i="3" s="1"/>
  <c r="X2007" i="3"/>
  <c r="Y2007" i="3" s="1"/>
  <c r="X2005" i="3"/>
  <c r="Y2005" i="3" s="1"/>
  <c r="AA2005" i="3" s="1"/>
  <c r="X1979" i="3"/>
  <c r="Y1979" i="3" s="1"/>
  <c r="AA1979" i="3" s="1"/>
  <c r="X1803" i="3"/>
  <c r="Y1803" i="3" s="1"/>
  <c r="AA1803" i="3" s="1"/>
  <c r="X1758" i="3"/>
  <c r="Y1758" i="3" s="1"/>
  <c r="Z1758" i="3" s="1"/>
  <c r="X1773" i="3"/>
  <c r="Y1773" i="3" s="1"/>
  <c r="AA1773" i="3" s="1"/>
  <c r="X1764" i="3"/>
  <c r="Y1764" i="3" s="1"/>
  <c r="X2015" i="3"/>
  <c r="Y2015" i="3" s="1"/>
  <c r="X1813" i="3"/>
  <c r="Y1813" i="3" s="1"/>
  <c r="X1804" i="3"/>
  <c r="Y1804" i="3" s="1"/>
  <c r="AA1804" i="3" s="1"/>
  <c r="X1772" i="3"/>
  <c r="Y1772" i="3" s="1"/>
  <c r="AA1772" i="3" s="1"/>
  <c r="X1750" i="3"/>
  <c r="Y1750" i="3" s="1"/>
  <c r="Z1750" i="3" s="1"/>
  <c r="X1962" i="3"/>
  <c r="Y1962" i="3" s="1"/>
  <c r="AA1962" i="3" s="1"/>
  <c r="X2105" i="3"/>
  <c r="Y2105" i="3" s="1"/>
  <c r="Z2105" i="3" s="1"/>
  <c r="X2050" i="3"/>
  <c r="Y2050" i="3" s="1"/>
  <c r="AA2050" i="3" s="1"/>
  <c r="X2052" i="3"/>
  <c r="Y2052" i="3" s="1"/>
  <c r="X2032" i="3"/>
  <c r="Y2032" i="3" s="1"/>
  <c r="X2056" i="3"/>
  <c r="Y2056" i="3" s="1"/>
  <c r="Z2056" i="3" s="1"/>
  <c r="X2054" i="3"/>
  <c r="Y2054" i="3" s="1"/>
  <c r="AA2054" i="3" s="1"/>
  <c r="X2102" i="3"/>
  <c r="Y2102" i="3" s="1"/>
  <c r="AA2102" i="3" s="1"/>
  <c r="X2059" i="3"/>
  <c r="Y2059" i="3" s="1"/>
  <c r="AA2059" i="3" s="1"/>
  <c r="X2043" i="3"/>
  <c r="Y2043" i="3" s="1"/>
  <c r="AA2043" i="3" s="1"/>
  <c r="X2035" i="3"/>
  <c r="Y2035" i="3" s="1"/>
  <c r="Z2035" i="3" s="1"/>
  <c r="X2047" i="3"/>
  <c r="Y2047" i="3" s="1"/>
  <c r="X2094" i="3"/>
  <c r="Y2094" i="3" s="1"/>
  <c r="X2077" i="3"/>
  <c r="Y2077" i="3" s="1"/>
  <c r="AA2077" i="3" s="1"/>
  <c r="X2042" i="3"/>
  <c r="Y2042" i="3" s="1"/>
  <c r="Z2042" i="3" s="1"/>
  <c r="X1774" i="3"/>
  <c r="Y1774" i="3" s="1"/>
  <c r="Z1774" i="3" s="1"/>
  <c r="X1846" i="3"/>
  <c r="Y1846" i="3" s="1"/>
  <c r="AA1846" i="3" s="1"/>
  <c r="X1770" i="3"/>
  <c r="Y1770" i="3" s="1"/>
  <c r="AA1770" i="3" s="1"/>
  <c r="X1869" i="3"/>
  <c r="Y1869" i="3" s="1"/>
  <c r="AA1869" i="3" s="1"/>
  <c r="X1780" i="3"/>
  <c r="Y1780" i="3" s="1"/>
  <c r="X1413" i="3"/>
  <c r="Y1413" i="3" s="1"/>
  <c r="X1921" i="3"/>
  <c r="Y1921" i="3" s="1"/>
  <c r="AA1921" i="3" s="1"/>
  <c r="X2085" i="3"/>
  <c r="Y2085" i="3" s="1"/>
  <c r="AA2085" i="3" s="1"/>
  <c r="X2003" i="3"/>
  <c r="Y2003" i="3" s="1"/>
  <c r="Z2003" i="3" s="1"/>
  <c r="X1841" i="3"/>
  <c r="Y1841" i="3" s="1"/>
  <c r="Z1841" i="3" s="1"/>
  <c r="X347" i="3"/>
  <c r="Y347" i="3" s="1"/>
  <c r="AA347" i="3" s="1"/>
  <c r="X440" i="3"/>
  <c r="Y440" i="3" s="1"/>
  <c r="AA440" i="3" s="1"/>
  <c r="X427" i="3"/>
  <c r="Y427" i="3" s="1"/>
  <c r="X419" i="3"/>
  <c r="Y419" i="3" s="1"/>
  <c r="X532" i="3"/>
  <c r="Y532" i="3" s="1"/>
  <c r="AA532" i="3" s="1"/>
  <c r="X611" i="3"/>
  <c r="Y611" i="3" s="1"/>
  <c r="AA611" i="3" s="1"/>
  <c r="X889" i="3"/>
  <c r="Y889" i="3" s="1"/>
  <c r="AA889" i="3" s="1"/>
  <c r="X696" i="3"/>
  <c r="Y696" i="3" s="1"/>
  <c r="Z696" i="3" s="1"/>
  <c r="X396" i="3"/>
  <c r="Y396" i="3" s="1"/>
  <c r="Z396" i="3" s="1"/>
  <c r="X513" i="3"/>
  <c r="Y513" i="3" s="1"/>
  <c r="Z513" i="3" s="1"/>
  <c r="X816" i="3"/>
  <c r="Y816" i="3" s="1"/>
  <c r="X749" i="3"/>
  <c r="Y749" i="3" s="1"/>
  <c r="X362" i="3"/>
  <c r="Y362" i="3" s="1"/>
  <c r="Z362" i="3" s="1"/>
  <c r="X848" i="3"/>
  <c r="Y848" i="3" s="1"/>
  <c r="AA848" i="3" s="1"/>
  <c r="X526" i="3"/>
  <c r="Y526" i="3" s="1"/>
  <c r="AA526" i="3" s="1"/>
  <c r="X650" i="3"/>
  <c r="Y650" i="3" s="1"/>
  <c r="AA650" i="3" s="1"/>
  <c r="X464" i="3"/>
  <c r="Y464" i="3" s="1"/>
  <c r="AA464" i="3" s="1"/>
  <c r="X793" i="3"/>
  <c r="Y793" i="3" s="1"/>
  <c r="AA793" i="3" s="1"/>
  <c r="X598" i="3"/>
  <c r="Y598" i="3" s="1"/>
  <c r="X746" i="3"/>
  <c r="Y746" i="3" s="1"/>
  <c r="AA746" i="3" s="1"/>
  <c r="X350" i="3"/>
  <c r="Y350" i="3" s="1"/>
  <c r="AA350" i="3" s="1"/>
  <c r="X720" i="3"/>
  <c r="Y720" i="3" s="1"/>
  <c r="AA720" i="3" s="1"/>
  <c r="X571" i="3"/>
  <c r="Y571" i="3" s="1"/>
  <c r="AA571" i="3" s="1"/>
  <c r="X544" i="3"/>
  <c r="Y544" i="3" s="1"/>
  <c r="Z544" i="3" s="1"/>
  <c r="X426" i="3"/>
  <c r="Y426" i="3" s="1"/>
  <c r="AA426" i="3" s="1"/>
  <c r="X806" i="3"/>
  <c r="Y806" i="3" s="1"/>
  <c r="AA806" i="3" s="1"/>
  <c r="X522" i="3"/>
  <c r="Y522" i="3" s="1"/>
  <c r="X745" i="3"/>
  <c r="Y745" i="3" s="1"/>
  <c r="Z745" i="3" s="1"/>
  <c r="X486" i="3"/>
  <c r="Y486" i="3" s="1"/>
  <c r="AA486" i="3" s="1"/>
  <c r="X703" i="3"/>
  <c r="Y703" i="3" s="1"/>
  <c r="AA703" i="3" s="1"/>
  <c r="X869" i="3"/>
  <c r="Y869" i="3" s="1"/>
  <c r="AA869" i="3" s="1"/>
  <c r="X549" i="3"/>
  <c r="Y549" i="3" s="1"/>
  <c r="AA549" i="3" s="1"/>
  <c r="X465" i="3"/>
  <c r="Y465" i="3" s="1"/>
  <c r="AA465" i="3" s="1"/>
  <c r="X383" i="3"/>
  <c r="Y383" i="3" s="1"/>
  <c r="X610" i="3"/>
  <c r="Y610" i="3" s="1"/>
  <c r="X865" i="3"/>
  <c r="Y865" i="3" s="1"/>
  <c r="AA865" i="3" s="1"/>
  <c r="X538" i="3"/>
  <c r="Y538" i="3" s="1"/>
  <c r="AA538" i="3" s="1"/>
  <c r="X813" i="3"/>
  <c r="Y813" i="3" s="1"/>
  <c r="Z813" i="3" s="1"/>
  <c r="X630" i="3"/>
  <c r="Y630" i="3" s="1"/>
  <c r="AA630" i="3" s="1"/>
  <c r="X784" i="3"/>
  <c r="Y784" i="3" s="1"/>
  <c r="AA784" i="3" s="1"/>
  <c r="X421" i="3"/>
  <c r="Y421" i="3" s="1"/>
  <c r="Z421" i="3" s="1"/>
  <c r="X609" i="3"/>
  <c r="Y609" i="3" s="1"/>
  <c r="AA609" i="3" s="1"/>
  <c r="X429" i="3"/>
  <c r="Y429" i="3" s="1"/>
  <c r="X842" i="3"/>
  <c r="Y842" i="3" s="1"/>
  <c r="X444" i="3"/>
  <c r="Y444" i="3" s="1"/>
  <c r="AA444" i="3" s="1"/>
  <c r="X601" i="3"/>
  <c r="Y601" i="3" s="1"/>
  <c r="AA601" i="3" s="1"/>
  <c r="X510" i="3"/>
  <c r="Y510" i="3" s="1"/>
  <c r="AA510" i="3" s="1"/>
  <c r="X415" i="3"/>
  <c r="Y415" i="3" s="1"/>
  <c r="AA415" i="3" s="1"/>
  <c r="X364" i="3"/>
  <c r="Y364" i="3" s="1"/>
  <c r="AA364" i="3" s="1"/>
  <c r="X701" i="3"/>
  <c r="Y701" i="3" s="1"/>
  <c r="Z701" i="3" s="1"/>
  <c r="X812" i="3"/>
  <c r="Y812" i="3" s="1"/>
  <c r="X438" i="3"/>
  <c r="Y438" i="3" s="1"/>
  <c r="AA438" i="3" s="1"/>
  <c r="X618" i="3"/>
  <c r="Y618" i="3" s="1"/>
  <c r="Z618" i="3" s="1"/>
  <c r="X612" i="3"/>
  <c r="Y612" i="3" s="1"/>
  <c r="AA612" i="3" s="1"/>
  <c r="X809" i="3"/>
  <c r="Y809" i="3" s="1"/>
  <c r="AA809" i="3" s="1"/>
  <c r="X864" i="3"/>
  <c r="Y864" i="3" s="1"/>
  <c r="AA864" i="3" s="1"/>
  <c r="X860" i="3"/>
  <c r="Y860" i="3" s="1"/>
  <c r="AA860" i="3" s="1"/>
  <c r="X546" i="3"/>
  <c r="Y546" i="3" s="1"/>
  <c r="Z546" i="3" s="1"/>
  <c r="X504" i="3"/>
  <c r="Y504" i="3" s="1"/>
  <c r="X796" i="3"/>
  <c r="Y796" i="3" s="1"/>
  <c r="X393" i="3"/>
  <c r="Y393" i="3" s="1"/>
  <c r="AA393" i="3" s="1"/>
  <c r="X851" i="3"/>
  <c r="Y851" i="3" s="1"/>
  <c r="AA851" i="3" s="1"/>
  <c r="X339" i="3"/>
  <c r="Y339" i="3" s="1"/>
  <c r="AA339" i="3" s="1"/>
  <c r="X681" i="3"/>
  <c r="Y681" i="3" s="1"/>
  <c r="Z681" i="3" s="1"/>
  <c r="X664" i="3"/>
  <c r="Y664" i="3" s="1"/>
  <c r="AA664" i="3" s="1"/>
  <c r="X375" i="3"/>
  <c r="Y375" i="3" s="1"/>
  <c r="Z375" i="3" s="1"/>
  <c r="X738" i="3"/>
  <c r="Y738" i="3" s="1"/>
  <c r="X884" i="3"/>
  <c r="Y884" i="3" s="1"/>
  <c r="AA884" i="3" s="1"/>
  <c r="X706" i="3"/>
  <c r="Y706" i="3" s="1"/>
  <c r="AA706" i="3" s="1"/>
  <c r="X741" i="3"/>
  <c r="Y741" i="3" s="1"/>
  <c r="Z741" i="3" s="1"/>
  <c r="X761" i="3"/>
  <c r="Y761" i="3" s="1"/>
  <c r="Z761" i="3" s="1"/>
  <c r="X707" i="3"/>
  <c r="Y707" i="3" s="1"/>
  <c r="AA707" i="3" s="1"/>
  <c r="X493" i="3"/>
  <c r="Y493" i="3" s="1"/>
  <c r="Z493" i="3" s="1"/>
  <c r="X633" i="3"/>
  <c r="Y633" i="3" s="1"/>
  <c r="AA633" i="3" s="1"/>
  <c r="X430" i="3"/>
  <c r="Y430" i="3" s="1"/>
  <c r="X786" i="3"/>
  <c r="Y786" i="3" s="1"/>
  <c r="AA786" i="3" s="1"/>
  <c r="X439" i="3"/>
  <c r="Y439" i="3" s="1"/>
  <c r="AA439" i="3" s="1"/>
  <c r="X566" i="3"/>
  <c r="Y566" i="3" s="1"/>
  <c r="AA566" i="3" s="1"/>
  <c r="X506" i="3"/>
  <c r="Y506" i="3" s="1"/>
  <c r="AA506" i="3" s="1"/>
  <c r="X803" i="3"/>
  <c r="Y803" i="3" s="1"/>
  <c r="AA803" i="3" s="1"/>
  <c r="X433" i="3"/>
  <c r="Y433" i="3" s="1"/>
  <c r="AA433" i="3" s="1"/>
  <c r="X505" i="3"/>
  <c r="Y505" i="3" s="1"/>
  <c r="AA505" i="3" s="1"/>
  <c r="X450" i="3"/>
  <c r="Y450" i="3" s="1"/>
  <c r="X756" i="3"/>
  <c r="Y756" i="3" s="1"/>
  <c r="AA756" i="3" s="1"/>
  <c r="X656" i="3"/>
  <c r="Y656" i="3" s="1"/>
  <c r="Z656" i="3" s="1"/>
  <c r="X737" i="3"/>
  <c r="Y737" i="3" s="1"/>
  <c r="AA737" i="3" s="1"/>
  <c r="X856" i="3"/>
  <c r="Y856" i="3" s="1"/>
  <c r="AA856" i="3" s="1"/>
  <c r="X600" i="3"/>
  <c r="Y600" i="3" s="1"/>
  <c r="AA600" i="3" s="1"/>
  <c r="X452" i="3"/>
  <c r="Y452" i="3" s="1"/>
  <c r="AA452" i="3" s="1"/>
  <c r="X512" i="3"/>
  <c r="Y512" i="3" s="1"/>
  <c r="AA512" i="3" s="1"/>
  <c r="X730" i="3"/>
  <c r="Y730" i="3" s="1"/>
  <c r="X849" i="3"/>
  <c r="Y849" i="3" s="1"/>
  <c r="AA849" i="3" s="1"/>
  <c r="X800" i="3"/>
  <c r="Y800" i="3" s="1"/>
  <c r="AA800" i="3" s="1"/>
  <c r="X380" i="3"/>
  <c r="Y380" i="3" s="1"/>
  <c r="AA380" i="3" s="1"/>
  <c r="X689" i="3"/>
  <c r="Y689" i="3" s="1"/>
  <c r="Z689" i="3" s="1"/>
  <c r="X622" i="3"/>
  <c r="Y622" i="3" s="1"/>
  <c r="AA622" i="3" s="1"/>
  <c r="X668" i="3"/>
  <c r="Y668" i="3" s="1"/>
  <c r="Z668" i="3" s="1"/>
  <c r="X589" i="3"/>
  <c r="Y589" i="3" s="1"/>
  <c r="AA589" i="3" s="1"/>
  <c r="X808" i="3"/>
  <c r="Y808" i="3" s="1"/>
  <c r="X579" i="3"/>
  <c r="Y579" i="3" s="1"/>
  <c r="AA579" i="3" s="1"/>
  <c r="X679" i="3"/>
  <c r="Y679" i="3" s="1"/>
  <c r="AA679" i="3" s="1"/>
  <c r="X653" i="3"/>
  <c r="Y653" i="3" s="1"/>
  <c r="Z653" i="3" s="1"/>
  <c r="X503" i="3"/>
  <c r="Y503" i="3" s="1"/>
  <c r="Z503" i="3" s="1"/>
  <c r="X329" i="3"/>
  <c r="Y329" i="3" s="1"/>
  <c r="AA329" i="3" s="1"/>
  <c r="X687" i="3"/>
  <c r="Y687" i="3" s="1"/>
  <c r="AA687" i="3" s="1"/>
  <c r="X561" i="3"/>
  <c r="Y561" i="3" s="1"/>
  <c r="AA561" i="3" s="1"/>
  <c r="X783" i="3"/>
  <c r="Y783" i="3" s="1"/>
  <c r="X669" i="3"/>
  <c r="Y669" i="3" s="1"/>
  <c r="AA669" i="3" s="1"/>
  <c r="X574" i="3"/>
  <c r="Y574" i="3" s="1"/>
  <c r="AA574" i="3" s="1"/>
  <c r="X631" i="3"/>
  <c r="Y631" i="3" s="1"/>
  <c r="AA631" i="3" s="1"/>
  <c r="X470" i="3"/>
  <c r="Y470" i="3" s="1"/>
  <c r="AA470" i="3" s="1"/>
  <c r="X854" i="3"/>
  <c r="Y854" i="3" s="1"/>
  <c r="Z854" i="3" s="1"/>
  <c r="X675" i="3"/>
  <c r="Y675" i="3" s="1"/>
  <c r="Z675" i="3" s="1"/>
  <c r="X617" i="3"/>
  <c r="Y617" i="3" s="1"/>
  <c r="AA617" i="3" s="1"/>
  <c r="X436" i="3"/>
  <c r="Y436" i="3" s="1"/>
  <c r="X539" i="3"/>
  <c r="Y539" i="3" s="1"/>
  <c r="Z539" i="3" s="1"/>
  <c r="X377" i="3"/>
  <c r="Y377" i="3" s="1"/>
  <c r="Z377" i="3" s="1"/>
  <c r="X794" i="3"/>
  <c r="Y794" i="3" s="1"/>
  <c r="AA794" i="3" s="1"/>
  <c r="X366" i="3"/>
  <c r="Y366" i="3" s="1"/>
  <c r="AA366" i="3" s="1"/>
  <c r="X760" i="3"/>
  <c r="Y760" i="3" s="1"/>
  <c r="AA760" i="3" s="1"/>
  <c r="X563" i="3"/>
  <c r="Y563" i="3" s="1"/>
  <c r="Z563" i="3" s="1"/>
  <c r="X727" i="3"/>
  <c r="Y727" i="3" s="1"/>
  <c r="AA727" i="3" s="1"/>
  <c r="X824" i="3"/>
  <c r="Y824" i="3" s="1"/>
  <c r="X494" i="3"/>
  <c r="Y494" i="3" s="1"/>
  <c r="AA494" i="3" s="1"/>
  <c r="X634" i="3"/>
  <c r="Y634" i="3" s="1"/>
  <c r="AA634" i="3" s="1"/>
  <c r="X632" i="3"/>
  <c r="Y632" i="3" s="1"/>
  <c r="Z632" i="3" s="1"/>
  <c r="X801" i="3"/>
  <c r="Y801" i="3" s="1"/>
  <c r="AA801" i="3" s="1"/>
  <c r="X876" i="3"/>
  <c r="Y876" i="3" s="1"/>
  <c r="Z876" i="3" s="1"/>
  <c r="X462" i="3"/>
  <c r="Y462" i="3" s="1"/>
  <c r="AA462" i="3" s="1"/>
  <c r="X684" i="3"/>
  <c r="Y684" i="3" s="1"/>
  <c r="AA684" i="3" s="1"/>
  <c r="X680" i="3"/>
  <c r="Y680" i="3" s="1"/>
  <c r="X711" i="3"/>
  <c r="Y711" i="3" s="1"/>
  <c r="Z711" i="3" s="1"/>
  <c r="X692" i="3"/>
  <c r="Y692" i="3" s="1"/>
  <c r="AA692" i="3" s="1"/>
  <c r="X732" i="3"/>
  <c r="Y732" i="3" s="1"/>
  <c r="AA732" i="3" s="1"/>
  <c r="X428" i="3"/>
  <c r="Y428" i="3" s="1"/>
  <c r="AA428" i="3" s="1"/>
  <c r="X552" i="3"/>
  <c r="Y552" i="3" s="1"/>
  <c r="Z552" i="3" s="1"/>
  <c r="X873" i="3"/>
  <c r="Y873" i="3" s="1"/>
  <c r="Z873" i="3" s="1"/>
  <c r="X640" i="3"/>
  <c r="Y640" i="3" s="1"/>
  <c r="AA640" i="3" s="1"/>
  <c r="X372" i="3"/>
  <c r="Y372" i="3" s="1"/>
  <c r="X887" i="3"/>
  <c r="Y887" i="3" s="1"/>
  <c r="Z887" i="3" s="1"/>
  <c r="X731" i="3"/>
  <c r="Y731" i="3" s="1"/>
  <c r="AA731" i="3" s="1"/>
  <c r="X382" i="3"/>
  <c r="Y382" i="3" s="1"/>
  <c r="AA382" i="3" s="1"/>
  <c r="X555" i="3"/>
  <c r="Y555" i="3" s="1"/>
  <c r="Z555" i="3" s="1"/>
  <c r="X528" i="3"/>
  <c r="Y528" i="3" s="1"/>
  <c r="Z528" i="3" s="1"/>
  <c r="X810" i="3"/>
  <c r="Y810" i="3" s="1"/>
  <c r="AA810" i="3" s="1"/>
  <c r="X857" i="3"/>
  <c r="Y857" i="3" s="1"/>
  <c r="AA857" i="3" s="1"/>
  <c r="X626" i="3"/>
  <c r="Y626" i="3" s="1"/>
  <c r="X534" i="3"/>
  <c r="Y534" i="3" s="1"/>
  <c r="AA534" i="3" s="1"/>
  <c r="X360" i="3"/>
  <c r="Y360" i="3" s="1"/>
  <c r="AA360" i="3" s="1"/>
  <c r="X886" i="3"/>
  <c r="Y886" i="3" s="1"/>
  <c r="AA886" i="3" s="1"/>
  <c r="X658" i="3"/>
  <c r="Y658" i="3" s="1"/>
  <c r="AA658" i="3" s="1"/>
  <c r="X575" i="3"/>
  <c r="Y575" i="3" s="1"/>
  <c r="AA575" i="3" s="1"/>
  <c r="X542" i="3"/>
  <c r="Y542" i="3" s="1"/>
  <c r="AA542" i="3" s="1"/>
  <c r="X827" i="3"/>
  <c r="Y827" i="3" s="1"/>
  <c r="X425" i="3"/>
  <c r="Y425" i="3" s="1"/>
  <c r="X550" i="3"/>
  <c r="Y550" i="3" s="1"/>
  <c r="AA550" i="3" s="1"/>
  <c r="X866" i="3"/>
  <c r="Y866" i="3" s="1"/>
  <c r="Z866" i="3" s="1"/>
  <c r="X830" i="3"/>
  <c r="Y830" i="3" s="1"/>
  <c r="X847" i="3"/>
  <c r="Y847" i="3" s="1"/>
  <c r="AA847" i="3" s="1"/>
  <c r="X596" i="3"/>
  <c r="Y596" i="3" s="1"/>
  <c r="AA596" i="3" s="1"/>
  <c r="X627" i="3"/>
  <c r="Y627" i="3" s="1"/>
  <c r="AA627" i="3" s="1"/>
  <c r="X823" i="3"/>
  <c r="Y823" i="3" s="1"/>
  <c r="AA823" i="3" s="1"/>
  <c r="X490" i="3"/>
  <c r="Y490" i="3" s="1"/>
  <c r="X353" i="3"/>
  <c r="Y353" i="3" s="1"/>
  <c r="X334" i="3"/>
  <c r="Y334" i="3" s="1"/>
  <c r="AA334" i="3" s="1"/>
  <c r="X648" i="3"/>
  <c r="Y648" i="3" s="1"/>
  <c r="AA648" i="3" s="1"/>
  <c r="X401" i="3"/>
  <c r="Y401" i="3" s="1"/>
  <c r="Z401" i="3" s="1"/>
  <c r="X726" i="3"/>
  <c r="Y726" i="3" s="1"/>
  <c r="AA726" i="3" s="1"/>
  <c r="X370" i="3"/>
  <c r="Y370" i="3" s="1"/>
  <c r="AA370" i="3" s="1"/>
  <c r="X747" i="3"/>
  <c r="Y747" i="3" s="1"/>
  <c r="Z747" i="3" s="1"/>
  <c r="X448" i="3"/>
  <c r="Y448" i="3" s="1"/>
  <c r="X469" i="3"/>
  <c r="Y469" i="3" s="1"/>
  <c r="Z469" i="3" s="1"/>
  <c r="X586" i="3"/>
  <c r="Y586" i="3" s="1"/>
  <c r="AA586" i="3" s="1"/>
  <c r="X743" i="3"/>
  <c r="Y743" i="3" s="1"/>
  <c r="Z743" i="3" s="1"/>
  <c r="X871" i="3"/>
  <c r="Y871" i="3" s="1"/>
  <c r="AA871" i="3" s="1"/>
  <c r="X499" i="3"/>
  <c r="Y499" i="3" s="1"/>
  <c r="Z499" i="3" s="1"/>
  <c r="X619" i="3"/>
  <c r="Y619" i="3" s="1"/>
  <c r="AA619" i="3" s="1"/>
  <c r="X880" i="3"/>
  <c r="Y880" i="3" s="1"/>
  <c r="AA880" i="3" s="1"/>
  <c r="X779" i="3"/>
  <c r="Y779" i="3" s="1"/>
  <c r="X594" i="3"/>
  <c r="Y594" i="3" s="1"/>
  <c r="AA594" i="3" s="1"/>
  <c r="X863" i="3"/>
  <c r="Y863" i="3" s="1"/>
  <c r="AA863" i="3" s="1"/>
  <c r="X625" i="3"/>
  <c r="Y625" i="3" s="1"/>
  <c r="AA625" i="3" s="1"/>
  <c r="X821" i="3"/>
  <c r="Y821" i="3" s="1"/>
  <c r="Z821" i="3" s="1"/>
  <c r="X831" i="3"/>
  <c r="Y831" i="3" s="1"/>
  <c r="AA831" i="3" s="1"/>
  <c r="X331" i="3"/>
  <c r="Y331" i="3" s="1"/>
  <c r="AA331" i="3" s="1"/>
  <c r="X478" i="3"/>
  <c r="Y478" i="3" s="1"/>
  <c r="AA478" i="3" s="1"/>
  <c r="X804" i="3"/>
  <c r="Y804" i="3" s="1"/>
  <c r="X533" i="3"/>
  <c r="Y533" i="3" s="1"/>
  <c r="Z533" i="3" s="1"/>
  <c r="X1456" i="3"/>
  <c r="Y1456" i="3" s="1"/>
  <c r="AA1456" i="3" s="1"/>
  <c r="X1664" i="3"/>
  <c r="Y1664" i="3" s="1"/>
  <c r="Z1664" i="3" s="1"/>
  <c r="X1596" i="3"/>
  <c r="Y1596" i="3" s="1"/>
  <c r="AA1596" i="3" s="1"/>
  <c r="X1677" i="3"/>
  <c r="Y1677" i="3" s="1"/>
  <c r="Z1677" i="3" s="1"/>
  <c r="X1645" i="3"/>
  <c r="Y1645" i="3" s="1"/>
  <c r="Z1645" i="3" s="1"/>
  <c r="X1493" i="3"/>
  <c r="Y1493" i="3" s="1"/>
  <c r="X1534" i="3"/>
  <c r="Y1534" i="3" s="1"/>
  <c r="X1511" i="3"/>
  <c r="Y1511" i="3" s="1"/>
  <c r="AA1511" i="3" s="1"/>
  <c r="X1721" i="3"/>
  <c r="Y1721" i="3" s="1"/>
  <c r="AA1721" i="3" s="1"/>
  <c r="X1598" i="3"/>
  <c r="Y1598" i="3" s="1"/>
  <c r="AA1598" i="3" s="1"/>
  <c r="X1553" i="3"/>
  <c r="Y1553" i="3" s="1"/>
  <c r="AA1553" i="3" s="1"/>
  <c r="X1732" i="3"/>
  <c r="Y1732" i="3" s="1"/>
  <c r="AA1732" i="3" s="1"/>
  <c r="X1573" i="3"/>
  <c r="Y1573" i="3" s="1"/>
  <c r="Z1573" i="3" s="1"/>
  <c r="X1696" i="3"/>
  <c r="Y1696" i="3" s="1"/>
  <c r="Z1696" i="3" s="1"/>
  <c r="X1659" i="3"/>
  <c r="Y1659" i="3" s="1"/>
  <c r="X1542" i="3"/>
  <c r="Y1542" i="3" s="1"/>
  <c r="AA1542" i="3" s="1"/>
  <c r="X1726" i="3"/>
  <c r="Y1726" i="3" s="1"/>
  <c r="Z1726" i="3" s="1"/>
  <c r="X1545" i="3"/>
  <c r="Y1545" i="3" s="1"/>
  <c r="Z1545" i="3" s="1"/>
  <c r="X1537" i="3"/>
  <c r="Y1537" i="3" s="1"/>
  <c r="AA1537" i="3" s="1"/>
  <c r="X1636" i="3"/>
  <c r="Y1636" i="3" s="1"/>
  <c r="AA1636" i="3" s="1"/>
  <c r="X1738" i="3"/>
  <c r="Y1738" i="3" s="1"/>
  <c r="AA1738" i="3" s="1"/>
  <c r="X1623" i="3"/>
  <c r="Y1623" i="3" s="1"/>
  <c r="Z1623" i="3" s="1"/>
  <c r="X1625" i="3"/>
  <c r="Y1625" i="3" s="1"/>
  <c r="X1611" i="3"/>
  <c r="Y1611" i="3" s="1"/>
  <c r="AA1611" i="3" s="1"/>
  <c r="X1662" i="3"/>
  <c r="Y1662" i="3" s="1"/>
  <c r="AA1662" i="3" s="1"/>
  <c r="X1529" i="3"/>
  <c r="Y1529" i="3" s="1"/>
  <c r="Z1529" i="3" s="1"/>
  <c r="X1727" i="3"/>
  <c r="Y1727" i="3" s="1"/>
  <c r="Z1727" i="3" s="1"/>
  <c r="X1499" i="3"/>
  <c r="Y1499" i="3" s="1"/>
  <c r="Z1499" i="3" s="1"/>
  <c r="X1565" i="3"/>
  <c r="Y1565" i="3" s="1"/>
  <c r="AA1565" i="3" s="1"/>
  <c r="X1560" i="3"/>
  <c r="Y1560" i="3" s="1"/>
  <c r="AA1560" i="3" s="1"/>
  <c r="X1464" i="3"/>
  <c r="Y1464" i="3" s="1"/>
  <c r="X1670" i="3"/>
  <c r="Y1670" i="3" s="1"/>
  <c r="AA1670" i="3" s="1"/>
  <c r="X1733" i="3"/>
  <c r="Y1733" i="3" s="1"/>
  <c r="AA1733" i="3" s="1"/>
  <c r="X1503" i="3"/>
  <c r="Y1503" i="3" s="1"/>
  <c r="AA1503" i="3" s="1"/>
  <c r="X1569" i="3"/>
  <c r="Y1569" i="3" s="1"/>
  <c r="Z1569" i="3" s="1"/>
  <c r="X1477" i="3"/>
  <c r="Y1477" i="3" s="1"/>
  <c r="AA1477" i="3" s="1"/>
  <c r="X1501" i="3"/>
  <c r="Y1501" i="3" s="1"/>
  <c r="AA1501" i="3" s="1"/>
  <c r="X1630" i="3"/>
  <c r="Y1630" i="3" s="1"/>
  <c r="Z1630" i="3" s="1"/>
  <c r="X1516" i="3"/>
  <c r="Y1516" i="3" s="1"/>
  <c r="X1496" i="3"/>
  <c r="Y1496" i="3" s="1"/>
  <c r="AA1496" i="3" s="1"/>
  <c r="X1564" i="3"/>
  <c r="Y1564" i="3" s="1"/>
  <c r="Z1564" i="3" s="1"/>
  <c r="X1547" i="3"/>
  <c r="Y1547" i="3" s="1"/>
  <c r="AA1547" i="3" s="1"/>
  <c r="X1701" i="3"/>
  <c r="Y1701" i="3" s="1"/>
  <c r="Z1701" i="3" s="1"/>
  <c r="X1495" i="3"/>
  <c r="Y1495" i="3" s="1"/>
  <c r="Z1495" i="3" s="1"/>
  <c r="X1635" i="3"/>
  <c r="Y1635" i="3" s="1"/>
  <c r="AA1635" i="3" s="1"/>
  <c r="X1673" i="3"/>
  <c r="Y1673" i="3" s="1"/>
  <c r="Z1673" i="3" s="1"/>
  <c r="X1455" i="3"/>
  <c r="Y1455" i="3" s="1"/>
  <c r="X1627" i="3"/>
  <c r="Y1627" i="3" s="1"/>
  <c r="AA1627" i="3" s="1"/>
  <c r="X1543" i="3"/>
  <c r="Y1543" i="3" s="1"/>
  <c r="AA1543" i="3" s="1"/>
  <c r="X1561" i="3"/>
  <c r="Y1561" i="3" s="1"/>
  <c r="AA1561" i="3" s="1"/>
  <c r="X1470" i="3"/>
  <c r="Y1470" i="3" s="1"/>
  <c r="AA1470" i="3" s="1"/>
  <c r="X1685" i="3"/>
  <c r="Y1685" i="3" s="1"/>
  <c r="AA1685" i="3" s="1"/>
  <c r="X1588" i="3"/>
  <c r="Y1588" i="3" s="1"/>
  <c r="AA1588" i="3" s="1"/>
  <c r="X1595" i="3"/>
  <c r="Y1595" i="3" s="1"/>
  <c r="X1576" i="3"/>
  <c r="Y1576" i="3" s="1"/>
  <c r="X1612" i="3"/>
  <c r="Y1612" i="3" s="1"/>
  <c r="AA1612" i="3" s="1"/>
  <c r="X1541" i="3"/>
  <c r="Y1541" i="3" s="1"/>
  <c r="AA1541" i="3" s="1"/>
  <c r="X1694" i="3"/>
  <c r="Y1694" i="3" s="1"/>
  <c r="AA1694" i="3" s="1"/>
  <c r="X1730" i="3"/>
  <c r="Y1730" i="3" s="1"/>
  <c r="Z1730" i="3" s="1"/>
  <c r="X1513" i="3"/>
  <c r="Y1513" i="3" s="1"/>
  <c r="Z1513" i="3" s="1"/>
  <c r="X1704" i="3"/>
  <c r="Y1704" i="3" s="1"/>
  <c r="AA1704" i="3" s="1"/>
  <c r="X1724" i="3"/>
  <c r="Y1724" i="3" s="1"/>
  <c r="AA1724" i="3" s="1"/>
  <c r="X1716" i="3"/>
  <c r="Y1716" i="3" s="1"/>
  <c r="X1486" i="3"/>
  <c r="Y1486" i="3" s="1"/>
  <c r="AA1486" i="3" s="1"/>
  <c r="X1508" i="3"/>
  <c r="Y1508" i="3" s="1"/>
  <c r="AA1508" i="3" s="1"/>
  <c r="X1584" i="3"/>
  <c r="Y1584" i="3" s="1"/>
  <c r="AA1584" i="3" s="1"/>
  <c r="X1712" i="3"/>
  <c r="Y1712" i="3" s="1"/>
  <c r="AA1712" i="3" s="1"/>
  <c r="X1487" i="3"/>
  <c r="Y1487" i="3" s="1"/>
  <c r="AA1487" i="3" s="1"/>
  <c r="X1550" i="3"/>
  <c r="Y1550" i="3" s="1"/>
  <c r="AA1550" i="3" s="1"/>
  <c r="X1702" i="3"/>
  <c r="Y1702" i="3" s="1"/>
  <c r="Z1702" i="3" s="1"/>
  <c r="X1679" i="3"/>
  <c r="Y1679" i="3" s="1"/>
  <c r="X1628" i="3"/>
  <c r="Y1628" i="3" s="1"/>
  <c r="AA1628" i="3" s="1"/>
  <c r="X1709" i="3"/>
  <c r="Y1709" i="3" s="1"/>
  <c r="Z1709" i="3" s="1"/>
  <c r="X1669" i="3"/>
  <c r="Y1669" i="3" s="1"/>
  <c r="Z1669" i="3" s="1"/>
  <c r="X1597" i="3"/>
  <c r="Y1597" i="3" s="1"/>
  <c r="AA1597" i="3" s="1"/>
  <c r="X1549" i="3"/>
  <c r="Y1549" i="3" s="1"/>
  <c r="AA1549" i="3" s="1"/>
  <c r="X1587" i="3"/>
  <c r="Y1587" i="3" s="1"/>
  <c r="AA1587" i="3" s="1"/>
  <c r="X1653" i="3"/>
  <c r="Y1653" i="3" s="1"/>
  <c r="AA1653" i="3" s="1"/>
  <c r="X1548" i="3"/>
  <c r="Y1548" i="3" s="1"/>
  <c r="X1693" i="3"/>
  <c r="Y1693" i="3" s="1"/>
  <c r="AA1693" i="3" s="1"/>
  <c r="X1678" i="3"/>
  <c r="Y1678" i="3" s="1"/>
  <c r="AA1678" i="3" s="1"/>
  <c r="X1482" i="3"/>
  <c r="Y1482" i="3" s="1"/>
  <c r="Z1482" i="3" s="1"/>
  <c r="X1570" i="3"/>
  <c r="Y1570" i="3" s="1"/>
  <c r="AA1570" i="3" s="1"/>
  <c r="X1603" i="3"/>
  <c r="Y1603" i="3" s="1"/>
  <c r="AA1603" i="3" s="1"/>
  <c r="X1725" i="3"/>
  <c r="Y1725" i="3" s="1"/>
  <c r="AA1725" i="3" s="1"/>
  <c r="X1737" i="3"/>
  <c r="Y1737" i="3" s="1"/>
  <c r="AA1737" i="3" s="1"/>
  <c r="X1556" i="3"/>
  <c r="Y1556" i="3" s="1"/>
  <c r="X1654" i="3"/>
  <c r="Y1654" i="3" s="1"/>
  <c r="AA1654" i="3" s="1"/>
  <c r="X1575" i="3"/>
  <c r="Y1575" i="3" s="1"/>
  <c r="Z1575" i="3" s="1"/>
  <c r="X1631" i="3"/>
  <c r="Y1631" i="3" s="1"/>
  <c r="AA1631" i="3" s="1"/>
  <c r="X1557" i="3"/>
  <c r="Y1557" i="3" s="1"/>
  <c r="AA1557" i="3" s="1"/>
  <c r="X1615" i="3"/>
  <c r="Y1615" i="3" s="1"/>
  <c r="AA1615" i="3" s="1"/>
  <c r="X1718" i="3"/>
  <c r="Y1718" i="3" s="1"/>
  <c r="Z1718" i="3" s="1"/>
  <c r="AA1527" i="3"/>
  <c r="Z1527" i="3"/>
  <c r="AA1193" i="3"/>
  <c r="Z1193" i="3"/>
  <c r="Z662" i="3"/>
  <c r="AA250" i="3"/>
  <c r="Z250" i="3"/>
  <c r="AA1334" i="3"/>
  <c r="Z219" i="3"/>
  <c r="AA219" i="3"/>
  <c r="AA1427" i="3"/>
  <c r="Z1427" i="3"/>
  <c r="AA1408" i="3"/>
  <c r="Z1408" i="3"/>
  <c r="AA208" i="3"/>
  <c r="Z208" i="3"/>
  <c r="AA1271" i="3"/>
  <c r="Z1271" i="3"/>
  <c r="Z1179" i="3"/>
  <c r="AA1179" i="3"/>
  <c r="AA2047" i="3"/>
  <c r="Z2047" i="3"/>
  <c r="Z1036" i="3"/>
  <c r="AA1036" i="3"/>
  <c r="AA430" i="3"/>
  <c r="Z430" i="3"/>
  <c r="AA1107" i="3"/>
  <c r="Z1107" i="3"/>
  <c r="AA213" i="3"/>
  <c r="Z213" i="3"/>
  <c r="AA1974" i="3"/>
  <c r="Z228" i="3"/>
  <c r="AA228" i="3"/>
  <c r="AA1144" i="3"/>
  <c r="Z1144" i="3"/>
  <c r="AA954" i="3"/>
  <c r="Z954" i="3"/>
  <c r="Z225" i="3"/>
  <c r="AA225" i="3"/>
  <c r="Z222" i="3"/>
  <c r="AA222" i="3"/>
  <c r="AA1086" i="3"/>
  <c r="Z1086" i="3"/>
  <c r="AA992" i="3"/>
  <c r="Z992" i="3"/>
  <c r="Z1044" i="3"/>
  <c r="AA1044" i="3"/>
  <c r="AA419" i="3"/>
  <c r="Z419" i="3"/>
  <c r="AA626" i="3"/>
  <c r="Z626" i="3"/>
  <c r="AA1254" i="3"/>
  <c r="Z1254" i="3"/>
  <c r="AA1008" i="3"/>
  <c r="Z1008" i="3"/>
  <c r="Z1886" i="3"/>
  <c r="AA1886" i="3"/>
  <c r="AA2004" i="3"/>
  <c r="Z2004" i="3"/>
  <c r="AA282" i="3"/>
  <c r="Z282" i="3"/>
  <c r="Z1536" i="3"/>
  <c r="AA1536" i="3"/>
  <c r="AA1222" i="3"/>
  <c r="Z1222" i="3"/>
  <c r="AA1046" i="3"/>
  <c r="Z1046" i="3"/>
  <c r="AA1059" i="3"/>
  <c r="Z1059" i="3"/>
  <c r="AA983" i="3"/>
  <c r="Z983" i="3"/>
  <c r="AA290" i="3"/>
  <c r="Z290" i="3"/>
  <c r="AA1192" i="3"/>
  <c r="Z1192" i="3"/>
  <c r="AA783" i="3"/>
  <c r="Z783" i="3"/>
  <c r="Z1195" i="3"/>
  <c r="AA1195" i="3"/>
  <c r="AA962" i="3"/>
  <c r="Z962" i="3"/>
  <c r="AA1786" i="3"/>
  <c r="Z1786" i="3"/>
  <c r="AA1219" i="3"/>
  <c r="Z1219" i="3"/>
  <c r="AA1120" i="3"/>
  <c r="Z1120" i="3"/>
  <c r="AA1139" i="3"/>
  <c r="Z1139" i="3"/>
  <c r="AA2032" i="3"/>
  <c r="Z2032" i="3"/>
  <c r="AA1245" i="3"/>
  <c r="Z1245" i="3"/>
  <c r="Z1132" i="3"/>
  <c r="AA1132" i="3"/>
  <c r="AA971" i="3"/>
  <c r="Z971" i="3"/>
  <c r="AA1780" i="3"/>
  <c r="Z1780" i="3"/>
  <c r="AA1376" i="3"/>
  <c r="Z1376" i="3"/>
  <c r="AA1312" i="3"/>
  <c r="Z1312" i="3"/>
  <c r="AA1659" i="3"/>
  <c r="Z1659" i="3"/>
  <c r="Z1289" i="3"/>
  <c r="AA1289" i="3"/>
  <c r="AA1170" i="3"/>
  <c r="Z1170" i="3"/>
  <c r="AA1807" i="3"/>
  <c r="Z1807" i="3"/>
  <c r="AA1433" i="3"/>
  <c r="Z1433" i="3"/>
  <c r="AA1131" i="3"/>
  <c r="Z1131" i="3"/>
  <c r="AA901" i="3"/>
  <c r="Z901" i="3"/>
  <c r="Z2112" i="3"/>
  <c r="Z13" i="3" s="1"/>
  <c r="AB2112" i="3" s="1"/>
  <c r="AB13" i="3" s="1"/>
  <c r="AA2112" i="3"/>
  <c r="AA13" i="3" s="1"/>
  <c r="Y13" i="3"/>
  <c r="AA1261" i="3"/>
  <c r="Z1261" i="3"/>
  <c r="AA917" i="3"/>
  <c r="Z917" i="3"/>
  <c r="AA916" i="3"/>
  <c r="Z916" i="3"/>
  <c r="Z781" i="3"/>
  <c r="AA781" i="3"/>
  <c r="AA674" i="3"/>
  <c r="AA730" i="3"/>
  <c r="Z730" i="3"/>
  <c r="AA475" i="3"/>
  <c r="Z475" i="3"/>
  <c r="AA911" i="3"/>
  <c r="Z911" i="3"/>
  <c r="AA1090" i="3"/>
  <c r="Z1090" i="3"/>
  <c r="AA220" i="3"/>
  <c r="Z220" i="3"/>
  <c r="AA1472" i="3"/>
  <c r="Z1472" i="3"/>
  <c r="Z1706" i="3"/>
  <c r="AA1318" i="3"/>
  <c r="Z1318" i="3"/>
  <c r="AA1403" i="3"/>
  <c r="Z1403" i="3"/>
  <c r="AA1128" i="3"/>
  <c r="Z1128" i="3"/>
  <c r="AA1270" i="3"/>
  <c r="Z1270" i="3"/>
  <c r="AA908" i="3"/>
  <c r="Z908" i="3"/>
  <c r="Z223" i="3"/>
  <c r="AA223" i="3"/>
  <c r="AA2094" i="3"/>
  <c r="Z2094" i="3"/>
  <c r="AA957" i="3"/>
  <c r="Z957" i="3"/>
  <c r="AA745" i="3"/>
  <c r="Z680" i="3"/>
  <c r="AA680" i="3"/>
  <c r="AA522" i="3"/>
  <c r="Z522" i="3"/>
  <c r="AA1000" i="3"/>
  <c r="Z1000" i="3"/>
  <c r="AA1240" i="3"/>
  <c r="Z1240" i="3"/>
  <c r="AA1796" i="3"/>
  <c r="Z1796" i="3"/>
  <c r="AA1009" i="3"/>
  <c r="Z1009" i="3"/>
  <c r="AA929" i="3"/>
  <c r="Z929" i="3"/>
  <c r="AA1136" i="3"/>
  <c r="Z1136" i="3"/>
  <c r="AA995" i="3"/>
  <c r="Z995" i="3"/>
  <c r="AA1070" i="3"/>
  <c r="Z1070" i="3"/>
  <c r="AA1145" i="3"/>
  <c r="Z1145" i="3"/>
  <c r="AA804" i="3"/>
  <c r="Z804" i="3"/>
  <c r="AA450" i="3"/>
  <c r="Z450" i="3"/>
  <c r="Z505" i="3"/>
  <c r="AA1209" i="3"/>
  <c r="Z1209" i="3"/>
  <c r="Z996" i="3"/>
  <c r="AA996" i="3"/>
  <c r="AA1942" i="3"/>
  <c r="Z1942" i="3"/>
  <c r="Z1211" i="3"/>
  <c r="AA1211" i="3"/>
  <c r="AA1026" i="3"/>
  <c r="Z1026" i="3"/>
  <c r="X1394" i="3"/>
  <c r="Y1394" i="3" s="1"/>
  <c r="X1380" i="3"/>
  <c r="Y1380" i="3" s="1"/>
  <c r="AA1333" i="3"/>
  <c r="Z1333" i="3"/>
  <c r="AA1679" i="3"/>
  <c r="Z1679" i="3"/>
  <c r="X1432" i="3"/>
  <c r="Y1432" i="3" s="1"/>
  <c r="Z245" i="3"/>
  <c r="AA245" i="3"/>
  <c r="AA264" i="3"/>
  <c r="Z264" i="3"/>
  <c r="AA1323" i="3"/>
  <c r="Z1323" i="3"/>
  <c r="X2075" i="3"/>
  <c r="Y2075" i="3" s="1"/>
  <c r="AA1198" i="3"/>
  <c r="Z1198" i="3"/>
  <c r="AA563" i="3"/>
  <c r="Z1028" i="3"/>
  <c r="AA1028" i="3"/>
  <c r="AA1047" i="3"/>
  <c r="Z1047" i="3"/>
  <c r="AA2003" i="3"/>
  <c r="AA970" i="3"/>
  <c r="Z970" i="3"/>
  <c r="AA1260" i="3"/>
  <c r="Z1260" i="3"/>
  <c r="X1436" i="3"/>
  <c r="Y1436" i="3" s="1"/>
  <c r="X1391" i="3"/>
  <c r="Y1391" i="3" s="1"/>
  <c r="Z1140" i="3"/>
  <c r="AA1140" i="3"/>
  <c r="AA1230" i="3"/>
  <c r="Z1230" i="3"/>
  <c r="X2045" i="3"/>
  <c r="Y2045" i="3" s="1"/>
  <c r="Z1258" i="3"/>
  <c r="AA1258" i="3"/>
  <c r="Z880" i="3"/>
  <c r="AA255" i="3"/>
  <c r="Z255" i="3"/>
  <c r="Z261" i="3"/>
  <c r="AA261" i="3"/>
  <c r="AA292" i="3"/>
  <c r="Z292" i="3"/>
  <c r="AA1279" i="3"/>
  <c r="Z1279" i="3"/>
  <c r="X2111" i="3"/>
  <c r="Y2111" i="3" s="1"/>
  <c r="AA964" i="3"/>
  <c r="Z964" i="3"/>
  <c r="Z666" i="3"/>
  <c r="AA1024" i="3"/>
  <c r="Z1024" i="3"/>
  <c r="AA1094" i="3"/>
  <c r="Z1094" i="3"/>
  <c r="AA947" i="3"/>
  <c r="Z947" i="3"/>
  <c r="AA1534" i="3"/>
  <c r="Z1534" i="3"/>
  <c r="AA913" i="3"/>
  <c r="Z913" i="3"/>
  <c r="X1402" i="3"/>
  <c r="Y1402" i="3" s="1"/>
  <c r="X1415" i="3"/>
  <c r="Y1415" i="3" s="1"/>
  <c r="Z988" i="3"/>
  <c r="AA988" i="3"/>
  <c r="AA909" i="3"/>
  <c r="Z909" i="3"/>
  <c r="AA1101" i="3"/>
  <c r="Z1101" i="3"/>
  <c r="AA968" i="3"/>
  <c r="Z968" i="3"/>
  <c r="AA1114" i="3"/>
  <c r="Z1114" i="3"/>
  <c r="AA1014" i="3"/>
  <c r="Z1014" i="3"/>
  <c r="X2019" i="3"/>
  <c r="Y2019" i="3" s="1"/>
  <c r="AA288" i="3"/>
  <c r="Z288" i="3"/>
  <c r="Z1231" i="3"/>
  <c r="AA1231" i="3"/>
  <c r="AA677" i="3"/>
  <c r="Z677" i="3"/>
  <c r="X412" i="3"/>
  <c r="Y412" i="3" s="1"/>
  <c r="X404" i="3"/>
  <c r="Y404" i="3" s="1"/>
  <c r="X641" i="3"/>
  <c r="Y641" i="3" s="1"/>
  <c r="X485" i="3"/>
  <c r="Y485" i="3" s="1"/>
  <c r="X446" i="3"/>
  <c r="Y446" i="3" s="1"/>
  <c r="X834" i="3"/>
  <c r="Y834" i="3" s="1"/>
  <c r="Z918" i="3"/>
  <c r="AA918" i="3"/>
  <c r="AA1038" i="3"/>
  <c r="Z1038" i="3"/>
  <c r="X1812" i="3"/>
  <c r="Y1812" i="3" s="1"/>
  <c r="X1919" i="3"/>
  <c r="Y1919" i="3" s="1"/>
  <c r="X1795" i="3"/>
  <c r="Y1795" i="3" s="1"/>
  <c r="X1791" i="3"/>
  <c r="Y1791" i="3" s="1"/>
  <c r="AA937" i="3"/>
  <c r="Z937" i="3"/>
  <c r="X1661" i="3"/>
  <c r="Y1661" i="3" s="1"/>
  <c r="X1504" i="3"/>
  <c r="Y1504" i="3" s="1"/>
  <c r="X1688" i="3"/>
  <c r="Y1688" i="3" s="1"/>
  <c r="X1652" i="3"/>
  <c r="Y1652" i="3" s="1"/>
  <c r="X1658" i="3"/>
  <c r="Y1658" i="3" s="1"/>
  <c r="AA936" i="3"/>
  <c r="Z936" i="3"/>
  <c r="X1368" i="3"/>
  <c r="Y1368" i="3" s="1"/>
  <c r="X1369" i="3"/>
  <c r="Y1369" i="3" s="1"/>
  <c r="Z1265" i="3"/>
  <c r="AA1265" i="3"/>
  <c r="X454" i="3"/>
  <c r="Y454" i="3" s="1"/>
  <c r="X1990" i="3"/>
  <c r="Y1990" i="3" s="1"/>
  <c r="AA1299" i="3"/>
  <c r="Z1299" i="3"/>
  <c r="AA976" i="3"/>
  <c r="Z976" i="3"/>
  <c r="AA1080" i="3"/>
  <c r="Z1080" i="3"/>
  <c r="X2093" i="3"/>
  <c r="Y2093" i="3" s="1"/>
  <c r="AA227" i="3"/>
  <c r="Z227" i="3"/>
  <c r="X867" i="3"/>
  <c r="Y867" i="3" s="1"/>
  <c r="X605" i="3"/>
  <c r="Y605" i="3" s="1"/>
  <c r="X357" i="3"/>
  <c r="Y357" i="3" s="1"/>
  <c r="X501" i="3"/>
  <c r="Y501" i="3" s="1"/>
  <c r="X620" i="3"/>
  <c r="Y620" i="3" s="1"/>
  <c r="X770" i="3"/>
  <c r="Y770" i="3" s="1"/>
  <c r="X771" i="3"/>
  <c r="Y771" i="3" s="1"/>
  <c r="X576" i="3"/>
  <c r="Y576" i="3" s="1"/>
  <c r="X750" i="3"/>
  <c r="Y750" i="3" s="1"/>
  <c r="AA272" i="3"/>
  <c r="Z272" i="3"/>
  <c r="AA1295" i="3"/>
  <c r="Z1295" i="3"/>
  <c r="AA1196" i="3"/>
  <c r="Z1196" i="3"/>
  <c r="X1790" i="3"/>
  <c r="Y1790" i="3" s="1"/>
  <c r="X1779" i="3"/>
  <c r="Y1779" i="3" s="1"/>
  <c r="X1822" i="3"/>
  <c r="Y1822" i="3" s="1"/>
  <c r="X1870" i="3"/>
  <c r="Y1870" i="3" s="1"/>
  <c r="AA1217" i="3"/>
  <c r="Z1217" i="3"/>
  <c r="X1697" i="3"/>
  <c r="Y1697" i="3" s="1"/>
  <c r="X1491" i="3"/>
  <c r="Y1491" i="3" s="1"/>
  <c r="X1457" i="3"/>
  <c r="Y1457" i="3" s="1"/>
  <c r="X1520" i="3"/>
  <c r="Y1520" i="3" s="1"/>
  <c r="X1524" i="3"/>
  <c r="Y1524" i="3" s="1"/>
  <c r="Z1321" i="3"/>
  <c r="AA1321" i="3"/>
  <c r="X1438" i="3"/>
  <c r="Y1438" i="3" s="1"/>
  <c r="X1416" i="3"/>
  <c r="Y1416" i="3" s="1"/>
  <c r="AA1158" i="3"/>
  <c r="Z1158" i="3"/>
  <c r="X2048" i="3"/>
  <c r="Y2048" i="3" s="1"/>
  <c r="X381" i="3"/>
  <c r="Y381" i="3" s="1"/>
  <c r="X766" i="3"/>
  <c r="Y766" i="3" s="1"/>
  <c r="AA939" i="3"/>
  <c r="Z939" i="3"/>
  <c r="X1689" i="3"/>
  <c r="Y1689" i="3" s="1"/>
  <c r="X1383" i="3"/>
  <c r="Y1383" i="3" s="1"/>
  <c r="AA310" i="3"/>
  <c r="Z310" i="3"/>
  <c r="AA1205" i="3"/>
  <c r="Z1205" i="3"/>
  <c r="AA2097" i="3"/>
  <c r="AA1253" i="3"/>
  <c r="Z1253" i="3"/>
  <c r="AA1997" i="3"/>
  <c r="Z1997" i="3"/>
  <c r="Z1460" i="3"/>
  <c r="AA590" i="3"/>
  <c r="Z590" i="3"/>
  <c r="AA808" i="3"/>
  <c r="Z808" i="3"/>
  <c r="AA1908" i="3"/>
  <c r="Z1908" i="3"/>
  <c r="Z277" i="3"/>
  <c r="AA277" i="3"/>
  <c r="AA824" i="3"/>
  <c r="Z824" i="3"/>
  <c r="AA1696" i="3"/>
  <c r="Z1866" i="3"/>
  <c r="AA1293" i="3"/>
  <c r="Z1293" i="3"/>
  <c r="Z1616" i="3"/>
  <c r="AA1616" i="3"/>
  <c r="AA276" i="3"/>
  <c r="Z276" i="3"/>
  <c r="AA998" i="3"/>
  <c r="Z998" i="3"/>
  <c r="Z1329" i="3"/>
  <c r="AA1329" i="3"/>
  <c r="X2108" i="3"/>
  <c r="Y2108" i="3" s="1"/>
  <c r="X2062" i="3"/>
  <c r="Y2062" i="3" s="1"/>
  <c r="AA1141" i="3"/>
  <c r="Z1141" i="3"/>
  <c r="X717" i="3"/>
  <c r="Y717" i="3" s="1"/>
  <c r="X369" i="3"/>
  <c r="Y369" i="3" s="1"/>
  <c r="X819" i="3"/>
  <c r="Y819" i="3" s="1"/>
  <c r="X330" i="3"/>
  <c r="Y330" i="3" s="1"/>
  <c r="X520" i="3"/>
  <c r="Y520" i="3" s="1"/>
  <c r="X676" i="3"/>
  <c r="Y676" i="3" s="1"/>
  <c r="X607" i="3"/>
  <c r="Y607" i="3" s="1"/>
  <c r="X386" i="3"/>
  <c r="Y386" i="3" s="1"/>
  <c r="X592" i="3"/>
  <c r="Y592" i="3" s="1"/>
  <c r="AA931" i="3"/>
  <c r="Z931" i="3"/>
  <c r="AA1328" i="3"/>
  <c r="Z1328" i="3"/>
  <c r="X1826" i="3"/>
  <c r="Y1826" i="3" s="1"/>
  <c r="X1898" i="3"/>
  <c r="Y1898" i="3" s="1"/>
  <c r="X1861" i="3"/>
  <c r="Y1861" i="3" s="1"/>
  <c r="X1916" i="3"/>
  <c r="Y1916" i="3" s="1"/>
  <c r="Z1155" i="3"/>
  <c r="AA1155" i="3"/>
  <c r="AA1644" i="3"/>
  <c r="Z1644" i="3"/>
  <c r="Z1528" i="3"/>
  <c r="X1578" i="3"/>
  <c r="Y1578" i="3" s="1"/>
  <c r="AA1162" i="3"/>
  <c r="Z1162" i="3"/>
  <c r="X1446" i="3"/>
  <c r="Y1446" i="3" s="1"/>
  <c r="X1381" i="3"/>
  <c r="Y1381" i="3" s="1"/>
  <c r="AA1015" i="3"/>
  <c r="Z1015" i="3"/>
  <c r="AA1188" i="3"/>
  <c r="Z1188" i="3"/>
  <c r="AA1161" i="3"/>
  <c r="Z1161" i="3"/>
  <c r="AA300" i="3"/>
  <c r="Z300" i="3"/>
  <c r="AA1023" i="3"/>
  <c r="Z1023" i="3"/>
  <c r="AA903" i="3"/>
  <c r="Z903" i="3"/>
  <c r="X2061" i="3"/>
  <c r="Y2061" i="3" s="1"/>
  <c r="X2080" i="3"/>
  <c r="Y2080" i="3" s="1"/>
  <c r="AA1296" i="3"/>
  <c r="Z1296" i="3"/>
  <c r="X837" i="3"/>
  <c r="Y837" i="3" s="1"/>
  <c r="X449" i="3"/>
  <c r="Y449" i="3" s="1"/>
  <c r="X572" i="3"/>
  <c r="Y572" i="3" s="1"/>
  <c r="X754" i="3"/>
  <c r="Y754" i="3" s="1"/>
  <c r="X739" i="3"/>
  <c r="Y739" i="3" s="1"/>
  <c r="X670" i="3"/>
  <c r="Y670" i="3" s="1"/>
  <c r="X562" i="3"/>
  <c r="Y562" i="3" s="1"/>
  <c r="X514" i="3"/>
  <c r="Y514" i="3" s="1"/>
  <c r="X722" i="3"/>
  <c r="Y722" i="3" s="1"/>
  <c r="AA1214" i="3"/>
  <c r="Z1214" i="3"/>
  <c r="AA1177" i="3"/>
  <c r="Z1177" i="3"/>
  <c r="X1901" i="3"/>
  <c r="Y1901" i="3" s="1"/>
  <c r="X1761" i="3"/>
  <c r="Y1761" i="3" s="1"/>
  <c r="X1951" i="3"/>
  <c r="Y1951" i="3" s="1"/>
  <c r="X1815" i="3"/>
  <c r="Y1815" i="3" s="1"/>
  <c r="AA303" i="3"/>
  <c r="Z303" i="3"/>
  <c r="AA1247" i="3"/>
  <c r="Z1247" i="3"/>
  <c r="X1514" i="3"/>
  <c r="Y1514" i="3" s="1"/>
  <c r="X1492" i="3"/>
  <c r="Y1492" i="3" s="1"/>
  <c r="X1471" i="3"/>
  <c r="Y1471" i="3" s="1"/>
  <c r="X1577" i="3"/>
  <c r="Y1577" i="3" s="1"/>
  <c r="AA1186" i="3"/>
  <c r="Z1186" i="3"/>
  <c r="X1355" i="3"/>
  <c r="Y1355" i="3" s="1"/>
  <c r="X1398" i="3"/>
  <c r="Y1398" i="3" s="1"/>
  <c r="AA1006" i="3"/>
  <c r="Z1006" i="3"/>
  <c r="AA1030" i="3"/>
  <c r="Z1030" i="3"/>
  <c r="AA1035" i="3"/>
  <c r="Z1035" i="3"/>
  <c r="X2017" i="3"/>
  <c r="Y2017" i="3" s="1"/>
  <c r="X2016" i="3"/>
  <c r="Y2016" i="3" s="1"/>
  <c r="AA1159" i="3"/>
  <c r="Z1159" i="3"/>
  <c r="X829" i="3"/>
  <c r="Y829" i="3" s="1"/>
  <c r="X441" i="3"/>
  <c r="Y441" i="3" s="1"/>
  <c r="X568" i="3"/>
  <c r="Y568" i="3" s="1"/>
  <c r="X715" i="3"/>
  <c r="Y715" i="3" s="1"/>
  <c r="X763" i="3"/>
  <c r="Y763" i="3" s="1"/>
  <c r="X474" i="3"/>
  <c r="Y474" i="3" s="1"/>
  <c r="X578" i="3"/>
  <c r="Y578" i="3" s="1"/>
  <c r="X599" i="3"/>
  <c r="Y599" i="3" s="1"/>
  <c r="X758" i="3"/>
  <c r="Y758" i="3" s="1"/>
  <c r="AA1011" i="3"/>
  <c r="Z1011" i="3"/>
  <c r="AA1010" i="3"/>
  <c r="Z1010" i="3"/>
  <c r="X1902" i="3"/>
  <c r="Y1902" i="3" s="1"/>
  <c r="X1801" i="3"/>
  <c r="Y1801" i="3" s="1"/>
  <c r="X1960" i="3"/>
  <c r="Y1960" i="3" s="1"/>
  <c r="X1843" i="3"/>
  <c r="Y1843" i="3" s="1"/>
  <c r="AA239" i="3"/>
  <c r="Z239" i="3"/>
  <c r="AA1311" i="3"/>
  <c r="Z1311" i="3"/>
  <c r="X1608" i="3"/>
  <c r="Y1608" i="3" s="1"/>
  <c r="X1461" i="3"/>
  <c r="Y1461" i="3" s="1"/>
  <c r="X1490" i="3"/>
  <c r="Y1490" i="3" s="1"/>
  <c r="X1620" i="3"/>
  <c r="Y1620" i="3" s="1"/>
  <c r="AA1078" i="3"/>
  <c r="Z1078" i="3"/>
  <c r="X1347" i="3"/>
  <c r="Y1347" i="3" s="1"/>
  <c r="X1422" i="3"/>
  <c r="Y1422" i="3" s="1"/>
  <c r="AA987" i="3"/>
  <c r="Z987" i="3"/>
  <c r="X691" i="3"/>
  <c r="Y691" i="3" s="1"/>
  <c r="X787" i="3"/>
  <c r="Y787" i="3" s="1"/>
  <c r="X1785" i="3"/>
  <c r="Y1785" i="3" s="1"/>
  <c r="X1469" i="3"/>
  <c r="Y1469" i="3" s="1"/>
  <c r="AA1113" i="3"/>
  <c r="Z1113" i="3"/>
  <c r="Z285" i="3"/>
  <c r="AA285" i="3"/>
  <c r="X2107" i="3"/>
  <c r="Y2107" i="3" s="1"/>
  <c r="X2039" i="3"/>
  <c r="Y2039" i="3" s="1"/>
  <c r="AA1064" i="3"/>
  <c r="Z1064" i="3"/>
  <c r="X729" i="3"/>
  <c r="Y729" i="3" s="1"/>
  <c r="X497" i="3"/>
  <c r="Y497" i="3" s="1"/>
  <c r="X395" i="3"/>
  <c r="Y395" i="3" s="1"/>
  <c r="X716" i="3"/>
  <c r="Y716" i="3" s="1"/>
  <c r="X734" i="3"/>
  <c r="Y734" i="3" s="1"/>
  <c r="X471" i="3"/>
  <c r="Y471" i="3" s="1"/>
  <c r="X491" i="3"/>
  <c r="Y491" i="3" s="1"/>
  <c r="X376" i="3"/>
  <c r="Y376" i="3" s="1"/>
  <c r="X543" i="3"/>
  <c r="Y543" i="3" s="1"/>
  <c r="AA1098" i="3"/>
  <c r="Z1098" i="3"/>
  <c r="AA1326" i="3"/>
  <c r="Z1326" i="3"/>
  <c r="X1949" i="3"/>
  <c r="Y1949" i="3" s="1"/>
  <c r="X1748" i="3"/>
  <c r="Y1748" i="3" s="1"/>
  <c r="X1862" i="3"/>
  <c r="Y1862" i="3" s="1"/>
  <c r="X1954" i="3"/>
  <c r="Y1954" i="3" s="1"/>
  <c r="AA258" i="3"/>
  <c r="Z258" i="3"/>
  <c r="AA1204" i="3"/>
  <c r="Z1204" i="3"/>
  <c r="X1562" i="3"/>
  <c r="Y1562" i="3" s="1"/>
  <c r="X1714" i="3"/>
  <c r="Y1714" i="3" s="1"/>
  <c r="X1640" i="3"/>
  <c r="Y1640" i="3" s="1"/>
  <c r="X1465" i="3"/>
  <c r="Y1465" i="3" s="1"/>
  <c r="AA981" i="3"/>
  <c r="Z981" i="3"/>
  <c r="X1434" i="3"/>
  <c r="Y1434" i="3" s="1"/>
  <c r="X1390" i="3"/>
  <c r="Y1390" i="3" s="1"/>
  <c r="AA912" i="3"/>
  <c r="Z912" i="3"/>
  <c r="AA1252" i="3"/>
  <c r="Z1252" i="3"/>
  <c r="X2109" i="3"/>
  <c r="Y2109" i="3" s="1"/>
  <c r="X859" i="3"/>
  <c r="Y859" i="3" s="1"/>
  <c r="X628" i="3"/>
  <c r="Y628" i="3" s="1"/>
  <c r="X646" i="3"/>
  <c r="Y646" i="3" s="1"/>
  <c r="X1816" i="3"/>
  <c r="Y1816" i="3" s="1"/>
  <c r="X1593" i="3"/>
  <c r="Y1593" i="3" s="1"/>
  <c r="AA999" i="3"/>
  <c r="Z999" i="3"/>
  <c r="AA1065" i="3"/>
  <c r="Z1065" i="3"/>
  <c r="Z293" i="3"/>
  <c r="AA293" i="3"/>
  <c r="X2099" i="3"/>
  <c r="Y2099" i="3" s="1"/>
  <c r="X2037" i="3"/>
  <c r="Y2037" i="3" s="1"/>
  <c r="AA959" i="3"/>
  <c r="Z959" i="3"/>
  <c r="X721" i="3"/>
  <c r="Y721" i="3" s="1"/>
  <c r="X489" i="3"/>
  <c r="Y489" i="3" s="1"/>
  <c r="X507" i="3"/>
  <c r="Y507" i="3" s="1"/>
  <c r="X702" i="3"/>
  <c r="Y702" i="3" s="1"/>
  <c r="X790" i="3"/>
  <c r="Y790" i="3" s="1"/>
  <c r="X487" i="3"/>
  <c r="Y487" i="3" s="1"/>
  <c r="X515" i="3"/>
  <c r="Y515" i="3" s="1"/>
  <c r="X390" i="3"/>
  <c r="Y390" i="3" s="1"/>
  <c r="X652" i="3"/>
  <c r="Y652" i="3" s="1"/>
  <c r="AA1019" i="3"/>
  <c r="Z1019" i="3"/>
  <c r="AA1148" i="3"/>
  <c r="Z1148" i="3"/>
  <c r="X1941" i="3"/>
  <c r="Y1941" i="3" s="1"/>
  <c r="X1783" i="3"/>
  <c r="Y1783" i="3" s="1"/>
  <c r="X1879" i="3"/>
  <c r="Y1879" i="3" s="1"/>
  <c r="X1968" i="3"/>
  <c r="Y1968" i="3" s="1"/>
  <c r="AA278" i="3"/>
  <c r="Z278" i="3"/>
  <c r="AA1181" i="3"/>
  <c r="Z1181" i="3"/>
  <c r="X1554" i="3"/>
  <c r="Y1554" i="3" s="1"/>
  <c r="X1720" i="3"/>
  <c r="Y1720" i="3" s="1"/>
  <c r="X1682" i="3"/>
  <c r="Y1682" i="3" s="1"/>
  <c r="X1484" i="3"/>
  <c r="Y1484" i="3" s="1"/>
  <c r="AA921" i="3"/>
  <c r="Z921" i="3"/>
  <c r="X1426" i="3"/>
  <c r="Y1426" i="3" s="1"/>
  <c r="X1336" i="3"/>
  <c r="Y1336" i="3" s="1"/>
  <c r="AA1215" i="3"/>
  <c r="Z1215" i="3"/>
  <c r="X661" i="3"/>
  <c r="Y661" i="3" s="1"/>
  <c r="X699" i="3"/>
  <c r="Y699" i="3" s="1"/>
  <c r="X1993" i="3"/>
  <c r="Y1993" i="3" s="1"/>
  <c r="X1610" i="3"/>
  <c r="Y1610" i="3" s="1"/>
  <c r="X1351" i="3"/>
  <c r="Y1351" i="3" s="1"/>
  <c r="AA930" i="3"/>
  <c r="Z930" i="3"/>
  <c r="AA948" i="3"/>
  <c r="Z948" i="3"/>
  <c r="X2088" i="3"/>
  <c r="Y2088" i="3" s="1"/>
  <c r="AA236" i="3"/>
  <c r="Z236" i="3"/>
  <c r="X875" i="3"/>
  <c r="Y875" i="3" s="1"/>
  <c r="X613" i="3"/>
  <c r="Y613" i="3" s="1"/>
  <c r="X325" i="3"/>
  <c r="Y325" i="3" s="1"/>
  <c r="X323" i="3"/>
  <c r="Y323" i="3" s="1"/>
  <c r="X405" i="3"/>
  <c r="Y405" i="3" s="1"/>
  <c r="X424" i="3"/>
  <c r="Y424" i="3" s="1"/>
  <c r="X694" i="3"/>
  <c r="Y694" i="3" s="1"/>
  <c r="X447" i="3"/>
  <c r="Y447" i="3" s="1"/>
  <c r="X649" i="3"/>
  <c r="Y649" i="3" s="1"/>
  <c r="X742" i="3"/>
  <c r="Y742" i="3" s="1"/>
  <c r="AA993" i="3"/>
  <c r="Z993" i="3"/>
  <c r="AA898" i="3"/>
  <c r="Z898" i="3"/>
  <c r="X1794" i="3"/>
  <c r="Y1794" i="3" s="1"/>
  <c r="X1995" i="3"/>
  <c r="Y1995" i="3" s="1"/>
  <c r="X1828" i="3"/>
  <c r="Y1828" i="3" s="1"/>
  <c r="X1905" i="3"/>
  <c r="Y1905" i="3" s="1"/>
  <c r="Z1124" i="3"/>
  <c r="AA1124" i="3"/>
  <c r="X1735" i="3"/>
  <c r="Y1735" i="3" s="1"/>
  <c r="X1459" i="3"/>
  <c r="Y1459" i="3" s="1"/>
  <c r="X1723" i="3"/>
  <c r="Y1723" i="3" s="1"/>
  <c r="X1507" i="3"/>
  <c r="Y1507" i="3" s="1"/>
  <c r="X1646" i="3"/>
  <c r="Y1646" i="3" s="1"/>
  <c r="AA1007" i="3"/>
  <c r="Z1007" i="3"/>
  <c r="X1342" i="3"/>
  <c r="Y1342" i="3" s="1"/>
  <c r="X1430" i="3"/>
  <c r="Y1430" i="3" s="1"/>
  <c r="Z1004" i="3"/>
  <c r="AA1004" i="3"/>
  <c r="AA291" i="3"/>
  <c r="Z291" i="3"/>
  <c r="X1837" i="3"/>
  <c r="Y1837" i="3" s="1"/>
  <c r="X1352" i="3"/>
  <c r="Y1352" i="3" s="1"/>
  <c r="AA907" i="3"/>
  <c r="Z907" i="3"/>
  <c r="AA915" i="3"/>
  <c r="Z915" i="3"/>
  <c r="X2024" i="3"/>
  <c r="Y2024" i="3" s="1"/>
  <c r="AA1032" i="3"/>
  <c r="Z1032" i="3"/>
  <c r="X878" i="3"/>
  <c r="Y878" i="3" s="1"/>
  <c r="X541" i="3"/>
  <c r="Y541" i="3" s="1"/>
  <c r="X466" i="3"/>
  <c r="Y466" i="3" s="1"/>
  <c r="X480" i="3"/>
  <c r="Y480" i="3" s="1"/>
  <c r="X535" i="3"/>
  <c r="Y535" i="3" s="1"/>
  <c r="X832" i="3"/>
  <c r="Y832" i="3" s="1"/>
  <c r="X355" i="3"/>
  <c r="Y355" i="3" s="1"/>
  <c r="X788" i="3"/>
  <c r="Y788" i="3" s="1"/>
  <c r="X764" i="3"/>
  <c r="Y764" i="3" s="1"/>
  <c r="Z237" i="3"/>
  <c r="AA237" i="3"/>
  <c r="AA193" i="3"/>
  <c r="Z193" i="3"/>
  <c r="X2010" i="3"/>
  <c r="Y2010" i="3" s="1"/>
  <c r="X1789" i="3"/>
  <c r="Y1789" i="3" s="1"/>
  <c r="X1835" i="3"/>
  <c r="Y1835" i="3" s="1"/>
  <c r="X2011" i="3"/>
  <c r="Y2011" i="3" s="1"/>
  <c r="X1953" i="3"/>
  <c r="Y1953" i="3" s="1"/>
  <c r="AA1320" i="3"/>
  <c r="Z1320" i="3"/>
  <c r="X1618" i="3"/>
  <c r="Y1618" i="3" s="1"/>
  <c r="X1454" i="3"/>
  <c r="Y1454" i="3" s="1"/>
  <c r="X1519" i="3"/>
  <c r="Y1519" i="3" s="1"/>
  <c r="X1698" i="3"/>
  <c r="Y1698" i="3" s="1"/>
  <c r="X1580" i="3"/>
  <c r="Y1580" i="3" s="1"/>
  <c r="Z1116" i="3"/>
  <c r="AA1116" i="3"/>
  <c r="X1348" i="3"/>
  <c r="Y1348" i="3" s="1"/>
  <c r="X1449" i="3"/>
  <c r="Y1449" i="3" s="1"/>
  <c r="AA896" i="3"/>
  <c r="Z896" i="3"/>
  <c r="Y8" i="3"/>
  <c r="X2046" i="3"/>
  <c r="Y2046" i="3" s="1"/>
  <c r="X442" i="3"/>
  <c r="Y442" i="3" s="1"/>
  <c r="X606" i="3"/>
  <c r="Y606" i="3" s="1"/>
  <c r="X2001" i="3"/>
  <c r="Y2001" i="3" s="1"/>
  <c r="X1480" i="3"/>
  <c r="Y1480" i="3" s="1"/>
  <c r="X1447" i="3"/>
  <c r="Y1447" i="3" s="1"/>
  <c r="AA296" i="3"/>
  <c r="Z296" i="3"/>
  <c r="Z853" i="3"/>
  <c r="AA751" i="3"/>
  <c r="AA1522" i="3"/>
  <c r="Z1522" i="3"/>
  <c r="AA1091" i="3"/>
  <c r="Z1091" i="3"/>
  <c r="AA1169" i="3"/>
  <c r="Z1169" i="3"/>
  <c r="AA1286" i="3"/>
  <c r="Z1286" i="3"/>
  <c r="Z1558" i="3"/>
  <c r="Z746" i="3"/>
  <c r="Z1813" i="3"/>
  <c r="AA1813" i="3"/>
  <c r="AA1702" i="3"/>
  <c r="AA580" i="3"/>
  <c r="AA1315" i="3"/>
  <c r="Z1315" i="3"/>
  <c r="AA212" i="3"/>
  <c r="Z212" i="3"/>
  <c r="AA1515" i="3"/>
  <c r="AA1146" i="3"/>
  <c r="Z1146" i="3"/>
  <c r="AA1167" i="3"/>
  <c r="Z1167" i="3"/>
  <c r="X2025" i="3"/>
  <c r="Y2025" i="3" s="1"/>
  <c r="AA217" i="3"/>
  <c r="Z217" i="3"/>
  <c r="AA1267" i="3"/>
  <c r="Z1267" i="3"/>
  <c r="AA653" i="3"/>
  <c r="AA359" i="3"/>
  <c r="AA518" i="3"/>
  <c r="Z518" i="3"/>
  <c r="AA504" i="3"/>
  <c r="Z504" i="3"/>
  <c r="AA711" i="3"/>
  <c r="AA226" i="3"/>
  <c r="Z226" i="3"/>
  <c r="AA1165" i="3"/>
  <c r="Z1165" i="3"/>
  <c r="Z1060" i="3"/>
  <c r="AA1060" i="3"/>
  <c r="Z1894" i="3"/>
  <c r="AA1894" i="3"/>
  <c r="AA1939" i="3"/>
  <c r="Z1939" i="3"/>
  <c r="AA1911" i="3"/>
  <c r="Z1911" i="3"/>
  <c r="AA932" i="3"/>
  <c r="Z932" i="3"/>
  <c r="AA1532" i="3"/>
  <c r="Z1672" i="3"/>
  <c r="Z942" i="3"/>
  <c r="AA942" i="3"/>
  <c r="Z1012" i="3"/>
  <c r="AA1012" i="3"/>
  <c r="Z1305" i="3"/>
  <c r="AA1305" i="3"/>
  <c r="Z1330" i="3"/>
  <c r="AA1330" i="3"/>
  <c r="AA1072" i="3"/>
  <c r="Z1072" i="3"/>
  <c r="AA1166" i="3"/>
  <c r="Z1166" i="3"/>
  <c r="AA1151" i="3"/>
  <c r="Z1151" i="3"/>
  <c r="X2018" i="3"/>
  <c r="Y2018" i="3" s="1"/>
  <c r="X2082" i="3"/>
  <c r="Y2082" i="3" s="1"/>
  <c r="Z910" i="3"/>
  <c r="AA910" i="3"/>
  <c r="Z512" i="3"/>
  <c r="AA695" i="3"/>
  <c r="Z695" i="3"/>
  <c r="AA420" i="3"/>
  <c r="Z420" i="3"/>
  <c r="AA1304" i="3"/>
  <c r="Z1304" i="3"/>
  <c r="AA905" i="3"/>
  <c r="Z905" i="3"/>
  <c r="AA1920" i="3"/>
  <c r="AA221" i="3"/>
  <c r="Z221" i="3"/>
  <c r="Z1693" i="3"/>
  <c r="AA1464" i="3"/>
  <c r="Z1464" i="3"/>
  <c r="Z1670" i="3"/>
  <c r="AA1031" i="3"/>
  <c r="Z1031" i="3"/>
  <c r="X1354" i="3"/>
  <c r="Y1354" i="3" s="1"/>
  <c r="X1396" i="3"/>
  <c r="Y1396" i="3" s="1"/>
  <c r="AA1095" i="3"/>
  <c r="Z1095" i="3"/>
  <c r="AA1278" i="3"/>
  <c r="Z1278" i="3"/>
  <c r="AA990" i="3"/>
  <c r="Z990" i="3"/>
  <c r="X2067" i="3"/>
  <c r="Y2067" i="3" s="1"/>
  <c r="X2023" i="3"/>
  <c r="Y2023" i="3" s="1"/>
  <c r="Z974" i="3"/>
  <c r="AA974" i="3"/>
  <c r="AA416" i="3"/>
  <c r="Z416" i="3"/>
  <c r="AA710" i="3"/>
  <c r="Z710" i="3"/>
  <c r="AA328" i="3"/>
  <c r="Z328" i="3"/>
  <c r="AA521" i="3"/>
  <c r="Z521" i="3"/>
  <c r="AA1049" i="3"/>
  <c r="Z1049" i="3"/>
  <c r="AA1300" i="3"/>
  <c r="Z1300" i="3"/>
  <c r="Z1857" i="3"/>
  <c r="AA1857" i="3"/>
  <c r="Z1927" i="3"/>
  <c r="Z249" i="3"/>
  <c r="AA249" i="3"/>
  <c r="AA1595" i="3"/>
  <c r="Z1595" i="3"/>
  <c r="AA1138" i="3"/>
  <c r="Z1138" i="3"/>
  <c r="X1370" i="3"/>
  <c r="Y1370" i="3" s="1"/>
  <c r="X1440" i="3"/>
  <c r="Y1440" i="3" s="1"/>
  <c r="AA1224" i="3"/>
  <c r="Z1224" i="3"/>
  <c r="AA598" i="3"/>
  <c r="Z598" i="3"/>
  <c r="AA1236" i="3"/>
  <c r="Z1236" i="3"/>
  <c r="AA927" i="3"/>
  <c r="Z927" i="3"/>
  <c r="X2053" i="3"/>
  <c r="Y2053" i="3" s="1"/>
  <c r="X2100" i="3"/>
  <c r="Y2100" i="3" s="1"/>
  <c r="AA1089" i="3"/>
  <c r="Z1089" i="3"/>
  <c r="Z803" i="3"/>
  <c r="Z594" i="3"/>
  <c r="AA779" i="3"/>
  <c r="Z779" i="3"/>
  <c r="AA1317" i="3"/>
  <c r="Z1317" i="3"/>
  <c r="AA1005" i="3"/>
  <c r="Z1005" i="3"/>
  <c r="Z1910" i="3"/>
  <c r="AA1910" i="3"/>
  <c r="AA1755" i="3"/>
  <c r="Z1755" i="3"/>
  <c r="AA1830" i="3"/>
  <c r="Z240" i="3"/>
  <c r="AA240" i="3"/>
  <c r="AA1556" i="3"/>
  <c r="Z1556" i="3"/>
  <c r="AA945" i="3"/>
  <c r="Z945" i="3"/>
  <c r="X1339" i="3"/>
  <c r="Y1339" i="3" s="1"/>
  <c r="X1412" i="3"/>
  <c r="Y1412" i="3" s="1"/>
  <c r="AA1285" i="3"/>
  <c r="Z1285" i="3"/>
  <c r="AA979" i="3"/>
  <c r="Z979" i="3"/>
  <c r="AA263" i="3"/>
  <c r="Z263" i="3"/>
  <c r="AA820" i="3"/>
  <c r="Z820" i="3"/>
  <c r="AA1946" i="3"/>
  <c r="AA1102" i="3"/>
  <c r="Z1102" i="3"/>
  <c r="AA1033" i="3"/>
  <c r="Z1033" i="3"/>
  <c r="X2033" i="3"/>
  <c r="Y2033" i="3" s="1"/>
  <c r="X2089" i="3"/>
  <c r="Y2089" i="3" s="1"/>
  <c r="AA935" i="3"/>
  <c r="Z935" i="3"/>
  <c r="AA425" i="3"/>
  <c r="Z425" i="3"/>
  <c r="AA827" i="3"/>
  <c r="Z827" i="3"/>
  <c r="AA610" i="3"/>
  <c r="Z610" i="3"/>
  <c r="AA383" i="3"/>
  <c r="Z383" i="3"/>
  <c r="AA1256" i="3"/>
  <c r="Z1256" i="3"/>
  <c r="AA1308" i="3"/>
  <c r="Z1308" i="3"/>
  <c r="Z1918" i="3"/>
  <c r="Z1889" i="3"/>
  <c r="AA1889" i="3"/>
  <c r="Z1847" i="3"/>
  <c r="AA214" i="3"/>
  <c r="Z214" i="3"/>
  <c r="Z1729" i="3"/>
  <c r="AA1621" i="3"/>
  <c r="AA1567" i="3"/>
  <c r="Z1567" i="3"/>
  <c r="AA949" i="3"/>
  <c r="Z949" i="3"/>
  <c r="X1377" i="3"/>
  <c r="Y1377" i="3" s="1"/>
  <c r="X1384" i="3"/>
  <c r="Y1384" i="3" s="1"/>
  <c r="AA1182" i="3"/>
  <c r="Z1182" i="3"/>
  <c r="AA1467" i="3"/>
  <c r="X1424" i="3"/>
  <c r="Y1424" i="3" s="1"/>
  <c r="AA1164" i="3"/>
  <c r="Z1164" i="3"/>
  <c r="AA938" i="3"/>
  <c r="Z938" i="3"/>
  <c r="X2076" i="3"/>
  <c r="Y2076" i="3" s="1"/>
  <c r="AA1228" i="3"/>
  <c r="Z1228" i="3"/>
  <c r="Z360" i="3"/>
  <c r="Z664" i="3"/>
  <c r="AA747" i="3"/>
  <c r="AA199" i="3"/>
  <c r="Z199" i="3"/>
  <c r="AA1220" i="3"/>
  <c r="Z1220" i="3"/>
  <c r="Z1203" i="3"/>
  <c r="AA1203" i="3"/>
  <c r="AA1929" i="3"/>
  <c r="Z1929" i="3"/>
  <c r="AA965" i="3"/>
  <c r="Z965" i="3"/>
  <c r="AA1625" i="3"/>
  <c r="Z1625" i="3"/>
  <c r="AA1728" i="3"/>
  <c r="Z1728" i="3"/>
  <c r="AA1045" i="3"/>
  <c r="Z1045" i="3"/>
  <c r="X1395" i="3"/>
  <c r="Y1395" i="3" s="1"/>
  <c r="X1419" i="3"/>
  <c r="Y1419" i="3" s="1"/>
  <c r="AA1053" i="3"/>
  <c r="Z1053" i="3"/>
  <c r="AA1150" i="3"/>
  <c r="Z1150" i="3"/>
  <c r="AA1129" i="3"/>
  <c r="Z1129" i="3"/>
  <c r="AA241" i="3"/>
  <c r="Z241" i="3"/>
  <c r="U20" i="3"/>
  <c r="V20" i="3" s="1"/>
  <c r="S5" i="3"/>
  <c r="Z210" i="3"/>
  <c r="AA210" i="3"/>
  <c r="Z1314" i="3"/>
  <c r="AA1314" i="3"/>
  <c r="AA1149" i="3"/>
  <c r="Z1149" i="3"/>
  <c r="X2031" i="3"/>
  <c r="Y2031" i="3" s="1"/>
  <c r="AA1332" i="3"/>
  <c r="Z1332" i="3"/>
  <c r="X833" i="3"/>
  <c r="Y833" i="3" s="1"/>
  <c r="X603" i="3"/>
  <c r="Y603" i="3" s="1"/>
  <c r="X399" i="3"/>
  <c r="Y399" i="3" s="1"/>
  <c r="X558" i="3"/>
  <c r="Y558" i="3" s="1"/>
  <c r="X570" i="3"/>
  <c r="Y570" i="3" s="1"/>
  <c r="X868" i="3"/>
  <c r="Y868" i="3" s="1"/>
  <c r="X525" i="3"/>
  <c r="Y525" i="3" s="1"/>
  <c r="X775" i="3"/>
  <c r="Y775" i="3" s="1"/>
  <c r="X537" i="3"/>
  <c r="Y537" i="3" s="1"/>
  <c r="Z1108" i="3"/>
  <c r="AA1108" i="3"/>
  <c r="AA289" i="3"/>
  <c r="Z289" i="3"/>
  <c r="X2009" i="3"/>
  <c r="Y2009" i="3" s="1"/>
  <c r="X1787" i="3"/>
  <c r="Y1787" i="3" s="1"/>
  <c r="X1984" i="3"/>
  <c r="Y1984" i="3" s="1"/>
  <c r="X1959" i="3"/>
  <c r="Y1959" i="3" s="1"/>
  <c r="X1793" i="3"/>
  <c r="Y1793" i="3" s="1"/>
  <c r="AA960" i="3"/>
  <c r="Z960" i="3"/>
  <c r="Z1615" i="3"/>
  <c r="X1707" i="3"/>
  <c r="Y1707" i="3" s="1"/>
  <c r="AA1109" i="3"/>
  <c r="Z1109" i="3"/>
  <c r="X1435" i="3"/>
  <c r="Y1435" i="3" s="1"/>
  <c r="X1399" i="3"/>
  <c r="Y1399" i="3" s="1"/>
  <c r="AA1117" i="3"/>
  <c r="Z1117" i="3"/>
  <c r="Z1100" i="3"/>
  <c r="AA1100" i="3"/>
  <c r="X517" i="3"/>
  <c r="Y517" i="3" s="1"/>
  <c r="X614" i="3"/>
  <c r="Y614" i="3" s="1"/>
  <c r="X1797" i="3"/>
  <c r="Y1797" i="3" s="1"/>
  <c r="X1462" i="3"/>
  <c r="Y1462" i="3" s="1"/>
  <c r="AA1307" i="3"/>
  <c r="Z1307" i="3"/>
  <c r="Z1241" i="3"/>
  <c r="AA1241" i="3"/>
  <c r="AA1121" i="3"/>
  <c r="Z1121" i="3"/>
  <c r="Z648" i="3"/>
  <c r="AA1548" i="3"/>
  <c r="Z1548" i="3"/>
  <c r="Z1223" i="3"/>
  <c r="AA1223" i="3"/>
  <c r="AA1104" i="3"/>
  <c r="Z1104" i="3"/>
  <c r="Z253" i="3"/>
  <c r="AA253" i="3"/>
  <c r="AA928" i="3"/>
  <c r="Z928" i="3"/>
  <c r="Z1550" i="3"/>
  <c r="AA367" i="3"/>
  <c r="Z367" i="3"/>
  <c r="AA307" i="3"/>
  <c r="Z307" i="3"/>
  <c r="AA1594" i="3"/>
  <c r="AA1062" i="3"/>
  <c r="Z1062" i="3"/>
  <c r="AA1630" i="3"/>
  <c r="Z1092" i="3"/>
  <c r="AA1092" i="3"/>
  <c r="AA1042" i="3"/>
  <c r="Z1042" i="3"/>
  <c r="Z195" i="3"/>
  <c r="AA195" i="3"/>
  <c r="Z341" i="3"/>
  <c r="AA341" i="3"/>
  <c r="Z583" i="3"/>
  <c r="Z640" i="3"/>
  <c r="AA740" i="3"/>
  <c r="Z740" i="3"/>
  <c r="Z860" i="3"/>
  <c r="AA259" i="3"/>
  <c r="Z259" i="3"/>
  <c r="AA302" i="3"/>
  <c r="Z302" i="3"/>
  <c r="Z1234" i="3"/>
  <c r="AA1234" i="3"/>
  <c r="AA1764" i="3"/>
  <c r="Z1764" i="3"/>
  <c r="AA1975" i="3"/>
  <c r="Z1975" i="3"/>
  <c r="AA2007" i="3"/>
  <c r="Z2007" i="3"/>
  <c r="AA984" i="3"/>
  <c r="Z984" i="3"/>
  <c r="AA1602" i="3"/>
  <c r="AA1455" i="3"/>
  <c r="Z1455" i="3"/>
  <c r="AA1137" i="3"/>
  <c r="Z1137" i="3"/>
  <c r="Z1353" i="3"/>
  <c r="AA1353" i="3"/>
  <c r="Z950" i="3"/>
  <c r="AA950" i="3"/>
  <c r="AA944" i="3"/>
  <c r="Z944" i="3"/>
  <c r="AA904" i="3"/>
  <c r="Z904" i="3"/>
  <c r="AA1246" i="3"/>
  <c r="Z1246" i="3"/>
  <c r="Z1152" i="3"/>
  <c r="AA1152" i="3"/>
  <c r="Z709" i="3"/>
  <c r="AA709" i="3"/>
  <c r="AA324" i="3"/>
  <c r="Z324" i="3"/>
  <c r="AA406" i="3"/>
  <c r="Z406" i="3"/>
  <c r="AA704" i="3"/>
  <c r="Z704" i="3"/>
  <c r="AA418" i="3"/>
  <c r="Z418" i="3"/>
  <c r="Z556" i="3"/>
  <c r="Z1052" i="3"/>
  <c r="AA1052" i="3"/>
  <c r="AA1025" i="3"/>
  <c r="Z1025" i="3"/>
  <c r="AA1940" i="3"/>
  <c r="AA1845" i="3"/>
  <c r="Z1817" i="3"/>
  <c r="AA1817" i="3"/>
  <c r="Z1281" i="3"/>
  <c r="AA1281" i="3"/>
  <c r="Z1711" i="3"/>
  <c r="AA1711" i="3"/>
  <c r="Z1660" i="3"/>
  <c r="AA1051" i="3"/>
  <c r="Z1051" i="3"/>
  <c r="AA1413" i="3"/>
  <c r="Z1413" i="3"/>
  <c r="Z1443" i="3"/>
  <c r="AA961" i="3"/>
  <c r="Z961" i="3"/>
  <c r="AA1115" i="3"/>
  <c r="Z1115" i="3"/>
  <c r="AA1221" i="3"/>
  <c r="Z1221" i="3"/>
  <c r="X2060" i="3"/>
  <c r="Y2060" i="3" s="1"/>
  <c r="X2073" i="3"/>
  <c r="Y2073" i="3" s="1"/>
  <c r="Z1187" i="3"/>
  <c r="AA1187" i="3"/>
  <c r="AA701" i="3"/>
  <c r="AA353" i="3"/>
  <c r="Z353" i="3"/>
  <c r="Z732" i="3"/>
  <c r="AA490" i="3"/>
  <c r="Z490" i="3"/>
  <c r="AA1021" i="3"/>
  <c r="Z1021" i="3"/>
  <c r="AA989" i="3"/>
  <c r="Z989" i="3"/>
  <c r="Z1821" i="3"/>
  <c r="Z1833" i="3"/>
  <c r="AA1048" i="3"/>
  <c r="Z1048" i="3"/>
  <c r="AA1699" i="3"/>
  <c r="Z1699" i="3"/>
  <c r="Z1521" i="3"/>
  <c r="AA1521" i="3"/>
  <c r="AA1676" i="3"/>
  <c r="Z1676" i="3"/>
  <c r="AA1633" i="3"/>
  <c r="Z1633" i="3"/>
  <c r="AA1079" i="3"/>
  <c r="Z1079" i="3"/>
  <c r="AA1452" i="3"/>
  <c r="Z1452" i="3"/>
  <c r="AA1284" i="3"/>
  <c r="Z1284" i="3"/>
  <c r="AA1309" i="3"/>
  <c r="Z1309" i="3"/>
  <c r="AA1823" i="3"/>
  <c r="Z1823" i="3"/>
  <c r="AA1099" i="3"/>
  <c r="Z1099" i="3"/>
  <c r="AA1229" i="3"/>
  <c r="Z1229" i="3"/>
  <c r="X2020" i="3"/>
  <c r="Y2020" i="3" s="1"/>
  <c r="X2051" i="3"/>
  <c r="Y2051" i="3" s="1"/>
  <c r="AA946" i="3"/>
  <c r="Z946" i="3"/>
  <c r="Z757" i="3"/>
  <c r="AA757" i="3"/>
  <c r="AA400" i="3"/>
  <c r="Z400" i="3"/>
  <c r="Z774" i="3"/>
  <c r="Z391" i="3"/>
  <c r="Z593" i="3"/>
  <c r="AA378" i="3"/>
  <c r="AA1022" i="3"/>
  <c r="Z1022" i="3"/>
  <c r="Z1225" i="3"/>
  <c r="AA1225" i="3"/>
  <c r="AA1849" i="3"/>
  <c r="AA1983" i="3"/>
  <c r="Z1983" i="3"/>
  <c r="AA297" i="3"/>
  <c r="Z297" i="3"/>
  <c r="AA1576" i="3"/>
  <c r="Z1576" i="3"/>
  <c r="AA1645" i="3"/>
  <c r="AA1493" i="3"/>
  <c r="Z1493" i="3"/>
  <c r="AA1238" i="3"/>
  <c r="Z1238" i="3"/>
  <c r="X1362" i="3"/>
  <c r="Y1362" i="3" s="1"/>
  <c r="X1379" i="3"/>
  <c r="Y1379" i="3" s="1"/>
  <c r="AA1054" i="3"/>
  <c r="Z1054" i="3"/>
  <c r="X2069" i="3"/>
  <c r="Y2069" i="3" s="1"/>
  <c r="AA244" i="3"/>
  <c r="Z244" i="3"/>
  <c r="Z550" i="3"/>
  <c r="AA1839" i="3"/>
  <c r="Z1839" i="3"/>
  <c r="AA1178" i="3"/>
  <c r="Z1178" i="3"/>
  <c r="AA1027" i="3"/>
  <c r="Z1027" i="3"/>
  <c r="X2036" i="3"/>
  <c r="Y2036" i="3" s="1"/>
  <c r="X2022" i="3"/>
  <c r="Y2022" i="3" s="1"/>
  <c r="AA923" i="3"/>
  <c r="Z923" i="3"/>
  <c r="Z749" i="3"/>
  <c r="AA749" i="3"/>
  <c r="AA539" i="3"/>
  <c r="AA816" i="3"/>
  <c r="Z816" i="3"/>
  <c r="AA436" i="3"/>
  <c r="Z436" i="3"/>
  <c r="AA513" i="3"/>
  <c r="AA396" i="3"/>
  <c r="AA675" i="3"/>
  <c r="AA696" i="3"/>
  <c r="AA1130" i="3"/>
  <c r="Z1130" i="3"/>
  <c r="AA1066" i="3"/>
  <c r="Z1066" i="3"/>
  <c r="AA1896" i="3"/>
  <c r="Z1829" i="3"/>
  <c r="AA1324" i="3"/>
  <c r="Z1324" i="3"/>
  <c r="AA1669" i="3"/>
  <c r="AA1112" i="3"/>
  <c r="Z1112" i="3"/>
  <c r="X1378" i="3"/>
  <c r="Y1378" i="3" s="1"/>
  <c r="X1358" i="3"/>
  <c r="Y1358" i="3" s="1"/>
  <c r="AA920" i="3"/>
  <c r="Z920" i="3"/>
  <c r="AA1952" i="3"/>
  <c r="Z1738" i="3"/>
  <c r="X1429" i="3"/>
  <c r="Y1429" i="3" s="1"/>
  <c r="AA256" i="3"/>
  <c r="Z256" i="3"/>
  <c r="AA286" i="3"/>
  <c r="Z286" i="3"/>
  <c r="AA1172" i="3"/>
  <c r="Z1172" i="3"/>
  <c r="X2041" i="3"/>
  <c r="Y2041" i="3" s="1"/>
  <c r="AA1175" i="3"/>
  <c r="Z1175" i="3"/>
  <c r="AA448" i="3"/>
  <c r="Z448" i="3"/>
  <c r="AA372" i="3"/>
  <c r="Z372" i="3"/>
  <c r="AA738" i="3"/>
  <c r="Z738" i="3"/>
  <c r="AA427" i="3"/>
  <c r="Z427" i="3"/>
  <c r="AA205" i="3"/>
  <c r="Z205" i="3"/>
  <c r="AA251" i="3"/>
  <c r="Z251" i="3"/>
  <c r="AA1303" i="3"/>
  <c r="Z1303" i="3"/>
  <c r="AA1914" i="3"/>
  <c r="Z1914" i="3"/>
  <c r="Z1776" i="3"/>
  <c r="AA1776" i="3"/>
  <c r="AA1002" i="3"/>
  <c r="Z1002" i="3"/>
  <c r="AA284" i="3"/>
  <c r="Z284" i="3"/>
  <c r="AA1227" i="3"/>
  <c r="Z1227" i="3"/>
  <c r="X1340" i="3"/>
  <c r="Y1340" i="3" s="1"/>
  <c r="AA308" i="3"/>
  <c r="Z308" i="3"/>
  <c r="Z1290" i="3"/>
  <c r="AA1290" i="3"/>
  <c r="AA299" i="3"/>
  <c r="Z299" i="3"/>
  <c r="Z1607" i="3"/>
  <c r="AA1127" i="3"/>
  <c r="Z1127" i="3"/>
  <c r="AA271" i="3"/>
  <c r="Z271" i="3"/>
  <c r="AA191" i="3"/>
  <c r="Z191" i="3"/>
  <c r="Y6" i="3"/>
  <c r="X2092" i="3"/>
  <c r="Y2092" i="3" s="1"/>
  <c r="X2095" i="3"/>
  <c r="Y2095" i="3" s="1"/>
  <c r="Z1257" i="3"/>
  <c r="AA1257" i="3"/>
  <c r="X769" i="3"/>
  <c r="Y769" i="3" s="1"/>
  <c r="X697" i="3"/>
  <c r="Y697" i="3" s="1"/>
  <c r="X394" i="3"/>
  <c r="Y394" i="3" s="1"/>
  <c r="X651" i="3"/>
  <c r="Y651" i="3" s="1"/>
  <c r="X772" i="3"/>
  <c r="Y772" i="3" s="1"/>
  <c r="X338" i="3"/>
  <c r="Y338" i="3" s="1"/>
  <c r="X608" i="3"/>
  <c r="Y608" i="3" s="1"/>
  <c r="X879" i="3"/>
  <c r="Y879" i="3" s="1"/>
  <c r="X524" i="3"/>
  <c r="Y524" i="3" s="1"/>
  <c r="AA973" i="3"/>
  <c r="Z973" i="3"/>
  <c r="AA1185" i="3"/>
  <c r="Z1185" i="3"/>
  <c r="AA1988" i="3"/>
  <c r="Z1988" i="3"/>
  <c r="AA1757" i="3"/>
  <c r="X1824" i="3"/>
  <c r="Y1824" i="3" s="1"/>
  <c r="X1871" i="3"/>
  <c r="Y1871" i="3" s="1"/>
  <c r="AA1087" i="3"/>
  <c r="Z1087" i="3"/>
  <c r="X1600" i="3"/>
  <c r="Y1600" i="3" s="1"/>
  <c r="X1629" i="3"/>
  <c r="Y1629" i="3" s="1"/>
  <c r="X1648" i="3"/>
  <c r="Y1648" i="3" s="1"/>
  <c r="X1453" i="3"/>
  <c r="Y1453" i="3" s="1"/>
  <c r="AA270" i="3"/>
  <c r="Z270" i="3"/>
  <c r="AA1235" i="3"/>
  <c r="Z1235" i="3"/>
  <c r="X1365" i="3"/>
  <c r="Y1365" i="3" s="1"/>
  <c r="AA235" i="3"/>
  <c r="Z235" i="3"/>
  <c r="AA1243" i="3"/>
  <c r="Z1243" i="3"/>
  <c r="AA1077" i="3"/>
  <c r="Z1077" i="3"/>
  <c r="X841" i="3"/>
  <c r="Y841" i="3" s="1"/>
  <c r="X735" i="3"/>
  <c r="Y735" i="3" s="1"/>
  <c r="X1998" i="3"/>
  <c r="Y1998" i="3" s="1"/>
  <c r="X1675" i="3"/>
  <c r="Y1675" i="3" s="1"/>
  <c r="AA1276" i="3"/>
  <c r="Z1276" i="3"/>
  <c r="AA967" i="3"/>
  <c r="Z967" i="3"/>
  <c r="AA1291" i="3"/>
  <c r="Z1291" i="3"/>
  <c r="AA1563" i="3"/>
  <c r="Z1563" i="3"/>
  <c r="AA201" i="3"/>
  <c r="Z201" i="3"/>
  <c r="AA618" i="3"/>
  <c r="AA812" i="3"/>
  <c r="Z812" i="3"/>
  <c r="Z934" i="3"/>
  <c r="AA934" i="3"/>
  <c r="AA313" i="3"/>
  <c r="Z313" i="3"/>
  <c r="Z2058" i="3"/>
  <c r="Z350" i="3"/>
  <c r="AA305" i="3"/>
  <c r="Z305" i="3"/>
  <c r="AA1405" i="3"/>
  <c r="Z1405" i="3"/>
  <c r="Z842" i="3"/>
  <c r="AA842" i="3"/>
  <c r="AA830" i="3"/>
  <c r="Z830" i="3"/>
  <c r="AA1931" i="3"/>
  <c r="Z1931" i="3"/>
  <c r="AA1122" i="3"/>
  <c r="Z1122" i="3"/>
  <c r="AA320" i="3"/>
  <c r="Z320" i="3"/>
  <c r="AA1360" i="3"/>
  <c r="Z1360" i="3"/>
  <c r="AA362" i="3"/>
  <c r="AA1516" i="3"/>
  <c r="Z1516" i="3"/>
  <c r="AA1176" i="3"/>
  <c r="Z1176" i="3"/>
  <c r="AA997" i="3"/>
  <c r="Z997" i="3"/>
  <c r="X2063" i="3"/>
  <c r="Y2063" i="3" s="1"/>
  <c r="Z1020" i="3"/>
  <c r="AA1020" i="3"/>
  <c r="X850" i="3"/>
  <c r="Y850" i="3" s="1"/>
  <c r="X659" i="3"/>
  <c r="Y659" i="3" s="1"/>
  <c r="X476" i="3"/>
  <c r="Y476" i="3" s="1"/>
  <c r="X616" i="3"/>
  <c r="Y616" i="3" s="1"/>
  <c r="X724" i="3"/>
  <c r="Y724" i="3" s="1"/>
  <c r="X723" i="3"/>
  <c r="Y723" i="3" s="1"/>
  <c r="X482" i="3"/>
  <c r="Y482" i="3" s="1"/>
  <c r="X678" i="3"/>
  <c r="Y678" i="3" s="1"/>
  <c r="X728" i="3"/>
  <c r="Y728" i="3" s="1"/>
  <c r="AA1302" i="3"/>
  <c r="Z1302" i="3"/>
  <c r="AA215" i="3"/>
  <c r="Z215" i="3"/>
  <c r="X1994" i="3"/>
  <c r="Y1994" i="3" s="1"/>
  <c r="X1778" i="3"/>
  <c r="Y1778" i="3" s="1"/>
  <c r="X1838" i="3"/>
  <c r="Y1838" i="3" s="1"/>
  <c r="X1765" i="3"/>
  <c r="Y1765" i="3" s="1"/>
  <c r="X1856" i="3"/>
  <c r="Y1856" i="3" s="1"/>
  <c r="AA1190" i="3"/>
  <c r="Z1190" i="3"/>
  <c r="Z1599" i="3"/>
  <c r="AA1599" i="3"/>
  <c r="AA1555" i="3"/>
  <c r="Z1555" i="3"/>
  <c r="Z1560" i="3"/>
  <c r="AA279" i="3"/>
  <c r="Z279" i="3"/>
  <c r="AA1255" i="3"/>
  <c r="Z1255" i="3"/>
  <c r="X1411" i="3"/>
  <c r="Y1411" i="3" s="1"/>
  <c r="X1442" i="3"/>
  <c r="Y1442" i="3" s="1"/>
  <c r="Z1163" i="3"/>
  <c r="AA1163" i="3"/>
  <c r="X1766" i="3"/>
  <c r="Y1766" i="3" s="1"/>
  <c r="X1530" i="3"/>
  <c r="Y1530" i="3" s="1"/>
  <c r="X1371" i="3"/>
  <c r="Y1371" i="3" s="1"/>
  <c r="AA1134" i="3"/>
  <c r="Z1134" i="3"/>
  <c r="AA975" i="3"/>
  <c r="Z975" i="3"/>
  <c r="X2029" i="3"/>
  <c r="Y2029" i="3" s="1"/>
  <c r="AA268" i="3"/>
  <c r="Z268" i="3"/>
  <c r="AA1331" i="3"/>
  <c r="Z1331" i="3"/>
  <c r="X645" i="3"/>
  <c r="Y645" i="3" s="1"/>
  <c r="X351" i="3"/>
  <c r="Y351" i="3" s="1"/>
  <c r="X326" i="3"/>
  <c r="Y326" i="3" s="1"/>
  <c r="X638" i="3"/>
  <c r="Y638" i="3" s="1"/>
  <c r="X683" i="3"/>
  <c r="Y683" i="3" s="1"/>
  <c r="X799" i="3"/>
  <c r="Y799" i="3" s="1"/>
  <c r="X540" i="3"/>
  <c r="Y540" i="3" s="1"/>
  <c r="X708" i="3"/>
  <c r="Y708" i="3" s="1"/>
  <c r="AA192" i="3"/>
  <c r="Z192" i="3"/>
  <c r="Z1306" i="3"/>
  <c r="AA1306" i="3"/>
  <c r="AA1029" i="3"/>
  <c r="Z1029" i="3"/>
  <c r="X1874" i="3"/>
  <c r="Y1874" i="3" s="1"/>
  <c r="X1932" i="3"/>
  <c r="Y1932" i="3" s="1"/>
  <c r="X1906" i="3"/>
  <c r="Y1906" i="3" s="1"/>
  <c r="X1928" i="3"/>
  <c r="Y1928" i="3" s="1"/>
  <c r="AA1018" i="3"/>
  <c r="Z1018" i="3"/>
  <c r="X1665" i="3"/>
  <c r="Y1665" i="3" s="1"/>
  <c r="X1475" i="3"/>
  <c r="Y1475" i="3" s="1"/>
  <c r="X1502" i="3"/>
  <c r="Y1502" i="3" s="1"/>
  <c r="X1582" i="3"/>
  <c r="Y1582" i="3" s="1"/>
  <c r="X1717" i="3"/>
  <c r="Y1717" i="3" s="1"/>
  <c r="AA914" i="3"/>
  <c r="Z914" i="3"/>
  <c r="X1388" i="3"/>
  <c r="Y1388" i="3" s="1"/>
  <c r="X1421" i="3"/>
  <c r="Y1421" i="3" s="1"/>
  <c r="AA922" i="3"/>
  <c r="Z922" i="3"/>
  <c r="AA1125" i="3"/>
  <c r="Z1125" i="3"/>
  <c r="AA980" i="3"/>
  <c r="Z980" i="3"/>
  <c r="X2040" i="3"/>
  <c r="Y2040" i="3" s="1"/>
  <c r="Z218" i="3"/>
  <c r="AA218" i="3"/>
  <c r="AA1287" i="3"/>
  <c r="Z1287" i="3"/>
  <c r="X637" i="3"/>
  <c r="Y637" i="3" s="1"/>
  <c r="X343" i="3"/>
  <c r="Y343" i="3" s="1"/>
  <c r="X342" i="3"/>
  <c r="Y342" i="3" s="1"/>
  <c r="X495" i="3"/>
  <c r="Y495" i="3" s="1"/>
  <c r="X551" i="3"/>
  <c r="Y551" i="3" s="1"/>
  <c r="X792" i="3"/>
  <c r="Y792" i="3" s="1"/>
  <c r="X588" i="3"/>
  <c r="Y588" i="3" s="1"/>
  <c r="X828" i="3"/>
  <c r="Y828" i="3" s="1"/>
  <c r="AA283" i="3"/>
  <c r="Z283" i="3"/>
  <c r="AA1200" i="3"/>
  <c r="Z1200" i="3"/>
  <c r="AA1093" i="3"/>
  <c r="Z1093" i="3"/>
  <c r="X1834" i="3"/>
  <c r="Y1834" i="3" s="1"/>
  <c r="X1943" i="3"/>
  <c r="Y1943" i="3" s="1"/>
  <c r="X1891" i="3"/>
  <c r="Y1891" i="3" s="1"/>
  <c r="X1955" i="3"/>
  <c r="Y1955" i="3" s="1"/>
  <c r="AA994" i="3"/>
  <c r="Z994" i="3"/>
  <c r="X1657" i="3"/>
  <c r="Y1657" i="3" s="1"/>
  <c r="X1481" i="3"/>
  <c r="Y1481" i="3" s="1"/>
  <c r="X1468" i="3"/>
  <c r="Y1468" i="3" s="1"/>
  <c r="X1619" i="3"/>
  <c r="Y1619" i="3" s="1"/>
  <c r="X1589" i="3"/>
  <c r="Y1589" i="3" s="1"/>
  <c r="AA978" i="3"/>
  <c r="Z978" i="3"/>
  <c r="X1400" i="3"/>
  <c r="Y1400" i="3" s="1"/>
  <c r="X1420" i="3"/>
  <c r="Y1420" i="3" s="1"/>
  <c r="AA899" i="3"/>
  <c r="Z899" i="3"/>
  <c r="X569" i="3"/>
  <c r="Y569" i="3" s="1"/>
  <c r="AA242" i="3"/>
  <c r="Z242" i="3"/>
  <c r="AA318" i="3"/>
  <c r="Z318" i="3"/>
  <c r="X1604" i="3"/>
  <c r="Y1604" i="3" s="1"/>
  <c r="AA1310" i="3"/>
  <c r="Z1310" i="3"/>
  <c r="AA925" i="3"/>
  <c r="Z925" i="3"/>
  <c r="X2106" i="3"/>
  <c r="Y2106" i="3" s="1"/>
  <c r="X2078" i="3"/>
  <c r="Y2078" i="3" s="1"/>
  <c r="AA1180" i="3"/>
  <c r="Z1180" i="3"/>
  <c r="X693" i="3"/>
  <c r="Y693" i="3" s="1"/>
  <c r="X345" i="3"/>
  <c r="Y345" i="3" s="1"/>
  <c r="X530" i="3"/>
  <c r="Y530" i="3" s="1"/>
  <c r="X460" i="3"/>
  <c r="Y460" i="3" s="1"/>
  <c r="X511" i="3"/>
  <c r="Y511" i="3" s="1"/>
  <c r="X780" i="3"/>
  <c r="Y780" i="3" s="1"/>
  <c r="X655" i="3"/>
  <c r="Y655" i="3" s="1"/>
  <c r="X387" i="3"/>
  <c r="Y387" i="3" s="1"/>
  <c r="X660" i="3"/>
  <c r="Y660" i="3" s="1"/>
  <c r="AA1085" i="3"/>
  <c r="Z1085" i="3"/>
  <c r="AA977" i="3"/>
  <c r="Z977" i="3"/>
  <c r="X1810" i="3"/>
  <c r="Y1810" i="3" s="1"/>
  <c r="X1956" i="3"/>
  <c r="Y1956" i="3" s="1"/>
  <c r="X1873" i="3"/>
  <c r="Y1873" i="3" s="1"/>
  <c r="X1867" i="3"/>
  <c r="Y1867" i="3" s="1"/>
  <c r="AA1050" i="3"/>
  <c r="Z1050" i="3"/>
  <c r="X1691" i="3"/>
  <c r="Y1691" i="3" s="1"/>
  <c r="X1510" i="3"/>
  <c r="Y1510" i="3" s="1"/>
  <c r="X1692" i="3"/>
  <c r="Y1692" i="3" s="1"/>
  <c r="X1476" i="3"/>
  <c r="Y1476" i="3" s="1"/>
  <c r="X1655" i="3"/>
  <c r="Y1655" i="3" s="1"/>
  <c r="AA1277" i="3"/>
  <c r="Z1277" i="3"/>
  <c r="X1414" i="3"/>
  <c r="Y1414" i="3" s="1"/>
  <c r="X1444" i="3"/>
  <c r="Y1444" i="3" s="1"/>
  <c r="AA1280" i="3"/>
  <c r="Z1280" i="3"/>
  <c r="X2030" i="3"/>
  <c r="Y2030" i="3" s="1"/>
  <c r="AA943" i="3"/>
  <c r="Z943" i="3"/>
  <c r="X725" i="3"/>
  <c r="Y725" i="3" s="1"/>
  <c r="X492" i="3"/>
  <c r="Y492" i="3" s="1"/>
  <c r="X657" i="3"/>
  <c r="Y657" i="3" s="1"/>
  <c r="X1754" i="3"/>
  <c r="Y1754" i="3" s="1"/>
  <c r="X1731" i="3"/>
  <c r="Y1731" i="3" s="1"/>
  <c r="AA1073" i="3"/>
  <c r="Z1073" i="3"/>
  <c r="AA1074" i="3"/>
  <c r="Z1074" i="3"/>
  <c r="X2034" i="3"/>
  <c r="Y2034" i="3" s="1"/>
  <c r="X2110" i="3"/>
  <c r="Y2110" i="3" s="1"/>
  <c r="AA1157" i="3"/>
  <c r="Z1157" i="3"/>
  <c r="X685" i="3"/>
  <c r="Y685" i="3" s="1"/>
  <c r="X337" i="3"/>
  <c r="Y337" i="3" s="1"/>
  <c r="X363" i="3"/>
  <c r="Y363" i="3" s="1"/>
  <c r="X389" i="3"/>
  <c r="Y389" i="3" s="1"/>
  <c r="X527" i="3"/>
  <c r="Y527" i="3" s="1"/>
  <c r="X839" i="3"/>
  <c r="Y839" i="3" s="1"/>
  <c r="X407" i="3"/>
  <c r="Y407" i="3" s="1"/>
  <c r="X483" i="3"/>
  <c r="Y483" i="3" s="1"/>
  <c r="X736" i="3"/>
  <c r="Y736" i="3" s="1"/>
  <c r="AA1156" i="3"/>
  <c r="Z1156" i="3"/>
  <c r="Z926" i="3"/>
  <c r="AA926" i="3"/>
  <c r="X1802" i="3"/>
  <c r="Y1802" i="3" s="1"/>
  <c r="X1972" i="3"/>
  <c r="Y1972" i="3" s="1"/>
  <c r="X1851" i="3"/>
  <c r="Y1851" i="3" s="1"/>
  <c r="X1860" i="3"/>
  <c r="Y1860" i="3" s="1"/>
  <c r="AA1067" i="3"/>
  <c r="Z1067" i="3"/>
  <c r="X1683" i="3"/>
  <c r="Y1683" i="3" s="1"/>
  <c r="X1483" i="3"/>
  <c r="Y1483" i="3" s="1"/>
  <c r="X1710" i="3"/>
  <c r="Y1710" i="3" s="1"/>
  <c r="X1533" i="3"/>
  <c r="Y1533" i="3" s="1"/>
  <c r="X1663" i="3"/>
  <c r="Y1663" i="3" s="1"/>
  <c r="AA1272" i="3"/>
  <c r="Z1272" i="3"/>
  <c r="X1407" i="3"/>
  <c r="Y1407" i="3" s="1"/>
  <c r="X1406" i="3"/>
  <c r="Y1406" i="3" s="1"/>
  <c r="AA1202" i="3"/>
  <c r="Z1202" i="3"/>
  <c r="X346" i="3"/>
  <c r="Y346" i="3" s="1"/>
  <c r="X712" i="3"/>
  <c r="Y712" i="3" s="1"/>
  <c r="X1934" i="3"/>
  <c r="Y1934" i="3" s="1"/>
  <c r="X1571" i="3"/>
  <c r="Y1571" i="3" s="1"/>
  <c r="AA1097" i="3"/>
  <c r="Z1097" i="3"/>
  <c r="AA257" i="3"/>
  <c r="Z257" i="3"/>
  <c r="AA200" i="3"/>
  <c r="Z200" i="3"/>
  <c r="X2083" i="3"/>
  <c r="Y2083" i="3" s="1"/>
  <c r="X2103" i="3"/>
  <c r="Y2103" i="3" s="1"/>
  <c r="AA1075" i="3"/>
  <c r="Z1075" i="3"/>
  <c r="X777" i="3"/>
  <c r="Y777" i="3" s="1"/>
  <c r="X547" i="3"/>
  <c r="Y547" i="3" s="1"/>
  <c r="X671" i="3"/>
  <c r="Y671" i="3" s="1"/>
  <c r="X523" i="3"/>
  <c r="Y523" i="3" s="1"/>
  <c r="X554" i="3"/>
  <c r="Y554" i="3" s="1"/>
  <c r="X881" i="3"/>
  <c r="Y881" i="3" s="1"/>
  <c r="X509" i="3"/>
  <c r="Y509" i="3" s="1"/>
  <c r="X759" i="3"/>
  <c r="Y759" i="3" s="1"/>
  <c r="X895" i="3"/>
  <c r="Y895" i="3" s="1"/>
  <c r="AA1058" i="3"/>
  <c r="Z1058" i="3"/>
  <c r="Z317" i="3"/>
  <c r="AA317" i="3"/>
  <c r="X1966" i="3"/>
  <c r="Y1966" i="3" s="1"/>
  <c r="X1751" i="3"/>
  <c r="Y1751" i="3" s="1"/>
  <c r="X1907" i="3"/>
  <c r="Y1907" i="3" s="1"/>
  <c r="X1848" i="3"/>
  <c r="Y1848" i="3" s="1"/>
  <c r="X1854" i="3"/>
  <c r="Y1854" i="3" s="1"/>
  <c r="AA1292" i="3"/>
  <c r="Z1292" i="3"/>
  <c r="X1624" i="3"/>
  <c r="Y1624" i="3" s="1"/>
  <c r="X1622" i="3"/>
  <c r="Y1622" i="3" s="1"/>
  <c r="X1680" i="3"/>
  <c r="Y1680" i="3" s="1"/>
  <c r="X1650" i="3"/>
  <c r="Y1650" i="3" s="1"/>
  <c r="AA232" i="3"/>
  <c r="Z232" i="3"/>
  <c r="X1417" i="3"/>
  <c r="Y1417" i="3" s="1"/>
  <c r="X1392" i="3"/>
  <c r="Y1392" i="3" s="1"/>
  <c r="AA248" i="3"/>
  <c r="Z248" i="3"/>
  <c r="X2044" i="3"/>
  <c r="Y2044" i="3" s="1"/>
  <c r="AA1173" i="3"/>
  <c r="Z1173" i="3"/>
  <c r="X1479" i="3"/>
  <c r="Y1479" i="3" s="1"/>
  <c r="AA321" i="3"/>
  <c r="Z321" i="3"/>
  <c r="AA231" i="3"/>
  <c r="Z231" i="3"/>
  <c r="X2057" i="3"/>
  <c r="Y2057" i="3" s="1"/>
  <c r="X2071" i="3"/>
  <c r="Y2071" i="3" s="1"/>
  <c r="AA972" i="3"/>
  <c r="Z972" i="3"/>
  <c r="X846" i="3"/>
  <c r="Y846" i="3" s="1"/>
  <c r="X473" i="3"/>
  <c r="Y473" i="3" s="1"/>
  <c r="X559" i="3"/>
  <c r="Y559" i="3" s="1"/>
  <c r="X807" i="3"/>
  <c r="Y807" i="3" s="1"/>
  <c r="X719" i="3"/>
  <c r="Y719" i="3" s="1"/>
  <c r="X488" i="3"/>
  <c r="Y488" i="3" s="1"/>
  <c r="X818" i="3"/>
  <c r="Y818" i="3" s="1"/>
  <c r="X453" i="3"/>
  <c r="Y453" i="3" s="1"/>
  <c r="X852" i="3"/>
  <c r="Y852" i="3" s="1"/>
  <c r="AA1081" i="3"/>
  <c r="Z1081" i="3"/>
  <c r="AA1126" i="3"/>
  <c r="Z1126" i="3"/>
  <c r="X1925" i="3"/>
  <c r="Y1925" i="3" s="1"/>
  <c r="X1840" i="3"/>
  <c r="Y1840" i="3" s="1"/>
  <c r="X1739" i="3"/>
  <c r="Y1739" i="3" s="1"/>
  <c r="X1923" i="3"/>
  <c r="Y1923" i="3" s="1"/>
  <c r="X1991" i="3"/>
  <c r="Y1991" i="3" s="1"/>
  <c r="AA1037" i="3"/>
  <c r="Z1037" i="3"/>
  <c r="X1518" i="3"/>
  <c r="Y1518" i="3" s="1"/>
  <c r="X1651" i="3"/>
  <c r="Y1651" i="3" s="1"/>
  <c r="X1579" i="3"/>
  <c r="Y1579" i="3" s="1"/>
  <c r="X1671" i="3"/>
  <c r="Y1671" i="3" s="1"/>
  <c r="AA233" i="3"/>
  <c r="Z233" i="3"/>
  <c r="X1409" i="3"/>
  <c r="Y1409" i="3" s="1"/>
  <c r="X1364" i="3"/>
  <c r="Y1364" i="3" s="1"/>
  <c r="Z230" i="3"/>
  <c r="AA230" i="3"/>
  <c r="AA1218" i="3"/>
  <c r="Z1218" i="3"/>
  <c r="X870" i="3"/>
  <c r="Y870" i="3" s="1"/>
  <c r="X686" i="3"/>
  <c r="Y686" i="3" s="1"/>
  <c r="X445" i="3"/>
  <c r="Y445" i="3" s="1"/>
  <c r="X1853" i="3"/>
  <c r="Y1853" i="3" s="1"/>
  <c r="X1637" i="3"/>
  <c r="Y1637" i="3" s="1"/>
  <c r="AA952" i="3"/>
  <c r="Z952" i="3"/>
  <c r="AA1143" i="3"/>
  <c r="Z1143" i="3"/>
  <c r="Z1743" i="3"/>
  <c r="AA1743" i="3"/>
  <c r="Z2096" i="3"/>
  <c r="AA2096" i="3"/>
  <c r="AA234" i="3"/>
  <c r="Z234" i="3"/>
  <c r="AA311" i="3"/>
  <c r="Z311" i="3"/>
  <c r="AA1184" i="3"/>
  <c r="Z1184" i="3"/>
  <c r="X2038" i="3"/>
  <c r="Y2038" i="3" s="1"/>
  <c r="AA969" i="3"/>
  <c r="Z969" i="3"/>
  <c r="X817" i="3"/>
  <c r="Y817" i="3" s="1"/>
  <c r="X587" i="3"/>
  <c r="Y587" i="3" s="1"/>
  <c r="X584" i="3"/>
  <c r="Y584" i="3" s="1"/>
  <c r="X536" i="3"/>
  <c r="Y536" i="3" s="1"/>
  <c r="X602" i="3"/>
  <c r="Y602" i="3" s="1"/>
  <c r="X352" i="3"/>
  <c r="Y352" i="3" s="1"/>
  <c r="X422" i="3"/>
  <c r="Y422" i="3" s="1"/>
  <c r="X885" i="3"/>
  <c r="Y885" i="3" s="1"/>
  <c r="X752" i="3"/>
  <c r="Y752" i="3" s="1"/>
  <c r="AA924" i="3"/>
  <c r="Z924" i="3"/>
  <c r="AA1063" i="3"/>
  <c r="Z1063" i="3"/>
  <c r="X1992" i="3"/>
  <c r="Y1992" i="3" s="1"/>
  <c r="X1768" i="3"/>
  <c r="Y1768" i="3" s="1"/>
  <c r="X1969" i="3"/>
  <c r="Y1969" i="3" s="1"/>
  <c r="X1827" i="3"/>
  <c r="Y1827" i="3" s="1"/>
  <c r="X1924" i="3"/>
  <c r="Y1924" i="3" s="1"/>
  <c r="AA897" i="3"/>
  <c r="Z897" i="3"/>
  <c r="X1566" i="3"/>
  <c r="Y1566" i="3" s="1"/>
  <c r="X1617" i="3"/>
  <c r="Y1617" i="3" s="1"/>
  <c r="X1684" i="3"/>
  <c r="Y1684" i="3" s="1"/>
  <c r="X1581" i="3"/>
  <c r="Y1581" i="3" s="1"/>
  <c r="AA229" i="3"/>
  <c r="Z229" i="3"/>
  <c r="X1393" i="3"/>
  <c r="Y1393" i="3" s="1"/>
  <c r="X1349" i="3"/>
  <c r="Y1349" i="3" s="1"/>
  <c r="AA319" i="3"/>
  <c r="Z319" i="3"/>
  <c r="AA1263" i="3"/>
  <c r="Z1263" i="3"/>
  <c r="X1811" i="3"/>
  <c r="Y1811" i="3" s="1"/>
  <c r="X1539" i="3"/>
  <c r="Y1539" i="3" s="1"/>
  <c r="X1397" i="3"/>
  <c r="Y1397" i="3" s="1"/>
  <c r="AA1061" i="3"/>
  <c r="Z1061" i="3"/>
  <c r="AA1118" i="3"/>
  <c r="Z1118" i="3"/>
  <c r="X2026" i="3"/>
  <c r="Y2026" i="3" s="1"/>
  <c r="AA196" i="3"/>
  <c r="Z196" i="3"/>
  <c r="X890" i="3"/>
  <c r="Y890" i="3" s="1"/>
  <c r="X581" i="3"/>
  <c r="Y581" i="3" s="1"/>
  <c r="X365" i="3"/>
  <c r="Y365" i="3" s="1"/>
  <c r="X414" i="3"/>
  <c r="Y414" i="3" s="1"/>
  <c r="X411" i="3"/>
  <c r="Y411" i="3" s="1"/>
  <c r="X636" i="3"/>
  <c r="Y636" i="3" s="1"/>
  <c r="X892" i="3"/>
  <c r="Y892" i="3" s="1"/>
  <c r="X748" i="3"/>
  <c r="Y748" i="3" s="1"/>
  <c r="X861" i="3"/>
  <c r="Y861" i="3" s="1"/>
  <c r="Z194" i="3"/>
  <c r="AA194" i="3"/>
  <c r="AA260" i="3"/>
  <c r="Z260" i="3"/>
  <c r="AA1208" i="3"/>
  <c r="Z1208" i="3"/>
  <c r="X1756" i="3"/>
  <c r="Y1756" i="3" s="1"/>
  <c r="X1808" i="3"/>
  <c r="Y1808" i="3" s="1"/>
  <c r="X1996" i="3"/>
  <c r="Y1996" i="3" s="1"/>
  <c r="X1893" i="3"/>
  <c r="Y1893" i="3" s="1"/>
  <c r="Z1273" i="3"/>
  <c r="AA1273" i="3"/>
  <c r="X1639" i="3"/>
  <c r="Y1639" i="3" s="1"/>
  <c r="X1494" i="3"/>
  <c r="Y1494" i="3" s="1"/>
  <c r="X1473" i="3"/>
  <c r="Y1473" i="3" s="1"/>
  <c r="X1734" i="3"/>
  <c r="Y1734" i="3" s="1"/>
  <c r="Z309" i="3"/>
  <c r="AA309" i="3"/>
  <c r="Z1250" i="3"/>
  <c r="AA1250" i="3"/>
  <c r="X1344" i="3"/>
  <c r="Y1344" i="3" s="1"/>
  <c r="AA252" i="3"/>
  <c r="Z252" i="3"/>
  <c r="Z1322" i="3"/>
  <c r="AA1322" i="3"/>
  <c r="AA216" i="3"/>
  <c r="Z216" i="3"/>
  <c r="AA1251" i="3"/>
  <c r="Z1251" i="3"/>
  <c r="AA1133" i="3"/>
  <c r="Z1133" i="3"/>
  <c r="X2084" i="3"/>
  <c r="Y2084" i="3" s="1"/>
  <c r="AA197" i="3"/>
  <c r="Z197" i="3"/>
  <c r="X882" i="3"/>
  <c r="Y882" i="3" s="1"/>
  <c r="X573" i="3"/>
  <c r="Y573" i="3" s="1"/>
  <c r="X349" i="3"/>
  <c r="Y349" i="3" s="1"/>
  <c r="X423" i="3"/>
  <c r="Y423" i="3" s="1"/>
  <c r="X435" i="3"/>
  <c r="Y435" i="3" s="1"/>
  <c r="X814" i="3"/>
  <c r="Y814" i="3" s="1"/>
  <c r="X413" i="3"/>
  <c r="Y413" i="3" s="1"/>
  <c r="X838" i="3"/>
  <c r="Y838" i="3" s="1"/>
  <c r="X516" i="3"/>
  <c r="Y516" i="3" s="1"/>
  <c r="AA315" i="3"/>
  <c r="Z315" i="3"/>
  <c r="AA274" i="3"/>
  <c r="Z274" i="3"/>
  <c r="Z1274" i="3"/>
  <c r="AA1274" i="3"/>
  <c r="X1782" i="3"/>
  <c r="Y1782" i="3" s="1"/>
  <c r="X1913" i="3"/>
  <c r="Y1913" i="3" s="1"/>
  <c r="X2006" i="3"/>
  <c r="Y2006" i="3" s="1"/>
  <c r="X1944" i="3"/>
  <c r="Y1944" i="3" s="1"/>
  <c r="AA1183" i="3"/>
  <c r="Z1183" i="3"/>
  <c r="X1681" i="3"/>
  <c r="Y1681" i="3" s="1"/>
  <c r="X1505" i="3"/>
  <c r="Y1505" i="3" s="1"/>
  <c r="X1497" i="3"/>
  <c r="Y1497" i="3" s="1"/>
  <c r="X1585" i="3"/>
  <c r="Y1585" i="3" s="1"/>
  <c r="AA246" i="3"/>
  <c r="Z246" i="3"/>
  <c r="AA1212" i="3"/>
  <c r="Z1212" i="3"/>
  <c r="X1404" i="3"/>
  <c r="Y1404" i="3" s="1"/>
  <c r="AA266" i="3"/>
  <c r="Z266" i="3"/>
  <c r="Z1242" i="3"/>
  <c r="AA1242" i="3"/>
  <c r="X467" i="3"/>
  <c r="Y467" i="3" s="1"/>
  <c r="AA900" i="3"/>
  <c r="Z900" i="3"/>
  <c r="AA1210" i="3"/>
  <c r="Z1210" i="3"/>
  <c r="AA1174" i="3"/>
  <c r="Z1174" i="3"/>
  <c r="AA1055" i="3"/>
  <c r="Z1055" i="3"/>
  <c r="AA1237" i="3"/>
  <c r="Z1237" i="3"/>
  <c r="X2090" i="3"/>
  <c r="Y2090" i="3" s="1"/>
  <c r="AA247" i="3"/>
  <c r="Z247" i="3"/>
  <c r="X891" i="3"/>
  <c r="Y891" i="3" s="1"/>
  <c r="X629" i="3"/>
  <c r="Y629" i="3" s="1"/>
  <c r="X385" i="3"/>
  <c r="Y385" i="3" s="1"/>
  <c r="X358" i="3"/>
  <c r="Y358" i="3" s="1"/>
  <c r="X392" i="3"/>
  <c r="Y392" i="3" s="1"/>
  <c r="X623" i="3"/>
  <c r="Y623" i="3" s="1"/>
  <c r="X844" i="3"/>
  <c r="Y844" i="3" s="1"/>
  <c r="X403" i="3"/>
  <c r="Y403" i="3" s="1"/>
  <c r="X768" i="3"/>
  <c r="Y768" i="3" s="1"/>
  <c r="AA298" i="3"/>
  <c r="Z298" i="3"/>
  <c r="Z1266" i="3"/>
  <c r="AA1266" i="3"/>
  <c r="AA1103" i="3"/>
  <c r="Z1103" i="3"/>
  <c r="X1818" i="3"/>
  <c r="Y1818" i="3" s="1"/>
  <c r="X1938" i="3"/>
  <c r="Y1938" i="3" s="1"/>
  <c r="X1930" i="3"/>
  <c r="Y1930" i="3" s="1"/>
  <c r="X1890" i="3"/>
  <c r="Y1890" i="3" s="1"/>
  <c r="AA1110" i="3"/>
  <c r="Z1110" i="3"/>
  <c r="X1649" i="3"/>
  <c r="Y1649" i="3" s="1"/>
  <c r="X1463" i="3"/>
  <c r="Y1463" i="3" s="1"/>
  <c r="X1500" i="3"/>
  <c r="Y1500" i="3" s="1"/>
  <c r="X1638" i="3"/>
  <c r="Y1638" i="3" s="1"/>
  <c r="X1613" i="3"/>
  <c r="Y1613" i="3" s="1"/>
  <c r="AA955" i="3"/>
  <c r="Z955" i="3"/>
  <c r="X1431" i="3"/>
  <c r="Y1431" i="3" s="1"/>
  <c r="X1423" i="3"/>
  <c r="Y1423" i="3" s="1"/>
  <c r="AA963" i="3"/>
  <c r="Z963" i="3"/>
  <c r="X2086" i="3"/>
  <c r="Y2086" i="3" s="1"/>
  <c r="AA1154" i="3"/>
  <c r="Z1154" i="3"/>
  <c r="X597" i="3"/>
  <c r="Y597" i="3" s="1"/>
  <c r="X798" i="3"/>
  <c r="Y798" i="3" s="1"/>
  <c r="X582" i="3"/>
  <c r="Y582" i="3" s="1"/>
  <c r="X1999" i="3"/>
  <c r="Y1999" i="3" s="1"/>
  <c r="AA1119" i="3"/>
  <c r="Z1119" i="3"/>
  <c r="Z958" i="3"/>
  <c r="AA958" i="3"/>
  <c r="AA1017" i="3"/>
  <c r="Z1017" i="3"/>
  <c r="X2098" i="3"/>
  <c r="Y2098" i="3" s="1"/>
  <c r="AA280" i="3"/>
  <c r="Z280" i="3"/>
  <c r="X883" i="3"/>
  <c r="Y883" i="3" s="1"/>
  <c r="X621" i="3"/>
  <c r="Y621" i="3" s="1"/>
  <c r="X333" i="3"/>
  <c r="Y333" i="3" s="1"/>
  <c r="X374" i="3"/>
  <c r="Y374" i="3" s="1"/>
  <c r="X548" i="3"/>
  <c r="Y548" i="3" s="1"/>
  <c r="X567" i="3"/>
  <c r="Y567" i="3" s="1"/>
  <c r="X714" i="3"/>
  <c r="Y714" i="3" s="1"/>
  <c r="X451" i="3"/>
  <c r="Y451" i="3" s="1"/>
  <c r="X690" i="3"/>
  <c r="Y690" i="3" s="1"/>
  <c r="AA224" i="3"/>
  <c r="Z224" i="3"/>
  <c r="AA1275" i="3"/>
  <c r="Z1275" i="3"/>
  <c r="AA1001" i="3"/>
  <c r="Z1001" i="3"/>
  <c r="X1806" i="3"/>
  <c r="Y1806" i="3" s="1"/>
  <c r="X1762" i="3"/>
  <c r="Y1762" i="3" s="1"/>
  <c r="X1965" i="3"/>
  <c r="Y1965" i="3" s="1"/>
  <c r="X1981" i="3"/>
  <c r="Y1981" i="3" s="1"/>
  <c r="AA985" i="3"/>
  <c r="Z985" i="3"/>
  <c r="X1634" i="3"/>
  <c r="Y1634" i="3" s="1"/>
  <c r="X1535" i="3"/>
  <c r="Y1535" i="3" s="1"/>
  <c r="X1485" i="3"/>
  <c r="Y1485" i="3" s="1"/>
  <c r="X1609" i="3"/>
  <c r="Y1609" i="3" s="1"/>
  <c r="X1674" i="3"/>
  <c r="Y1674" i="3" s="1"/>
  <c r="Z1076" i="3"/>
  <c r="AA1076" i="3"/>
  <c r="X1428" i="3"/>
  <c r="Y1428" i="3" s="1"/>
  <c r="X1337" i="3"/>
  <c r="Y1337" i="3" s="1"/>
  <c r="Z1084" i="3"/>
  <c r="AA1084" i="3"/>
  <c r="X762" i="3"/>
  <c r="Y762" i="3" s="1"/>
  <c r="X767" i="3"/>
  <c r="Y767" i="3" s="1"/>
  <c r="X1844" i="3"/>
  <c r="Y1844" i="3" s="1"/>
  <c r="X1715" i="3"/>
  <c r="Y1715" i="3" s="1"/>
  <c r="AA1269" i="3"/>
  <c r="Z1269" i="3"/>
  <c r="AA265" i="3"/>
  <c r="Z265" i="3"/>
  <c r="X2065" i="3"/>
  <c r="Y2065" i="3" s="1"/>
  <c r="X2049" i="3"/>
  <c r="Y2049" i="3" s="1"/>
  <c r="AA1294" i="3"/>
  <c r="Z1294" i="3"/>
  <c r="X713" i="3"/>
  <c r="Y713" i="3" s="1"/>
  <c r="X481" i="3"/>
  <c r="Y481" i="3" s="1"/>
  <c r="X531" i="3"/>
  <c r="Y531" i="3" s="1"/>
  <c r="X802" i="3"/>
  <c r="Y802" i="3" s="1"/>
  <c r="X682" i="3"/>
  <c r="Y682" i="3" s="1"/>
  <c r="X327" i="3"/>
  <c r="Y327" i="3" s="1"/>
  <c r="X431" i="3"/>
  <c r="Y431" i="3" s="1"/>
  <c r="X855" i="3"/>
  <c r="Y855" i="3" s="1"/>
  <c r="X872" i="3"/>
  <c r="Y872" i="3" s="1"/>
  <c r="AA1248" i="3"/>
  <c r="Z1248" i="3"/>
  <c r="AA1088" i="3"/>
  <c r="Z1088" i="3"/>
  <c r="X1986" i="3"/>
  <c r="Y1986" i="3" s="1"/>
  <c r="X1777" i="3"/>
  <c r="Y1777" i="3" s="1"/>
  <c r="X1872" i="3"/>
  <c r="Y1872" i="3" s="1"/>
  <c r="X1887" i="3"/>
  <c r="Y1887" i="3" s="1"/>
  <c r="X1963" i="3"/>
  <c r="Y1963" i="3" s="1"/>
  <c r="Z1068" i="3"/>
  <c r="AA1068" i="3"/>
  <c r="X1526" i="3"/>
  <c r="Y1526" i="3" s="1"/>
  <c r="X1690" i="3"/>
  <c r="Y1690" i="3" s="1"/>
  <c r="X1478" i="3"/>
  <c r="Y1478" i="3" s="1"/>
  <c r="X1540" i="3"/>
  <c r="Y1540" i="3" s="1"/>
  <c r="AA1041" i="3"/>
  <c r="Z1041" i="3"/>
  <c r="X1367" i="3"/>
  <c r="Y1367" i="3" s="1"/>
  <c r="X1439" i="3"/>
  <c r="Y1439" i="3" s="1"/>
  <c r="AA1039" i="3"/>
  <c r="Z1039" i="3"/>
  <c r="X456" i="3"/>
  <c r="Y456" i="3" s="1"/>
  <c r="X1850" i="3"/>
  <c r="Y1850" i="3" s="1"/>
  <c r="X1509" i="3"/>
  <c r="Y1509" i="3" s="1"/>
  <c r="AA1191" i="3"/>
  <c r="Z1191" i="3"/>
  <c r="AA1142" i="3"/>
  <c r="Z1142" i="3"/>
  <c r="X2081" i="3"/>
  <c r="Y2081" i="3" s="1"/>
  <c r="X2104" i="3"/>
  <c r="Y2104" i="3" s="1"/>
  <c r="AA1207" i="3"/>
  <c r="Z1207" i="3"/>
  <c r="X797" i="3"/>
  <c r="Y797" i="3" s="1"/>
  <c r="X409" i="3"/>
  <c r="Y409" i="3" s="1"/>
  <c r="X778" i="3"/>
  <c r="Y778" i="3" s="1"/>
  <c r="X888" i="3"/>
  <c r="Y888" i="3" s="1"/>
  <c r="X371" i="3"/>
  <c r="Y371" i="3" s="1"/>
  <c r="X443" i="3"/>
  <c r="Y443" i="3" s="1"/>
  <c r="X642" i="3"/>
  <c r="Y642" i="3" s="1"/>
  <c r="X782" i="3"/>
  <c r="Y782" i="3" s="1"/>
  <c r="X463" i="3"/>
  <c r="Y463" i="3" s="1"/>
  <c r="AA1096" i="3"/>
  <c r="Z1096" i="3"/>
  <c r="AA1056" i="3"/>
  <c r="Z1056" i="3"/>
  <c r="X1884" i="3"/>
  <c r="Y1884" i="3" s="1"/>
  <c r="X1900" i="3"/>
  <c r="Y1900" i="3" s="1"/>
  <c r="X1948" i="3"/>
  <c r="Y1948" i="3" s="1"/>
  <c r="X1980" i="3"/>
  <c r="Y1980" i="3" s="1"/>
  <c r="AA267" i="3"/>
  <c r="Z267" i="3"/>
  <c r="AA1216" i="3"/>
  <c r="Z1216" i="3"/>
  <c r="X1538" i="3"/>
  <c r="Y1538" i="3" s="1"/>
  <c r="X1489" i="3"/>
  <c r="Y1489" i="3" s="1"/>
  <c r="X1668" i="3"/>
  <c r="Y1668" i="3" s="1"/>
  <c r="X1667" i="3"/>
  <c r="Y1667" i="3" s="1"/>
  <c r="Z1226" i="3"/>
  <c r="AA1226" i="3"/>
  <c r="X1359" i="3"/>
  <c r="Y1359" i="3" s="1"/>
  <c r="X1445" i="3"/>
  <c r="Y1445" i="3" s="1"/>
  <c r="AA1040" i="3"/>
  <c r="Z1040" i="3"/>
  <c r="AA1213" i="3"/>
  <c r="Z1213" i="3"/>
  <c r="X789" i="3"/>
  <c r="Y789" i="3" s="1"/>
  <c r="X332" i="3"/>
  <c r="Y332" i="3" s="1"/>
  <c r="AA281" i="3"/>
  <c r="Z281" i="3"/>
  <c r="X2013" i="3"/>
  <c r="Y2013" i="3" s="1"/>
  <c r="X1498" i="3"/>
  <c r="Y1498" i="3" s="1"/>
  <c r="AA1288" i="3"/>
  <c r="Z1288" i="3"/>
  <c r="AA919" i="3"/>
  <c r="Z919" i="3"/>
  <c r="Z858" i="3"/>
  <c r="AA858" i="3"/>
  <c r="AA546" i="3"/>
  <c r="Z1147" i="3"/>
  <c r="AA1147" i="3"/>
  <c r="AA1262" i="3"/>
  <c r="Z1262" i="3"/>
  <c r="Z334" i="3"/>
  <c r="AA1989" i="3"/>
  <c r="AA1385" i="3"/>
  <c r="Z1385" i="3"/>
  <c r="AA991" i="3"/>
  <c r="Z991" i="3"/>
  <c r="Z2052" i="3"/>
  <c r="AA2052" i="3"/>
  <c r="AA1316" i="3"/>
  <c r="Z1316" i="3"/>
  <c r="AA906" i="3"/>
  <c r="Z906" i="3"/>
  <c r="Z429" i="3"/>
  <c r="AA429" i="3"/>
  <c r="AA1820" i="3"/>
  <c r="Z1820" i="3"/>
  <c r="AA287" i="3"/>
  <c r="Z287" i="3"/>
  <c r="Z1345" i="3"/>
  <c r="AA294" i="3"/>
  <c r="Z294" i="3"/>
  <c r="AA254" i="3"/>
  <c r="Z254" i="3"/>
  <c r="X2091" i="3"/>
  <c r="Y2091" i="3" s="1"/>
  <c r="X2101" i="3"/>
  <c r="Y2101" i="3" s="1"/>
  <c r="AA1057" i="3"/>
  <c r="Z1057" i="3"/>
  <c r="AA753" i="3"/>
  <c r="AA498" i="3"/>
  <c r="Z498" i="3"/>
  <c r="AA796" i="3"/>
  <c r="Z796" i="3"/>
  <c r="AA668" i="3"/>
  <c r="AA604" i="3"/>
  <c r="Z604" i="3"/>
  <c r="AA663" i="3"/>
  <c r="Z663" i="3"/>
  <c r="AA873" i="3"/>
  <c r="AA398" i="3"/>
  <c r="Z398" i="3"/>
  <c r="AA1071" i="3"/>
  <c r="Z1071" i="3"/>
  <c r="AA1194" i="3"/>
  <c r="Z1194" i="3"/>
  <c r="Z1970" i="3"/>
  <c r="AA2015" i="3"/>
  <c r="Z2015" i="3"/>
  <c r="AA1111" i="3"/>
  <c r="Z1111" i="3"/>
  <c r="Z1592" i="3"/>
  <c r="AA1592" i="3"/>
  <c r="AA1716" i="3"/>
  <c r="Z1716" i="3"/>
  <c r="Z1552" i="3"/>
  <c r="AA1552" i="3"/>
  <c r="Z1543" i="3"/>
  <c r="AA1232" i="3"/>
  <c r="Z1232" i="3"/>
  <c r="Z301" i="3"/>
  <c r="AA301" i="3"/>
  <c r="X502" i="3"/>
  <c r="Y502" i="3" s="1"/>
  <c r="X1809" i="3"/>
  <c r="Y1809" i="3" s="1"/>
  <c r="X1708" i="3"/>
  <c r="Y1708" i="3" s="1"/>
  <c r="X1450" i="3"/>
  <c r="Y1450" i="3" s="1"/>
  <c r="AA316" i="3"/>
  <c r="Z316" i="3"/>
  <c r="Z1282" i="3"/>
  <c r="AA1282" i="3"/>
  <c r="AA1069" i="3"/>
  <c r="Z1069" i="3"/>
  <c r="X2072" i="3"/>
  <c r="Y2072" i="3" s="1"/>
  <c r="AA933" i="3"/>
  <c r="Z933" i="3"/>
  <c r="X843" i="3"/>
  <c r="Y843" i="3" s="1"/>
  <c r="X643" i="3"/>
  <c r="Y643" i="3" s="1"/>
  <c r="X484" i="3"/>
  <c r="Y484" i="3" s="1"/>
  <c r="X434" i="3"/>
  <c r="Y434" i="3" s="1"/>
  <c r="X545" i="3"/>
  <c r="Y545" i="3" s="1"/>
  <c r="X811" i="3"/>
  <c r="Y811" i="3" s="1"/>
  <c r="X500" i="3"/>
  <c r="Y500" i="3" s="1"/>
  <c r="X776" i="3"/>
  <c r="Y776" i="3" s="1"/>
  <c r="X893" i="3"/>
  <c r="Y893" i="3" s="1"/>
  <c r="AA1123" i="3"/>
  <c r="Z1123" i="3"/>
  <c r="AA206" i="3"/>
  <c r="Z206" i="3"/>
  <c r="X2008" i="3"/>
  <c r="Y2008" i="3" s="1"/>
  <c r="X1805" i="3"/>
  <c r="Y1805" i="3" s="1"/>
  <c r="X1855" i="3"/>
  <c r="Y1855" i="3" s="1"/>
  <c r="X1740" i="3"/>
  <c r="Y1740" i="3" s="1"/>
  <c r="X1880" i="3"/>
  <c r="Y1880" i="3" s="1"/>
  <c r="AA1206" i="3"/>
  <c r="Z1206" i="3"/>
  <c r="X1591" i="3"/>
  <c r="Y1591" i="3" s="1"/>
  <c r="X1647" i="3"/>
  <c r="Y1647" i="3" s="1"/>
  <c r="X1590" i="3"/>
  <c r="Y1590" i="3" s="1"/>
  <c r="X1586" i="3"/>
  <c r="Y1586" i="3" s="1"/>
  <c r="AA209" i="3"/>
  <c r="Z209" i="3"/>
  <c r="AA1319" i="3"/>
  <c r="Z1319" i="3"/>
  <c r="X1382" i="3"/>
  <c r="Y1382" i="3" s="1"/>
  <c r="AA295" i="3"/>
  <c r="Z295" i="3"/>
  <c r="AA1327" i="3"/>
  <c r="Z1327" i="3"/>
  <c r="Z269" i="3"/>
  <c r="AA269" i="3"/>
  <c r="AA304" i="3"/>
  <c r="Z304" i="3"/>
  <c r="AA1259" i="3"/>
  <c r="Z1259" i="3"/>
  <c r="X2068" i="3"/>
  <c r="Y2068" i="3" s="1"/>
  <c r="AA1199" i="3"/>
  <c r="Z1199" i="3"/>
  <c r="X862" i="3"/>
  <c r="Y862" i="3" s="1"/>
  <c r="X635" i="3"/>
  <c r="Y635" i="3" s="1"/>
  <c r="X496" i="3"/>
  <c r="Y496" i="3" s="1"/>
  <c r="X458" i="3"/>
  <c r="Y458" i="3" s="1"/>
  <c r="X585" i="3"/>
  <c r="Y585" i="3" s="1"/>
  <c r="X835" i="3"/>
  <c r="Y835" i="3" s="1"/>
  <c r="X397" i="3"/>
  <c r="Y397" i="3" s="1"/>
  <c r="X698" i="3"/>
  <c r="Y698" i="3" s="1"/>
  <c r="X791" i="3"/>
  <c r="Y791" i="3" s="1"/>
  <c r="AA951" i="3"/>
  <c r="Z951" i="3"/>
  <c r="Z211" i="3"/>
  <c r="AA211" i="3"/>
  <c r="X2000" i="3"/>
  <c r="Y2000" i="3" s="1"/>
  <c r="X1759" i="3"/>
  <c r="Y1759" i="3" s="1"/>
  <c r="X1895" i="3"/>
  <c r="Y1895" i="3" s="1"/>
  <c r="X1775" i="3"/>
  <c r="Y1775" i="3" s="1"/>
  <c r="X1883" i="3"/>
  <c r="Y1883" i="3" s="1"/>
  <c r="AA1153" i="3"/>
  <c r="Z1153" i="3"/>
  <c r="X1583" i="3"/>
  <c r="Y1583" i="3" s="1"/>
  <c r="X1572" i="3"/>
  <c r="Y1572" i="3" s="1"/>
  <c r="X1614" i="3"/>
  <c r="Y1614" i="3" s="1"/>
  <c r="X1574" i="3"/>
  <c r="Y1574" i="3" s="1"/>
  <c r="AA306" i="3"/>
  <c r="Z306" i="3"/>
  <c r="X1448" i="3"/>
  <c r="Y1448" i="3" s="1"/>
  <c r="X1366" i="3"/>
  <c r="Y1366" i="3" s="1"/>
  <c r="AA238" i="3"/>
  <c r="Z238" i="3"/>
  <c r="Z1297" i="3"/>
  <c r="AA1297" i="3"/>
  <c r="X388" i="3"/>
  <c r="Y388" i="3" s="1"/>
  <c r="X2002" i="3"/>
  <c r="Y2002" i="3" s="1"/>
  <c r="X1705" i="3"/>
  <c r="Y1705" i="3" s="1"/>
  <c r="X1410" i="3"/>
  <c r="Y1410" i="3" s="1"/>
  <c r="AA1135" i="3"/>
  <c r="Z1135" i="3"/>
  <c r="Z902" i="3"/>
  <c r="AA902" i="3"/>
  <c r="X2027" i="3"/>
  <c r="Y2027" i="3" s="1"/>
  <c r="AA273" i="3"/>
  <c r="Z273" i="3"/>
  <c r="X874" i="3"/>
  <c r="Y874" i="3" s="1"/>
  <c r="X565" i="3"/>
  <c r="Y565" i="3" s="1"/>
  <c r="X373" i="3"/>
  <c r="Y373" i="3" s="1"/>
  <c r="X479" i="3"/>
  <c r="Y479" i="3" s="1"/>
  <c r="X459" i="3"/>
  <c r="Y459" i="3" s="1"/>
  <c r="X877" i="3"/>
  <c r="Y877" i="3" s="1"/>
  <c r="X356" i="3"/>
  <c r="Y356" i="3" s="1"/>
  <c r="X688" i="3"/>
  <c r="Y688" i="3" s="1"/>
  <c r="X455" i="3"/>
  <c r="Y455" i="3" s="1"/>
  <c r="Z203" i="3"/>
  <c r="AA203" i="3"/>
  <c r="AA207" i="3"/>
  <c r="Z207" i="3"/>
  <c r="AA1283" i="3"/>
  <c r="Z1283" i="3"/>
  <c r="X1781" i="3"/>
  <c r="Y1781" i="3" s="1"/>
  <c r="X1825" i="3"/>
  <c r="Y1825" i="3" s="1"/>
  <c r="X1784" i="3"/>
  <c r="Y1784" i="3" s="1"/>
  <c r="X2014" i="3"/>
  <c r="Y2014" i="3" s="1"/>
  <c r="AA953" i="3"/>
  <c r="Z953" i="3"/>
  <c r="X1643" i="3"/>
  <c r="Y1643" i="3" s="1"/>
  <c r="X1551" i="3"/>
  <c r="Y1551" i="3" s="1"/>
  <c r="X1466" i="3"/>
  <c r="Y1466" i="3" s="1"/>
  <c r="X1687" i="3"/>
  <c r="Y1687" i="3" s="1"/>
  <c r="AA198" i="3"/>
  <c r="Z198" i="3"/>
  <c r="AA1189" i="3"/>
  <c r="Z1189" i="3"/>
  <c r="X1375" i="3"/>
  <c r="Y1375" i="3" s="1"/>
  <c r="AA312" i="3"/>
  <c r="Z312" i="3"/>
  <c r="AA1197" i="3"/>
  <c r="Z1197" i="3"/>
  <c r="X2055" i="3"/>
  <c r="Y2055" i="3" s="1"/>
  <c r="AA941" i="3"/>
  <c r="Z941" i="3"/>
  <c r="X705" i="3"/>
  <c r="Y705" i="3" s="1"/>
  <c r="X468" i="3"/>
  <c r="Y468" i="3" s="1"/>
  <c r="AA1043" i="3"/>
  <c r="Z1043" i="3"/>
  <c r="AA1244" i="3"/>
  <c r="Z1244" i="3"/>
  <c r="X1341" i="3"/>
  <c r="Y1341" i="3" s="1"/>
  <c r="Z1171" i="3"/>
  <c r="AA1171" i="3"/>
  <c r="Z966" i="3"/>
  <c r="AA966" i="3"/>
  <c r="X2074" i="3"/>
  <c r="Y2074" i="3" s="1"/>
  <c r="AA1201" i="3"/>
  <c r="Z1201" i="3"/>
  <c r="X894" i="3"/>
  <c r="Y894" i="3" s="1"/>
  <c r="X557" i="3"/>
  <c r="Y557" i="3" s="1"/>
  <c r="X340" i="3"/>
  <c r="Y340" i="3" s="1"/>
  <c r="X432" i="3"/>
  <c r="Y432" i="3" s="1"/>
  <c r="X564" i="3"/>
  <c r="Y564" i="3" s="1"/>
  <c r="X815" i="3"/>
  <c r="Y815" i="3" s="1"/>
  <c r="X336" i="3"/>
  <c r="Y336" i="3" s="1"/>
  <c r="X644" i="3"/>
  <c r="Y644" i="3" s="1"/>
  <c r="X615" i="3"/>
  <c r="Y615" i="3" s="1"/>
  <c r="AA204" i="3"/>
  <c r="Z204" i="3"/>
  <c r="AA314" i="3"/>
  <c r="Z314" i="3"/>
  <c r="AA1239" i="3"/>
  <c r="Z1239" i="3"/>
  <c r="X1771" i="3"/>
  <c r="Y1771" i="3" s="1"/>
  <c r="X1865" i="3"/>
  <c r="Y1865" i="3" s="1"/>
  <c r="X1903" i="3"/>
  <c r="Y1903" i="3" s="1"/>
  <c r="X1741" i="3"/>
  <c r="Y1741" i="3" s="1"/>
  <c r="Z1249" i="3"/>
  <c r="AA1249" i="3"/>
  <c r="X1641" i="3"/>
  <c r="Y1641" i="3" s="1"/>
  <c r="X1512" i="3"/>
  <c r="Y1512" i="3" s="1"/>
  <c r="X1568" i="3"/>
  <c r="Y1568" i="3" s="1"/>
  <c r="X1458" i="3"/>
  <c r="Y1458" i="3" s="1"/>
  <c r="AA275" i="3"/>
  <c r="Z275" i="3"/>
  <c r="AA1160" i="3"/>
  <c r="Z1160" i="3"/>
  <c r="X1389" i="3"/>
  <c r="Y1389" i="3" s="1"/>
  <c r="AA243" i="3"/>
  <c r="Z243" i="3"/>
  <c r="AA1168" i="3"/>
  <c r="Z1168" i="3"/>
  <c r="X591" i="3"/>
  <c r="Y591" i="3" s="1"/>
  <c r="X410" i="3"/>
  <c r="Y410" i="3" s="1"/>
  <c r="X1964" i="3"/>
  <c r="Y1964" i="3" s="1"/>
  <c r="X1544" i="3"/>
  <c r="Y1544" i="3" s="1"/>
  <c r="AA1016" i="3"/>
  <c r="Z1016" i="3"/>
  <c r="AA1034" i="3"/>
  <c r="Z1034" i="3"/>
  <c r="X2064" i="3"/>
  <c r="Y2064" i="3" s="1"/>
  <c r="X2079" i="3"/>
  <c r="Y2079" i="3" s="1"/>
  <c r="Z1233" i="3"/>
  <c r="AA1233" i="3"/>
  <c r="X805" i="3"/>
  <c r="Y805" i="3" s="1"/>
  <c r="X417" i="3"/>
  <c r="Y417" i="3" s="1"/>
  <c r="X836" i="3"/>
  <c r="Y836" i="3" s="1"/>
  <c r="X718" i="3"/>
  <c r="Y718" i="3" s="1"/>
  <c r="X845" i="3"/>
  <c r="Y845" i="3" s="1"/>
  <c r="X472" i="3"/>
  <c r="Y472" i="3" s="1"/>
  <c r="X560" i="3"/>
  <c r="Y560" i="3" s="1"/>
  <c r="X402" i="3"/>
  <c r="Y402" i="3" s="1"/>
  <c r="X822" i="3"/>
  <c r="Y822" i="3" s="1"/>
  <c r="AA1325" i="3"/>
  <c r="Z1325" i="3"/>
  <c r="AA1082" i="3"/>
  <c r="Z1082" i="3"/>
  <c r="X1933" i="3"/>
  <c r="Y1933" i="3" s="1"/>
  <c r="X1799" i="3"/>
  <c r="Y1799" i="3" s="1"/>
  <c r="X1973" i="3"/>
  <c r="Y1973" i="3" s="1"/>
  <c r="X1977" i="3"/>
  <c r="Y1977" i="3" s="1"/>
  <c r="AA262" i="3"/>
  <c r="Z262" i="3"/>
  <c r="Z1298" i="3"/>
  <c r="AA1298" i="3"/>
  <c r="X1546" i="3"/>
  <c r="Y1546" i="3" s="1"/>
  <c r="X1736" i="3"/>
  <c r="Y1736" i="3" s="1"/>
  <c r="X1656" i="3"/>
  <c r="Y1656" i="3" s="1"/>
  <c r="X1525" i="3"/>
  <c r="Y1525" i="3" s="1"/>
  <c r="AA1264" i="3"/>
  <c r="Z1264" i="3"/>
  <c r="X1386" i="3"/>
  <c r="Y1386" i="3" s="1"/>
  <c r="X1361" i="3"/>
  <c r="Y1361" i="3" s="1"/>
  <c r="AA940" i="3"/>
  <c r="Z940" i="3"/>
  <c r="X665" i="3"/>
  <c r="Y665" i="3" s="1"/>
  <c r="X1752" i="3"/>
  <c r="Y1752" i="3" s="1"/>
  <c r="X1642" i="3"/>
  <c r="Y1642" i="3" s="1"/>
  <c r="AA1106" i="3"/>
  <c r="Z1106" i="3"/>
  <c r="AA1083" i="3"/>
  <c r="Z1083" i="3"/>
  <c r="X2070" i="3"/>
  <c r="Y2070" i="3" s="1"/>
  <c r="X2021" i="3"/>
  <c r="Y2021" i="3" s="1"/>
  <c r="AA1013" i="3"/>
  <c r="Z1013" i="3"/>
  <c r="X733" i="3"/>
  <c r="Y733" i="3" s="1"/>
  <c r="X461" i="3"/>
  <c r="Y461" i="3" s="1"/>
  <c r="X826" i="3"/>
  <c r="Y826" i="3" s="1"/>
  <c r="X408" i="3"/>
  <c r="Y408" i="3" s="1"/>
  <c r="X477" i="3"/>
  <c r="Y477" i="3" s="1"/>
  <c r="X744" i="3"/>
  <c r="Y744" i="3" s="1"/>
  <c r="X437" i="3"/>
  <c r="Y437" i="3" s="1"/>
  <c r="X519" i="3"/>
  <c r="Y519" i="3" s="1"/>
  <c r="X344" i="3"/>
  <c r="Y344" i="3" s="1"/>
  <c r="Z982" i="3"/>
  <c r="AA982" i="3"/>
  <c r="AA1003" i="3"/>
  <c r="Z1003" i="3"/>
  <c r="X1858" i="3"/>
  <c r="Y1858" i="3" s="1"/>
  <c r="X1957" i="3"/>
  <c r="Y1957" i="3" s="1"/>
  <c r="X1742" i="3"/>
  <c r="Y1742" i="3" s="1"/>
  <c r="X1950" i="3"/>
  <c r="Y1950" i="3" s="1"/>
  <c r="Z202" i="3"/>
  <c r="AA202" i="3"/>
  <c r="X1713" i="3"/>
  <c r="Y1713" i="3" s="1"/>
  <c r="X1488" i="3"/>
  <c r="Y1488" i="3" s="1"/>
  <c r="X1703" i="3"/>
  <c r="Y1703" i="3" s="1"/>
  <c r="X1531" i="3"/>
  <c r="Y1531" i="3" s="1"/>
  <c r="AA1105" i="3"/>
  <c r="Z1105" i="3"/>
  <c r="X1418" i="3"/>
  <c r="Y1418" i="3" s="1"/>
  <c r="Z1313" i="3"/>
  <c r="AA1313" i="3"/>
  <c r="X667" i="3"/>
  <c r="Y667" i="3" s="1"/>
  <c r="AA956" i="3"/>
  <c r="Z956" i="3"/>
  <c r="AA1301" i="3"/>
  <c r="Z1301" i="3"/>
  <c r="AA1268" i="3"/>
  <c r="Z1268" i="3"/>
  <c r="Z1935" i="3" l="1"/>
  <c r="Z1947" i="3"/>
  <c r="AA1750" i="3"/>
  <c r="AA375" i="3"/>
  <c r="AA1506" i="3"/>
  <c r="Z1899" i="3"/>
  <c r="AA1987" i="3"/>
  <c r="AA2035" i="3"/>
  <c r="AA335" i="3"/>
  <c r="AA1441" i="3"/>
  <c r="AA761" i="3"/>
  <c r="Z809" i="3"/>
  <c r="Z2066" i="3"/>
  <c r="Z1631" i="3"/>
  <c r="Z2102" i="3"/>
  <c r="Z625" i="3"/>
  <c r="Z631" i="3"/>
  <c r="Z1470" i="3"/>
  <c r="Z612" i="3"/>
  <c r="Z534" i="3"/>
  <c r="Z601" i="3"/>
  <c r="Z851" i="3"/>
  <c r="Z1744" i="3"/>
  <c r="Z600" i="3"/>
  <c r="AA1875" i="3"/>
  <c r="Z1373" i="3"/>
  <c r="AA1841" i="3"/>
  <c r="Z1561" i="3"/>
  <c r="Z1584" i="3"/>
  <c r="Z1547" i="3"/>
  <c r="Z886" i="3"/>
  <c r="AA1664" i="3"/>
  <c r="AA1482" i="3"/>
  <c r="Z801" i="3"/>
  <c r="AA654" i="3"/>
  <c r="Z368" i="3"/>
  <c r="AA401" i="3"/>
  <c r="Z700" i="3"/>
  <c r="Z538" i="3"/>
  <c r="Z1477" i="3"/>
  <c r="Z1456" i="3"/>
  <c r="AA1495" i="3"/>
  <c r="Z1859" i="3"/>
  <c r="Z831" i="3"/>
  <c r="AA1499" i="3"/>
  <c r="AA377" i="3"/>
  <c r="AA876" i="3"/>
  <c r="Z486" i="3"/>
  <c r="AA552" i="3"/>
  <c r="Z785" i="3"/>
  <c r="AA1709" i="3"/>
  <c r="Z1962" i="3"/>
  <c r="Z1611" i="3"/>
  <c r="Z784" i="3"/>
  <c r="AA1763" i="3"/>
  <c r="AA2087" i="3"/>
  <c r="AA1917" i="3"/>
  <c r="Z1517" i="3"/>
  <c r="Z1605" i="3"/>
  <c r="Z1628" i="3"/>
  <c r="AA2028" i="3"/>
  <c r="Z1926" i="3"/>
  <c r="AA1666" i="3"/>
  <c r="AA1564" i="3"/>
  <c r="AA1677" i="3"/>
  <c r="Z1819" i="3"/>
  <c r="AA1529" i="3"/>
  <c r="Z348" i="3"/>
  <c r="AA743" i="3"/>
  <c r="Z1598" i="3"/>
  <c r="Z2012" i="3"/>
  <c r="Z703" i="3"/>
  <c r="Z380" i="3"/>
  <c r="Z382" i="3"/>
  <c r="Z1503" i="3"/>
  <c r="Z2054" i="3"/>
  <c r="Z1979" i="3"/>
  <c r="Z1523" i="3"/>
  <c r="Z1772" i="3"/>
  <c r="Z384" i="3"/>
  <c r="AA1881" i="3"/>
  <c r="Z720" i="3"/>
  <c r="Z1769" i="3"/>
  <c r="Z848" i="3"/>
  <c r="Z737" i="3"/>
  <c r="Z1700" i="3"/>
  <c r="AA2042" i="3"/>
  <c r="Z611" i="3"/>
  <c r="AA813" i="3"/>
  <c r="Z566" i="3"/>
  <c r="Z1425" i="3"/>
  <c r="Z2085" i="3"/>
  <c r="AA1730" i="3"/>
  <c r="AA1545" i="3"/>
  <c r="Z1877" i="3"/>
  <c r="Z1800" i="3"/>
  <c r="Z370" i="3"/>
  <c r="Z1694" i="3"/>
  <c r="Z529" i="3"/>
  <c r="Z794" i="3"/>
  <c r="Z1335" i="3"/>
  <c r="Z1832" i="3"/>
  <c r="AA1936" i="3"/>
  <c r="Z1537" i="3"/>
  <c r="AA1601" i="3"/>
  <c r="AA577" i="3"/>
  <c r="AA1437" i="3"/>
  <c r="AA555" i="3"/>
  <c r="Z1553" i="3"/>
  <c r="AA503" i="3"/>
  <c r="AA1912" i="3"/>
  <c r="Z1937" i="3"/>
  <c r="Z428" i="3"/>
  <c r="AA1774" i="3"/>
  <c r="AA1978" i="3"/>
  <c r="Z1803" i="3"/>
  <c r="Z339" i="3"/>
  <c r="Z1356" i="3"/>
  <c r="Z630" i="3"/>
  <c r="AA624" i="3"/>
  <c r="Z847" i="3"/>
  <c r="AA1701" i="3"/>
  <c r="Z571" i="3"/>
  <c r="AA689" i="3"/>
  <c r="Z470" i="3"/>
  <c r="AA1842" i="3"/>
  <c r="Z1557" i="3"/>
  <c r="Z825" i="3"/>
  <c r="AA1569" i="3"/>
  <c r="AA821" i="3"/>
  <c r="Z526" i="3"/>
  <c r="Z1712" i="3"/>
  <c r="Z1897" i="3"/>
  <c r="Z658" i="3"/>
  <c r="Z1597" i="3"/>
  <c r="Z379" i="3"/>
  <c r="Z1596" i="3"/>
  <c r="Z595" i="3"/>
  <c r="Z1753" i="3"/>
  <c r="Z1836" i="3"/>
  <c r="Z856" i="3"/>
  <c r="Z1372" i="3"/>
  <c r="Z1570" i="3"/>
  <c r="Z1606" i="3"/>
  <c r="Z1967" i="3"/>
  <c r="Z1888" i="3"/>
  <c r="Z869" i="3"/>
  <c r="Z510" i="3"/>
  <c r="Z506" i="3"/>
  <c r="Z840" i="3"/>
  <c r="Z647" i="3"/>
  <c r="AA1727" i="3"/>
  <c r="Z366" i="3"/>
  <c r="Z889" i="3"/>
  <c r="Z1864" i="3"/>
  <c r="Z871" i="3"/>
  <c r="Z596" i="3"/>
  <c r="Z1747" i="3"/>
  <c r="Z1732" i="3"/>
  <c r="AA1513" i="3"/>
  <c r="Z1915" i="3"/>
  <c r="AA528" i="3"/>
  <c r="AA681" i="3"/>
  <c r="Z2059" i="3"/>
  <c r="Z1559" i="3"/>
  <c r="Z1892" i="3"/>
  <c r="Z1549" i="3"/>
  <c r="Z415" i="3"/>
  <c r="Z622" i="3"/>
  <c r="Z1846" i="3"/>
  <c r="Z650" i="3"/>
  <c r="Z726" i="3"/>
  <c r="Z1343" i="3"/>
  <c r="AA1632" i="3"/>
  <c r="AA1719" i="3"/>
  <c r="Z457" i="3"/>
  <c r="AA854" i="3"/>
  <c r="Z354" i="3"/>
  <c r="Z1626" i="3"/>
  <c r="Z1745" i="3"/>
  <c r="Z549" i="3"/>
  <c r="Z1831" i="3"/>
  <c r="AA773" i="3"/>
  <c r="Z329" i="3"/>
  <c r="Z1603" i="3"/>
  <c r="Z1487" i="3"/>
  <c r="Z1852" i="3"/>
  <c r="Z1878" i="3"/>
  <c r="Z1401" i="3"/>
  <c r="AA1474" i="3"/>
  <c r="Z1685" i="3"/>
  <c r="AA1885" i="3"/>
  <c r="Z760" i="3"/>
  <c r="Z1636" i="3"/>
  <c r="Z1798" i="3"/>
  <c r="Z575" i="3"/>
  <c r="AA1758" i="3"/>
  <c r="AA544" i="3"/>
  <c r="AA1338" i="3"/>
  <c r="Z1922" i="3"/>
  <c r="AA499" i="3"/>
  <c r="Z795" i="3"/>
  <c r="Z864" i="3"/>
  <c r="AA1686" i="3"/>
  <c r="Z1496" i="3"/>
  <c r="AA887" i="3"/>
  <c r="Z1612" i="3"/>
  <c r="Z849" i="3"/>
  <c r="Z865" i="3"/>
  <c r="Z1654" i="3"/>
  <c r="AA533" i="3"/>
  <c r="Z669" i="3"/>
  <c r="AA469" i="3"/>
  <c r="Z1627" i="3"/>
  <c r="Z494" i="3"/>
  <c r="Z1486" i="3"/>
  <c r="Z579" i="3"/>
  <c r="Z1511" i="3"/>
  <c r="Z756" i="3"/>
  <c r="Z884" i="3"/>
  <c r="Z438" i="3"/>
  <c r="Z1542" i="3"/>
  <c r="Z786" i="3"/>
  <c r="Z1721" i="3"/>
  <c r="Z1722" i="3"/>
  <c r="Z561" i="3"/>
  <c r="Z823" i="3"/>
  <c r="Z1724" i="3"/>
  <c r="Z857" i="3"/>
  <c r="Z633" i="3"/>
  <c r="Z1746" i="3"/>
  <c r="Z806" i="3"/>
  <c r="Z440" i="3"/>
  <c r="Z2050" i="3"/>
  <c r="AA1673" i="3"/>
  <c r="Z793" i="3"/>
  <c r="Z1760" i="3"/>
  <c r="Z1976" i="3"/>
  <c r="Z478" i="3"/>
  <c r="Z684" i="3"/>
  <c r="AA1909" i="3"/>
  <c r="AA1623" i="3"/>
  <c r="Z617" i="3"/>
  <c r="AA1882" i="3"/>
  <c r="Z589" i="3"/>
  <c r="Z609" i="3"/>
  <c r="Z673" i="3"/>
  <c r="Z1868" i="3"/>
  <c r="Z1374" i="3"/>
  <c r="Z1653" i="3"/>
  <c r="AA672" i="3"/>
  <c r="Z1869" i="3"/>
  <c r="Z1737" i="3"/>
  <c r="Z727" i="3"/>
  <c r="Z1876" i="3"/>
  <c r="Z1387" i="3"/>
  <c r="Z1508" i="3"/>
  <c r="Z364" i="3"/>
  <c r="Z1725" i="3"/>
  <c r="Z1635" i="3"/>
  <c r="Z426" i="3"/>
  <c r="AA421" i="3"/>
  <c r="AA1961" i="3"/>
  <c r="AA1346" i="3"/>
  <c r="AA493" i="3"/>
  <c r="Z1770" i="3"/>
  <c r="Z1565" i="3"/>
  <c r="Z687" i="3"/>
  <c r="Z1945" i="3"/>
  <c r="Z542" i="3"/>
  <c r="Z1704" i="3"/>
  <c r="AA1451" i="3"/>
  <c r="Z755" i="3"/>
  <c r="Z1588" i="3"/>
  <c r="Z1971" i="3"/>
  <c r="AA1958" i="3"/>
  <c r="Z331" i="3"/>
  <c r="Z462" i="3"/>
  <c r="Z619" i="3"/>
  <c r="Z347" i="3"/>
  <c r="Z1792" i="3"/>
  <c r="Z465" i="3"/>
  <c r="Z1904" i="3"/>
  <c r="Z361" i="3"/>
  <c r="Z2043" i="3"/>
  <c r="Z1695" i="3"/>
  <c r="Z553" i="3"/>
  <c r="Z508" i="3"/>
  <c r="Z1773" i="3"/>
  <c r="Z1501" i="3"/>
  <c r="Z433" i="3"/>
  <c r="Z464" i="3"/>
  <c r="AA1573" i="3"/>
  <c r="AA1718" i="3"/>
  <c r="Z810" i="3"/>
  <c r="AA1767" i="3"/>
  <c r="Z707" i="3"/>
  <c r="AA632" i="3"/>
  <c r="AA765" i="3"/>
  <c r="Z452" i="3"/>
  <c r="Z639" i="3"/>
  <c r="Z627" i="3"/>
  <c r="Z1863" i="3"/>
  <c r="Z1587" i="3"/>
  <c r="AA741" i="3"/>
  <c r="AA1575" i="3"/>
  <c r="AA2105" i="3"/>
  <c r="Z634" i="3"/>
  <c r="Z1982" i="3"/>
  <c r="AA1985" i="3"/>
  <c r="Z731" i="3"/>
  <c r="AA1726" i="3"/>
  <c r="Z444" i="3"/>
  <c r="Z1788" i="3"/>
  <c r="Z863" i="3"/>
  <c r="Z439" i="3"/>
  <c r="Z1363" i="3"/>
  <c r="Z1662" i="3"/>
  <c r="Z1357" i="3"/>
  <c r="Z1350" i="3"/>
  <c r="Z1749" i="3"/>
  <c r="Z692" i="3"/>
  <c r="Z706" i="3"/>
  <c r="Z800" i="3"/>
  <c r="Z586" i="3"/>
  <c r="Z1804" i="3"/>
  <c r="Z1814" i="3"/>
  <c r="Z1733" i="3"/>
  <c r="AA656" i="3"/>
  <c r="AA2056" i="3"/>
  <c r="Z2005" i="3"/>
  <c r="Z679" i="3"/>
  <c r="Z393" i="3"/>
  <c r="Z1921" i="3"/>
  <c r="Z1541" i="3"/>
  <c r="AA866" i="3"/>
  <c r="Z574" i="3"/>
  <c r="Z532" i="3"/>
  <c r="Z1678" i="3"/>
  <c r="Z2077" i="3"/>
  <c r="Z477" i="3"/>
  <c r="AA477" i="3"/>
  <c r="AA2021" i="3"/>
  <c r="Z2021" i="3"/>
  <c r="AA1642" i="3"/>
  <c r="Z1642" i="3"/>
  <c r="Z1933" i="3"/>
  <c r="AA1933" i="3"/>
  <c r="AA402" i="3"/>
  <c r="Z402" i="3"/>
  <c r="AA615" i="3"/>
  <c r="Z615" i="3"/>
  <c r="Z894" i="3"/>
  <c r="AA894" i="3"/>
  <c r="AA1643" i="3"/>
  <c r="Z1643" i="3"/>
  <c r="AA565" i="3"/>
  <c r="Z565" i="3"/>
  <c r="AA835" i="3"/>
  <c r="Z835" i="3"/>
  <c r="AA1586" i="3"/>
  <c r="Z1586" i="3"/>
  <c r="AA1740" i="3"/>
  <c r="Z1740" i="3"/>
  <c r="AA484" i="3"/>
  <c r="Z484" i="3"/>
  <c r="Z1450" i="3"/>
  <c r="AA1450" i="3"/>
  <c r="Z2091" i="3"/>
  <c r="AA2091" i="3"/>
  <c r="AA1489" i="3"/>
  <c r="Z1489" i="3"/>
  <c r="AA1980" i="3"/>
  <c r="Z1980" i="3"/>
  <c r="AA778" i="3"/>
  <c r="Z778" i="3"/>
  <c r="AA456" i="3"/>
  <c r="Z456" i="3"/>
  <c r="AA1963" i="3"/>
  <c r="Z1963" i="3"/>
  <c r="AA802" i="3"/>
  <c r="Z802" i="3"/>
  <c r="AA2065" i="3"/>
  <c r="Z2065" i="3"/>
  <c r="AA1844" i="3"/>
  <c r="Z1844" i="3"/>
  <c r="AA690" i="3"/>
  <c r="Z690" i="3"/>
  <c r="AA883" i="3"/>
  <c r="Z883" i="3"/>
  <c r="AA798" i="3"/>
  <c r="Z798" i="3"/>
  <c r="AA1500" i="3"/>
  <c r="Z1500" i="3"/>
  <c r="AA1938" i="3"/>
  <c r="Z1938" i="3"/>
  <c r="AA358" i="3"/>
  <c r="Z358" i="3"/>
  <c r="Z1681" i="3"/>
  <c r="AA1681" i="3"/>
  <c r="AA573" i="3"/>
  <c r="Z573" i="3"/>
  <c r="AA861" i="3"/>
  <c r="Z861" i="3"/>
  <c r="AA890" i="3"/>
  <c r="Z890" i="3"/>
  <c r="Z1924" i="3"/>
  <c r="AA1924" i="3"/>
  <c r="Z536" i="3"/>
  <c r="AA536" i="3"/>
  <c r="AA488" i="3"/>
  <c r="Z488" i="3"/>
  <c r="AA1622" i="3"/>
  <c r="Z1622" i="3"/>
  <c r="Z1751" i="3"/>
  <c r="AA1751" i="3"/>
  <c r="AA895" i="3"/>
  <c r="Z895" i="3"/>
  <c r="AA777" i="3"/>
  <c r="Z777" i="3"/>
  <c r="AA1934" i="3"/>
  <c r="Z1934" i="3"/>
  <c r="AA839" i="3"/>
  <c r="Z839" i="3"/>
  <c r="AA511" i="3"/>
  <c r="Z511" i="3"/>
  <c r="AA2078" i="3"/>
  <c r="Z2078" i="3"/>
  <c r="AA1604" i="3"/>
  <c r="Z1604" i="3"/>
  <c r="AA1589" i="3"/>
  <c r="Z1589" i="3"/>
  <c r="AA1955" i="3"/>
  <c r="Z1955" i="3"/>
  <c r="AA551" i="3"/>
  <c r="Z551" i="3"/>
  <c r="AA540" i="3"/>
  <c r="Z540" i="3"/>
  <c r="AA724" i="3"/>
  <c r="Z724" i="3"/>
  <c r="AA2063" i="3"/>
  <c r="Z2063" i="3"/>
  <c r="AA1629" i="3"/>
  <c r="Z1629" i="3"/>
  <c r="AA651" i="3"/>
  <c r="Z651" i="3"/>
  <c r="AA2092" i="3"/>
  <c r="Z2092" i="3"/>
  <c r="AA2041" i="3"/>
  <c r="Z2041" i="3"/>
  <c r="Z1362" i="3"/>
  <c r="AA1362" i="3"/>
  <c r="Z2073" i="3"/>
  <c r="AA2073" i="3"/>
  <c r="Z517" i="3"/>
  <c r="AA517" i="3"/>
  <c r="AA1435" i="3"/>
  <c r="Z1435" i="3"/>
  <c r="AA570" i="3"/>
  <c r="Z570" i="3"/>
  <c r="AA2031" i="3"/>
  <c r="Z2031" i="3"/>
  <c r="AA2100" i="3"/>
  <c r="Z2100" i="3"/>
  <c r="Z1370" i="3"/>
  <c r="AA1370" i="3"/>
  <c r="AA2082" i="3"/>
  <c r="Z2082" i="3"/>
  <c r="AA1447" i="3"/>
  <c r="Z1447" i="3"/>
  <c r="AA8" i="3"/>
  <c r="AA1698" i="3"/>
  <c r="Z1698" i="3"/>
  <c r="AA2011" i="3"/>
  <c r="Z2011" i="3"/>
  <c r="AA466" i="3"/>
  <c r="Z466" i="3"/>
  <c r="AA424" i="3"/>
  <c r="Z424" i="3"/>
  <c r="AA1351" i="3"/>
  <c r="Z1351" i="3"/>
  <c r="AA1336" i="3"/>
  <c r="Z1336" i="3"/>
  <c r="AA1554" i="3"/>
  <c r="Z1554" i="3"/>
  <c r="AA1879" i="3"/>
  <c r="Z1879" i="3"/>
  <c r="AA489" i="3"/>
  <c r="Z489" i="3"/>
  <c r="AA1593" i="3"/>
  <c r="Z1593" i="3"/>
  <c r="AA471" i="3"/>
  <c r="Z471" i="3"/>
  <c r="AA1422" i="3"/>
  <c r="Z1422" i="3"/>
  <c r="Z1608" i="3"/>
  <c r="AA1608" i="3"/>
  <c r="AA1960" i="3"/>
  <c r="Z1960" i="3"/>
  <c r="AA441" i="3"/>
  <c r="Z441" i="3"/>
  <c r="AA1398" i="3"/>
  <c r="Z1398" i="3"/>
  <c r="AA1514" i="3"/>
  <c r="Z1514" i="3"/>
  <c r="AA1951" i="3"/>
  <c r="Z1951" i="3"/>
  <c r="AA449" i="3"/>
  <c r="Z449" i="3"/>
  <c r="AA1898" i="3"/>
  <c r="Z1898" i="3"/>
  <c r="Z592" i="3"/>
  <c r="AA592" i="3"/>
  <c r="Z717" i="3"/>
  <c r="AA717" i="3"/>
  <c r="AA1416" i="3"/>
  <c r="Z1416" i="3"/>
  <c r="Z1491" i="3"/>
  <c r="AA1491" i="3"/>
  <c r="AA1790" i="3"/>
  <c r="Z1790" i="3"/>
  <c r="Z357" i="3"/>
  <c r="AA357" i="3"/>
  <c r="AA1990" i="3"/>
  <c r="Z1990" i="3"/>
  <c r="AA404" i="3"/>
  <c r="Z404" i="3"/>
  <c r="Z1402" i="3"/>
  <c r="AA1402" i="3"/>
  <c r="Z2075" i="3"/>
  <c r="AA2075" i="3"/>
  <c r="AA541" i="3"/>
  <c r="Z541" i="3"/>
  <c r="Z405" i="3"/>
  <c r="AA405" i="3"/>
  <c r="Z2088" i="3"/>
  <c r="AA2088" i="3"/>
  <c r="AA1610" i="3"/>
  <c r="Z1610" i="3"/>
  <c r="Z1426" i="3"/>
  <c r="AA1426" i="3"/>
  <c r="AA1783" i="3"/>
  <c r="Z1783" i="3"/>
  <c r="AA652" i="3"/>
  <c r="Z652" i="3"/>
  <c r="AA721" i="3"/>
  <c r="Z721" i="3"/>
  <c r="AA1816" i="3"/>
  <c r="Z1816" i="3"/>
  <c r="AA1465" i="3"/>
  <c r="Z1465" i="3"/>
  <c r="AA734" i="3"/>
  <c r="Z734" i="3"/>
  <c r="AA2039" i="3"/>
  <c r="Z2039" i="3"/>
  <c r="AA1469" i="3"/>
  <c r="Z1469" i="3"/>
  <c r="AA1347" i="3"/>
  <c r="Z1347" i="3"/>
  <c r="AA1801" i="3"/>
  <c r="Z1801" i="3"/>
  <c r="AA758" i="3"/>
  <c r="Z758" i="3"/>
  <c r="Z829" i="3"/>
  <c r="AA829" i="3"/>
  <c r="AA1355" i="3"/>
  <c r="Z1355" i="3"/>
  <c r="AA1761" i="3"/>
  <c r="Z1761" i="3"/>
  <c r="AA722" i="3"/>
  <c r="Z722" i="3"/>
  <c r="Z837" i="3"/>
  <c r="AA837" i="3"/>
  <c r="AA1381" i="3"/>
  <c r="Z1381" i="3"/>
  <c r="Z1826" i="3"/>
  <c r="AA1826" i="3"/>
  <c r="AA386" i="3"/>
  <c r="Z386" i="3"/>
  <c r="AA1438" i="3"/>
  <c r="Z1438" i="3"/>
  <c r="Z1697" i="3"/>
  <c r="AA1697" i="3"/>
  <c r="AA605" i="3"/>
  <c r="Z605" i="3"/>
  <c r="AA454" i="3"/>
  <c r="Z454" i="3"/>
  <c r="AA412" i="3"/>
  <c r="Z412" i="3"/>
  <c r="AA1391" i="3"/>
  <c r="Z1391" i="3"/>
  <c r="AA2022" i="3"/>
  <c r="Z2022" i="3"/>
  <c r="AA2060" i="3"/>
  <c r="Z2060" i="3"/>
  <c r="AA558" i="3"/>
  <c r="Z558" i="3"/>
  <c r="AA1419" i="3"/>
  <c r="Z1419" i="3"/>
  <c r="Z2089" i="3"/>
  <c r="AA2089" i="3"/>
  <c r="AA1412" i="3"/>
  <c r="Z1412" i="3"/>
  <c r="Z2053" i="3"/>
  <c r="AA2053" i="3"/>
  <c r="AA1396" i="3"/>
  <c r="Z1396" i="3"/>
  <c r="AA2018" i="3"/>
  <c r="Z2018" i="3"/>
  <c r="AA1480" i="3"/>
  <c r="Z1480" i="3"/>
  <c r="AA1519" i="3"/>
  <c r="Z1519" i="3"/>
  <c r="AA1835" i="3"/>
  <c r="Z1835" i="3"/>
  <c r="AA1950" i="3"/>
  <c r="Z1950" i="3"/>
  <c r="AA826" i="3"/>
  <c r="Z826" i="3"/>
  <c r="AA665" i="3"/>
  <c r="Z665" i="3"/>
  <c r="AA472" i="3"/>
  <c r="Z472" i="3"/>
  <c r="AA336" i="3"/>
  <c r="Z336" i="3"/>
  <c r="AA468" i="3"/>
  <c r="Z468" i="3"/>
  <c r="AA688" i="3"/>
  <c r="Z688" i="3"/>
  <c r="AA1883" i="3"/>
  <c r="Z1883" i="3"/>
  <c r="AA458" i="3"/>
  <c r="Z458" i="3"/>
  <c r="AA1647" i="3"/>
  <c r="Z1647" i="3"/>
  <c r="Z1805" i="3"/>
  <c r="AA1805" i="3"/>
  <c r="AA893" i="3"/>
  <c r="Z893" i="3"/>
  <c r="AA843" i="3"/>
  <c r="Z843" i="3"/>
  <c r="AA1809" i="3"/>
  <c r="Z1809" i="3"/>
  <c r="Z789" i="3"/>
  <c r="AA789" i="3"/>
  <c r="AA1359" i="3"/>
  <c r="Z1359" i="3"/>
  <c r="AA1900" i="3"/>
  <c r="Z1900" i="3"/>
  <c r="AA463" i="3"/>
  <c r="Z463" i="3"/>
  <c r="Z797" i="3"/>
  <c r="AA797" i="3"/>
  <c r="AA1478" i="3"/>
  <c r="Z1478" i="3"/>
  <c r="AA1872" i="3"/>
  <c r="Z1872" i="3"/>
  <c r="AA481" i="3"/>
  <c r="Z481" i="3"/>
  <c r="AA762" i="3"/>
  <c r="Z762" i="3"/>
  <c r="AA714" i="3"/>
  <c r="Z714" i="3"/>
  <c r="AA1431" i="3"/>
  <c r="Z1431" i="3"/>
  <c r="Z1649" i="3"/>
  <c r="AA1649" i="3"/>
  <c r="AA629" i="3"/>
  <c r="Z629" i="3"/>
  <c r="Z838" i="3"/>
  <c r="AA838" i="3"/>
  <c r="AA892" i="3"/>
  <c r="Z892" i="3"/>
  <c r="AA1684" i="3"/>
  <c r="Z1684" i="3"/>
  <c r="Z1969" i="3"/>
  <c r="AA1969" i="3"/>
  <c r="AA587" i="3"/>
  <c r="Z587" i="3"/>
  <c r="AA1991" i="3"/>
  <c r="Z1991" i="3"/>
  <c r="AA807" i="3"/>
  <c r="Z807" i="3"/>
  <c r="AA2057" i="3"/>
  <c r="Z2057" i="3"/>
  <c r="AA1417" i="3"/>
  <c r="Z1417" i="3"/>
  <c r="Z509" i="3"/>
  <c r="AA509" i="3"/>
  <c r="AA346" i="3"/>
  <c r="Z346" i="3"/>
  <c r="Z389" i="3"/>
  <c r="AA389" i="3"/>
  <c r="AA2034" i="3"/>
  <c r="Z2034" i="3"/>
  <c r="AA1754" i="3"/>
  <c r="Z1754" i="3"/>
  <c r="AA1655" i="3"/>
  <c r="Z1655" i="3"/>
  <c r="AA1867" i="3"/>
  <c r="Z1867" i="3"/>
  <c r="AA530" i="3"/>
  <c r="Z530" i="3"/>
  <c r="AA1468" i="3"/>
  <c r="Z1468" i="3"/>
  <c r="AA1943" i="3"/>
  <c r="Z1943" i="3"/>
  <c r="AA342" i="3"/>
  <c r="Z342" i="3"/>
  <c r="AA1717" i="3"/>
  <c r="Z1717" i="3"/>
  <c r="Z1928" i="3"/>
  <c r="AA1928" i="3"/>
  <c r="AA683" i="3"/>
  <c r="Z683" i="3"/>
  <c r="Z1442" i="3"/>
  <c r="AA1442" i="3"/>
  <c r="AA1765" i="3"/>
  <c r="Z1765" i="3"/>
  <c r="AA476" i="3"/>
  <c r="Z476" i="3"/>
  <c r="AA1675" i="3"/>
  <c r="Z1675" i="3"/>
  <c r="Z697" i="3"/>
  <c r="AA697" i="3"/>
  <c r="Z6" i="3"/>
  <c r="AA1429" i="3"/>
  <c r="Z1429" i="3"/>
  <c r="AA1358" i="3"/>
  <c r="Z1358" i="3"/>
  <c r="Z2036" i="3"/>
  <c r="AA2036" i="3"/>
  <c r="AA1959" i="3"/>
  <c r="Z1959" i="3"/>
  <c r="AA399" i="3"/>
  <c r="Z399" i="3"/>
  <c r="S15" i="3"/>
  <c r="U15" i="3" s="1"/>
  <c r="V15" i="3" s="1"/>
  <c r="U5" i="3"/>
  <c r="V5" i="3" s="1"/>
  <c r="W5" i="3" s="1"/>
  <c r="X5" i="3" s="1"/>
  <c r="X20" i="3" s="1"/>
  <c r="Y20" i="3" s="1"/>
  <c r="AA1395" i="3"/>
  <c r="Z1395" i="3"/>
  <c r="AA1424" i="3"/>
  <c r="Z1424" i="3"/>
  <c r="AA1384" i="3"/>
  <c r="Z1384" i="3"/>
  <c r="AA2033" i="3"/>
  <c r="Z2033" i="3"/>
  <c r="AA1339" i="3"/>
  <c r="Z1339" i="3"/>
  <c r="Z1354" i="3"/>
  <c r="AA1354" i="3"/>
  <c r="AA2025" i="3"/>
  <c r="Z2025" i="3"/>
  <c r="Z2001" i="3"/>
  <c r="AA2001" i="3"/>
  <c r="AA1449" i="3"/>
  <c r="Z1449" i="3"/>
  <c r="AA1454" i="3"/>
  <c r="Z1454" i="3"/>
  <c r="Z1789" i="3"/>
  <c r="AA1789" i="3"/>
  <c r="AA764" i="3"/>
  <c r="Z764" i="3"/>
  <c r="Z878" i="3"/>
  <c r="AA878" i="3"/>
  <c r="AA1646" i="3"/>
  <c r="Z1646" i="3"/>
  <c r="AA1905" i="3"/>
  <c r="Z1905" i="3"/>
  <c r="AA323" i="3"/>
  <c r="Z323" i="3"/>
  <c r="Y7" i="3"/>
  <c r="AA1993" i="3"/>
  <c r="Z1993" i="3"/>
  <c r="Z1941" i="3"/>
  <c r="AA1941" i="3"/>
  <c r="AA390" i="3"/>
  <c r="Z390" i="3"/>
  <c r="AA646" i="3"/>
  <c r="Z646" i="3"/>
  <c r="AA1640" i="3"/>
  <c r="Z1640" i="3"/>
  <c r="AA716" i="3"/>
  <c r="Z716" i="3"/>
  <c r="Z2107" i="3"/>
  <c r="AA2107" i="3"/>
  <c r="AA1785" i="3"/>
  <c r="Z1785" i="3"/>
  <c r="Z1902" i="3"/>
  <c r="AA1902" i="3"/>
  <c r="AA599" i="3"/>
  <c r="Z599" i="3"/>
  <c r="Z1901" i="3"/>
  <c r="AA1901" i="3"/>
  <c r="AA514" i="3"/>
  <c r="Z514" i="3"/>
  <c r="Z1446" i="3"/>
  <c r="AA1446" i="3"/>
  <c r="AA607" i="3"/>
  <c r="Z607" i="3"/>
  <c r="AA766" i="3"/>
  <c r="Z766" i="3"/>
  <c r="AA750" i="3"/>
  <c r="Z750" i="3"/>
  <c r="AA867" i="3"/>
  <c r="Z867" i="3"/>
  <c r="AA1658" i="3"/>
  <c r="Z1658" i="3"/>
  <c r="AA1791" i="3"/>
  <c r="Z1791" i="3"/>
  <c r="AA2045" i="3"/>
  <c r="Z2045" i="3"/>
  <c r="AA1436" i="3"/>
  <c r="Z1436" i="3"/>
  <c r="AA1432" i="3"/>
  <c r="Z1432" i="3"/>
  <c r="AA1380" i="3"/>
  <c r="Z1380" i="3"/>
  <c r="AA667" i="3"/>
  <c r="Z667" i="3"/>
  <c r="AA1531" i="3"/>
  <c r="Z1531" i="3"/>
  <c r="Z1742" i="3"/>
  <c r="AA1742" i="3"/>
  <c r="Z461" i="3"/>
  <c r="AA461" i="3"/>
  <c r="AA1525" i="3"/>
  <c r="Z1525" i="3"/>
  <c r="AA845" i="3"/>
  <c r="Z845" i="3"/>
  <c r="AA2079" i="3"/>
  <c r="Z2079" i="3"/>
  <c r="Z1544" i="3"/>
  <c r="AA1544" i="3"/>
  <c r="AA1741" i="3"/>
  <c r="Z1741" i="3"/>
  <c r="AA815" i="3"/>
  <c r="Z815" i="3"/>
  <c r="AA1341" i="3"/>
  <c r="Z1341" i="3"/>
  <c r="Z705" i="3"/>
  <c r="AA705" i="3"/>
  <c r="AA356" i="3"/>
  <c r="Z356" i="3"/>
  <c r="AA1574" i="3"/>
  <c r="Z1574" i="3"/>
  <c r="AA1775" i="3"/>
  <c r="Z1775" i="3"/>
  <c r="AA496" i="3"/>
  <c r="Z496" i="3"/>
  <c r="Z1591" i="3"/>
  <c r="AA1591" i="3"/>
  <c r="Z2008" i="3"/>
  <c r="AA2008" i="3"/>
  <c r="AA776" i="3"/>
  <c r="Z776" i="3"/>
  <c r="AA502" i="3"/>
  <c r="Z502" i="3"/>
  <c r="AA1884" i="3"/>
  <c r="Z1884" i="3"/>
  <c r="AA782" i="3"/>
  <c r="Z782" i="3"/>
  <c r="AA1690" i="3"/>
  <c r="Z1690" i="3"/>
  <c r="AA1777" i="3"/>
  <c r="Z1777" i="3"/>
  <c r="AA872" i="3"/>
  <c r="Z872" i="3"/>
  <c r="AA713" i="3"/>
  <c r="Z713" i="3"/>
  <c r="AA1674" i="3"/>
  <c r="Z1674" i="3"/>
  <c r="AA1981" i="3"/>
  <c r="Z1981" i="3"/>
  <c r="AA567" i="3"/>
  <c r="Z567" i="3"/>
  <c r="AA768" i="3"/>
  <c r="Z768" i="3"/>
  <c r="AA891" i="3"/>
  <c r="Z891" i="3"/>
  <c r="Z413" i="3"/>
  <c r="AA413" i="3"/>
  <c r="Z1893" i="3"/>
  <c r="AA1893" i="3"/>
  <c r="AA636" i="3"/>
  <c r="Z636" i="3"/>
  <c r="AA1397" i="3"/>
  <c r="Z1397" i="3"/>
  <c r="AA1617" i="3"/>
  <c r="Z1617" i="3"/>
  <c r="AA1768" i="3"/>
  <c r="Z1768" i="3"/>
  <c r="AA752" i="3"/>
  <c r="Z752" i="3"/>
  <c r="AA817" i="3"/>
  <c r="Z817" i="3"/>
  <c r="AA1637" i="3"/>
  <c r="Z1637" i="3"/>
  <c r="AA1671" i="3"/>
  <c r="Z1671" i="3"/>
  <c r="AA1923" i="3"/>
  <c r="Z1923" i="3"/>
  <c r="AA559" i="3"/>
  <c r="Z559" i="3"/>
  <c r="AA881" i="3"/>
  <c r="Z881" i="3"/>
  <c r="AA1663" i="3"/>
  <c r="Z1663" i="3"/>
  <c r="AA1860" i="3"/>
  <c r="Z1860" i="3"/>
  <c r="AA363" i="3"/>
  <c r="Z363" i="3"/>
  <c r="AA657" i="3"/>
  <c r="Z657" i="3"/>
  <c r="AA1476" i="3"/>
  <c r="Z1476" i="3"/>
  <c r="Z1873" i="3"/>
  <c r="AA1873" i="3"/>
  <c r="AA345" i="3"/>
  <c r="Z345" i="3"/>
  <c r="AA1420" i="3"/>
  <c r="Z1420" i="3"/>
  <c r="AA1481" i="3"/>
  <c r="Z1481" i="3"/>
  <c r="Z1834" i="3"/>
  <c r="AA1834" i="3"/>
  <c r="AA343" i="3"/>
  <c r="Z343" i="3"/>
  <c r="AA2040" i="3"/>
  <c r="Z2040" i="3"/>
  <c r="AA1582" i="3"/>
  <c r="Z1582" i="3"/>
  <c r="AA1906" i="3"/>
  <c r="Z1906" i="3"/>
  <c r="AA638" i="3"/>
  <c r="Z638" i="3"/>
  <c r="AA1411" i="3"/>
  <c r="Z1411" i="3"/>
  <c r="AA1838" i="3"/>
  <c r="Z1838" i="3"/>
  <c r="AA659" i="3"/>
  <c r="Z659" i="3"/>
  <c r="AA1998" i="3"/>
  <c r="Z1998" i="3"/>
  <c r="AA524" i="3"/>
  <c r="Z524" i="3"/>
  <c r="AA769" i="3"/>
  <c r="Z769" i="3"/>
  <c r="AA6" i="3"/>
  <c r="AA1378" i="3"/>
  <c r="Z1378" i="3"/>
  <c r="AA2069" i="3"/>
  <c r="Z2069" i="3"/>
  <c r="AA1984" i="3"/>
  <c r="Z1984" i="3"/>
  <c r="AA603" i="3"/>
  <c r="Z603" i="3"/>
  <c r="AA2076" i="3"/>
  <c r="Z2076" i="3"/>
  <c r="Z1377" i="3"/>
  <c r="AA1377" i="3"/>
  <c r="AA606" i="3"/>
  <c r="Z606" i="3"/>
  <c r="AA1348" i="3"/>
  <c r="Z1348" i="3"/>
  <c r="AA1618" i="3"/>
  <c r="Z1618" i="3"/>
  <c r="AA2010" i="3"/>
  <c r="Z2010" i="3"/>
  <c r="AA788" i="3"/>
  <c r="Z788" i="3"/>
  <c r="AA1507" i="3"/>
  <c r="Z1507" i="3"/>
  <c r="AA1828" i="3"/>
  <c r="Z1828" i="3"/>
  <c r="Z325" i="3"/>
  <c r="AA325" i="3"/>
  <c r="AA699" i="3"/>
  <c r="Z699" i="3"/>
  <c r="AA515" i="3"/>
  <c r="Z515" i="3"/>
  <c r="AA628" i="3"/>
  <c r="Z628" i="3"/>
  <c r="AA1714" i="3"/>
  <c r="Z1714" i="3"/>
  <c r="AA1954" i="3"/>
  <c r="Z1954" i="3"/>
  <c r="AA395" i="3"/>
  <c r="Z395" i="3"/>
  <c r="AA787" i="3"/>
  <c r="Z787" i="3"/>
  <c r="AA578" i="3"/>
  <c r="Z578" i="3"/>
  <c r="AA562" i="3"/>
  <c r="Z562" i="3"/>
  <c r="AA676" i="3"/>
  <c r="Z676" i="3"/>
  <c r="Z381" i="3"/>
  <c r="AA381" i="3"/>
  <c r="Z576" i="3"/>
  <c r="AA576" i="3"/>
  <c r="AA1652" i="3"/>
  <c r="Z1652" i="3"/>
  <c r="AA1795" i="3"/>
  <c r="Z1795" i="3"/>
  <c r="Z1394" i="3"/>
  <c r="AA1394" i="3"/>
  <c r="AA2070" i="3"/>
  <c r="Z2070" i="3"/>
  <c r="Z560" i="3"/>
  <c r="AA560" i="3"/>
  <c r="AA644" i="3"/>
  <c r="Z644" i="3"/>
  <c r="AA874" i="3"/>
  <c r="Z874" i="3"/>
  <c r="AA585" i="3"/>
  <c r="Z585" i="3"/>
  <c r="AA1590" i="3"/>
  <c r="Z1590" i="3"/>
  <c r="AA643" i="3"/>
  <c r="Z643" i="3"/>
  <c r="AA332" i="3"/>
  <c r="Z332" i="3"/>
  <c r="AA1538" i="3"/>
  <c r="Z1538" i="3"/>
  <c r="AA1540" i="3"/>
  <c r="Z1540" i="3"/>
  <c r="AA767" i="3"/>
  <c r="Z767" i="3"/>
  <c r="AA451" i="3"/>
  <c r="Z451" i="3"/>
  <c r="AA597" i="3"/>
  <c r="Z597" i="3"/>
  <c r="AA1463" i="3"/>
  <c r="Z1463" i="3"/>
  <c r="Z385" i="3"/>
  <c r="AA385" i="3"/>
  <c r="AA516" i="3"/>
  <c r="Z516" i="3"/>
  <c r="AA1827" i="3"/>
  <c r="Z1827" i="3"/>
  <c r="Z584" i="3"/>
  <c r="AA584" i="3"/>
  <c r="Z2071" i="3"/>
  <c r="AA2071" i="3"/>
  <c r="AA1392" i="3"/>
  <c r="Z1392" i="3"/>
  <c r="AA759" i="3"/>
  <c r="Z759" i="3"/>
  <c r="AA712" i="3"/>
  <c r="Z712" i="3"/>
  <c r="AA2110" i="3"/>
  <c r="Z2110" i="3"/>
  <c r="AA2030" i="3"/>
  <c r="Z2030" i="3"/>
  <c r="AA2106" i="3"/>
  <c r="Z2106" i="3"/>
  <c r="AA495" i="3"/>
  <c r="Z495" i="3"/>
  <c r="AA799" i="3"/>
  <c r="Z799" i="3"/>
  <c r="AA1856" i="3"/>
  <c r="Z1856" i="3"/>
  <c r="Z1600" i="3"/>
  <c r="AA1600" i="3"/>
  <c r="Z1703" i="3"/>
  <c r="AA1703" i="3"/>
  <c r="AA1957" i="3"/>
  <c r="Z1957" i="3"/>
  <c r="AA344" i="3"/>
  <c r="Z344" i="3"/>
  <c r="Z733" i="3"/>
  <c r="AA733" i="3"/>
  <c r="AA1656" i="3"/>
  <c r="Z1656" i="3"/>
  <c r="AA718" i="3"/>
  <c r="Z718" i="3"/>
  <c r="Z2064" i="3"/>
  <c r="AA2064" i="3"/>
  <c r="AA1964" i="3"/>
  <c r="Z1964" i="3"/>
  <c r="Z1458" i="3"/>
  <c r="AA1458" i="3"/>
  <c r="AA1903" i="3"/>
  <c r="Z1903" i="3"/>
  <c r="AA564" i="3"/>
  <c r="Z564" i="3"/>
  <c r="AA2074" i="3"/>
  <c r="Z2074" i="3"/>
  <c r="AA2014" i="3"/>
  <c r="Z2014" i="3"/>
  <c r="AA877" i="3"/>
  <c r="Z877" i="3"/>
  <c r="Z1410" i="3"/>
  <c r="AA1410" i="3"/>
  <c r="AA1614" i="3"/>
  <c r="Z1614" i="3"/>
  <c r="AA1895" i="3"/>
  <c r="Z1895" i="3"/>
  <c r="AA635" i="3"/>
  <c r="Z635" i="3"/>
  <c r="AA500" i="3"/>
  <c r="Z500" i="3"/>
  <c r="Z1498" i="3"/>
  <c r="AA1498" i="3"/>
  <c r="AA642" i="3"/>
  <c r="Z642" i="3"/>
  <c r="AA1439" i="3"/>
  <c r="Z1439" i="3"/>
  <c r="AA1526" i="3"/>
  <c r="Z1526" i="3"/>
  <c r="Z1986" i="3"/>
  <c r="AA1986" i="3"/>
  <c r="AA855" i="3"/>
  <c r="Z855" i="3"/>
  <c r="AA1609" i="3"/>
  <c r="Z1609" i="3"/>
  <c r="AA1965" i="3"/>
  <c r="Z1965" i="3"/>
  <c r="AA548" i="3"/>
  <c r="Z548" i="3"/>
  <c r="AA2098" i="3"/>
  <c r="Z2098" i="3"/>
  <c r="AA403" i="3"/>
  <c r="Z403" i="3"/>
  <c r="AA1944" i="3"/>
  <c r="Z1944" i="3"/>
  <c r="AA814" i="3"/>
  <c r="Z814" i="3"/>
  <c r="Z1734" i="3"/>
  <c r="AA1734" i="3"/>
  <c r="AA1996" i="3"/>
  <c r="Z1996" i="3"/>
  <c r="AA411" i="3"/>
  <c r="Z411" i="3"/>
  <c r="AA2026" i="3"/>
  <c r="Z2026" i="3"/>
  <c r="AA1539" i="3"/>
  <c r="Z1539" i="3"/>
  <c r="AA1349" i="3"/>
  <c r="Z1349" i="3"/>
  <c r="AA1566" i="3"/>
  <c r="Z1566" i="3"/>
  <c r="Z1992" i="3"/>
  <c r="AA1992" i="3"/>
  <c r="AA885" i="3"/>
  <c r="Z885" i="3"/>
  <c r="AA1853" i="3"/>
  <c r="Z1853" i="3"/>
  <c r="Z1579" i="3"/>
  <c r="AA1579" i="3"/>
  <c r="AA1739" i="3"/>
  <c r="Z1739" i="3"/>
  <c r="Y11" i="3"/>
  <c r="AA473" i="3"/>
  <c r="Z473" i="3"/>
  <c r="AA554" i="3"/>
  <c r="Z554" i="3"/>
  <c r="AA2103" i="3"/>
  <c r="Z2103" i="3"/>
  <c r="AA1533" i="3"/>
  <c r="Z1533" i="3"/>
  <c r="AA1851" i="3"/>
  <c r="Z1851" i="3"/>
  <c r="AA337" i="3"/>
  <c r="Z337" i="3"/>
  <c r="AA492" i="3"/>
  <c r="Z492" i="3"/>
  <c r="AA1692" i="3"/>
  <c r="Z1692" i="3"/>
  <c r="AA1956" i="3"/>
  <c r="Z1956" i="3"/>
  <c r="AA660" i="3"/>
  <c r="Z660" i="3"/>
  <c r="Z693" i="3"/>
  <c r="AA693" i="3"/>
  <c r="AA1400" i="3"/>
  <c r="Z1400" i="3"/>
  <c r="Z1657" i="3"/>
  <c r="AA1657" i="3"/>
  <c r="AA637" i="3"/>
  <c r="Z637" i="3"/>
  <c r="AA1502" i="3"/>
  <c r="Z1502" i="3"/>
  <c r="Z1932" i="3"/>
  <c r="AA1932" i="3"/>
  <c r="AA326" i="3"/>
  <c r="Z326" i="3"/>
  <c r="AA1371" i="3"/>
  <c r="Z1371" i="3"/>
  <c r="Z1778" i="3"/>
  <c r="AA1778" i="3"/>
  <c r="AA728" i="3"/>
  <c r="Z728" i="3"/>
  <c r="Z850" i="3"/>
  <c r="AA850" i="3"/>
  <c r="AA735" i="3"/>
  <c r="Z735" i="3"/>
  <c r="AA879" i="3"/>
  <c r="Z879" i="3"/>
  <c r="AA1707" i="3"/>
  <c r="Z1707" i="3"/>
  <c r="AA1787" i="3"/>
  <c r="Z1787" i="3"/>
  <c r="AA537" i="3"/>
  <c r="Z537" i="3"/>
  <c r="AA833" i="3"/>
  <c r="Z833" i="3"/>
  <c r="AA442" i="3"/>
  <c r="Z442" i="3"/>
  <c r="AA355" i="3"/>
  <c r="Z355" i="3"/>
  <c r="AA1723" i="3"/>
  <c r="Z1723" i="3"/>
  <c r="AA1995" i="3"/>
  <c r="Z1995" i="3"/>
  <c r="AA742" i="3"/>
  <c r="Z742" i="3"/>
  <c r="AA613" i="3"/>
  <c r="Z613" i="3"/>
  <c r="AA661" i="3"/>
  <c r="Z661" i="3"/>
  <c r="AA487" i="3"/>
  <c r="Z487" i="3"/>
  <c r="AA859" i="3"/>
  <c r="Z859" i="3"/>
  <c r="AA1390" i="3"/>
  <c r="Z1390" i="3"/>
  <c r="AA1562" i="3"/>
  <c r="Z1562" i="3"/>
  <c r="AA1862" i="3"/>
  <c r="Z1862" i="3"/>
  <c r="AA497" i="3"/>
  <c r="Z497" i="3"/>
  <c r="AA691" i="3"/>
  <c r="Z691" i="3"/>
  <c r="AA474" i="3"/>
  <c r="Z474" i="3"/>
  <c r="AA670" i="3"/>
  <c r="Z670" i="3"/>
  <c r="AA520" i="3"/>
  <c r="Z520" i="3"/>
  <c r="AA2062" i="3"/>
  <c r="Z2062" i="3"/>
  <c r="AA2048" i="3"/>
  <c r="Z2048" i="3"/>
  <c r="AA771" i="3"/>
  <c r="Z771" i="3"/>
  <c r="AA1688" i="3"/>
  <c r="Z1688" i="3"/>
  <c r="AA1919" i="3"/>
  <c r="Z1919" i="3"/>
  <c r="AA834" i="3"/>
  <c r="Z834" i="3"/>
  <c r="AC2112" i="3"/>
  <c r="AC13" i="3" s="1"/>
  <c r="Y9" i="3"/>
  <c r="AA408" i="3"/>
  <c r="Z408" i="3"/>
  <c r="AA1752" i="3"/>
  <c r="Z1752" i="3"/>
  <c r="AA455" i="3"/>
  <c r="Z455" i="3"/>
  <c r="AA2068" i="3"/>
  <c r="Z2068" i="3"/>
  <c r="AA1382" i="3"/>
  <c r="Z1382" i="3"/>
  <c r="AA1855" i="3"/>
  <c r="Z1855" i="3"/>
  <c r="AA1708" i="3"/>
  <c r="Z1708" i="3"/>
  <c r="AA1445" i="3"/>
  <c r="Z1445" i="3"/>
  <c r="Z1948" i="3"/>
  <c r="AA1948" i="3"/>
  <c r="AA409" i="3"/>
  <c r="Z409" i="3"/>
  <c r="AA1887" i="3"/>
  <c r="Z1887" i="3"/>
  <c r="AA531" i="3"/>
  <c r="Z531" i="3"/>
  <c r="AA1423" i="3"/>
  <c r="Z1423" i="3"/>
  <c r="Z1818" i="3"/>
  <c r="AA1818" i="3"/>
  <c r="AA882" i="3"/>
  <c r="Z882" i="3"/>
  <c r="AA748" i="3"/>
  <c r="Z748" i="3"/>
  <c r="AA1581" i="3"/>
  <c r="Z1581" i="3"/>
  <c r="AA719" i="3"/>
  <c r="Z719" i="3"/>
  <c r="AA1479" i="3"/>
  <c r="Z1479" i="3"/>
  <c r="Z1624" i="3"/>
  <c r="AA1624" i="3"/>
  <c r="AA1966" i="3"/>
  <c r="Z1966" i="3"/>
  <c r="AA527" i="3"/>
  <c r="Z527" i="3"/>
  <c r="AA1731" i="3"/>
  <c r="Z1731" i="3"/>
  <c r="AA460" i="3"/>
  <c r="Z460" i="3"/>
  <c r="AA1619" i="3"/>
  <c r="Z1619" i="3"/>
  <c r="AA1891" i="3"/>
  <c r="Z1891" i="3"/>
  <c r="Z616" i="3"/>
  <c r="AA616" i="3"/>
  <c r="AA394" i="3"/>
  <c r="Z394" i="3"/>
  <c r="AA1793" i="3"/>
  <c r="Z1793" i="3"/>
  <c r="AA1488" i="3"/>
  <c r="Z1488" i="3"/>
  <c r="Z1858" i="3"/>
  <c r="AA1858" i="3"/>
  <c r="AA519" i="3"/>
  <c r="Z519" i="3"/>
  <c r="AA1736" i="3"/>
  <c r="Z1736" i="3"/>
  <c r="Z1977" i="3"/>
  <c r="AA1977" i="3"/>
  <c r="AA836" i="3"/>
  <c r="Z836" i="3"/>
  <c r="AA410" i="3"/>
  <c r="Z410" i="3"/>
  <c r="AA1389" i="3"/>
  <c r="Z1389" i="3"/>
  <c r="Z1568" i="3"/>
  <c r="AA1568" i="3"/>
  <c r="Z1865" i="3"/>
  <c r="AA1865" i="3"/>
  <c r="AA432" i="3"/>
  <c r="Z432" i="3"/>
  <c r="AA1687" i="3"/>
  <c r="Z1687" i="3"/>
  <c r="AA1784" i="3"/>
  <c r="Z1784" i="3"/>
  <c r="AA459" i="3"/>
  <c r="Z459" i="3"/>
  <c r="AA2027" i="3"/>
  <c r="Z2027" i="3"/>
  <c r="AA1705" i="3"/>
  <c r="Z1705" i="3"/>
  <c r="AA1572" i="3"/>
  <c r="Z1572" i="3"/>
  <c r="Z1759" i="3"/>
  <c r="AA1759" i="3"/>
  <c r="AA791" i="3"/>
  <c r="Z791" i="3"/>
  <c r="Z862" i="3"/>
  <c r="AA862" i="3"/>
  <c r="AA811" i="3"/>
  <c r="Z811" i="3"/>
  <c r="AA2013" i="3"/>
  <c r="Z2013" i="3"/>
  <c r="AA443" i="3"/>
  <c r="Z443" i="3"/>
  <c r="AA1367" i="3"/>
  <c r="Z1367" i="3"/>
  <c r="AA431" i="3"/>
  <c r="Z431" i="3"/>
  <c r="AA1485" i="3"/>
  <c r="Z1485" i="3"/>
  <c r="AA1762" i="3"/>
  <c r="Z1762" i="3"/>
  <c r="AA374" i="3"/>
  <c r="Z374" i="3"/>
  <c r="AA2086" i="3"/>
  <c r="Z2086" i="3"/>
  <c r="AA844" i="3"/>
  <c r="Z844" i="3"/>
  <c r="AA1585" i="3"/>
  <c r="Z1585" i="3"/>
  <c r="AA2006" i="3"/>
  <c r="Z2006" i="3"/>
  <c r="AA435" i="3"/>
  <c r="Z435" i="3"/>
  <c r="AA2084" i="3"/>
  <c r="Z2084" i="3"/>
  <c r="AA1344" i="3"/>
  <c r="Z1344" i="3"/>
  <c r="AA1473" i="3"/>
  <c r="Z1473" i="3"/>
  <c r="AA1808" i="3"/>
  <c r="Z1808" i="3"/>
  <c r="AA414" i="3"/>
  <c r="Z414" i="3"/>
  <c r="AA1811" i="3"/>
  <c r="Z1811" i="3"/>
  <c r="AA1393" i="3"/>
  <c r="Z1393" i="3"/>
  <c r="AA422" i="3"/>
  <c r="Z422" i="3"/>
  <c r="Z445" i="3"/>
  <c r="AA445" i="3"/>
  <c r="AA1651" i="3"/>
  <c r="Z1651" i="3"/>
  <c r="AA1840" i="3"/>
  <c r="Z1840" i="3"/>
  <c r="AA852" i="3"/>
  <c r="Z852" i="3"/>
  <c r="Z846" i="3"/>
  <c r="AA846" i="3"/>
  <c r="Z2044" i="3"/>
  <c r="AA2044" i="3"/>
  <c r="AA1854" i="3"/>
  <c r="Z1854" i="3"/>
  <c r="AA523" i="3"/>
  <c r="Z523" i="3"/>
  <c r="Z2083" i="3"/>
  <c r="AA2083" i="3"/>
  <c r="Z1710" i="3"/>
  <c r="AA1710" i="3"/>
  <c r="AA1972" i="3"/>
  <c r="Z1972" i="3"/>
  <c r="AA736" i="3"/>
  <c r="Z736" i="3"/>
  <c r="AA685" i="3"/>
  <c r="Z685" i="3"/>
  <c r="Z725" i="3"/>
  <c r="AA725" i="3"/>
  <c r="AA1444" i="3"/>
  <c r="Z1444" i="3"/>
  <c r="Z1510" i="3"/>
  <c r="AA1510" i="3"/>
  <c r="AA1810" i="3"/>
  <c r="Z1810" i="3"/>
  <c r="AA387" i="3"/>
  <c r="Z387" i="3"/>
  <c r="AA828" i="3"/>
  <c r="Z828" i="3"/>
  <c r="AA1421" i="3"/>
  <c r="Z1421" i="3"/>
  <c r="Z1475" i="3"/>
  <c r="AA1475" i="3"/>
  <c r="Z1874" i="3"/>
  <c r="AA1874" i="3"/>
  <c r="AA351" i="3"/>
  <c r="Z351" i="3"/>
  <c r="AA2029" i="3"/>
  <c r="Z2029" i="3"/>
  <c r="AA1530" i="3"/>
  <c r="Z1530" i="3"/>
  <c r="AA1994" i="3"/>
  <c r="Z1994" i="3"/>
  <c r="AA678" i="3"/>
  <c r="Z678" i="3"/>
  <c r="AA841" i="3"/>
  <c r="Z841" i="3"/>
  <c r="AA1871" i="3"/>
  <c r="Z1871" i="3"/>
  <c r="Z608" i="3"/>
  <c r="AA608" i="3"/>
  <c r="AA1462" i="3"/>
  <c r="Z1462" i="3"/>
  <c r="Z2009" i="3"/>
  <c r="AA2009" i="3"/>
  <c r="AA775" i="3"/>
  <c r="Z775" i="3"/>
  <c r="AA2046" i="3"/>
  <c r="Z2046" i="3"/>
  <c r="AA832" i="3"/>
  <c r="Z832" i="3"/>
  <c r="AA1352" i="3"/>
  <c r="Z1352" i="3"/>
  <c r="AA1430" i="3"/>
  <c r="Z1430" i="3"/>
  <c r="Z1459" i="3"/>
  <c r="AA1459" i="3"/>
  <c r="AA1794" i="3"/>
  <c r="Z1794" i="3"/>
  <c r="AA649" i="3"/>
  <c r="Z649" i="3"/>
  <c r="AA875" i="3"/>
  <c r="Z875" i="3"/>
  <c r="AA1484" i="3"/>
  <c r="Z1484" i="3"/>
  <c r="AA790" i="3"/>
  <c r="Z790" i="3"/>
  <c r="AA2037" i="3"/>
  <c r="Z2037" i="3"/>
  <c r="AA2109" i="3"/>
  <c r="Z2109" i="3"/>
  <c r="Z1434" i="3"/>
  <c r="AA1434" i="3"/>
  <c r="AA1748" i="3"/>
  <c r="Z1748" i="3"/>
  <c r="AA543" i="3"/>
  <c r="Z543" i="3"/>
  <c r="AA729" i="3"/>
  <c r="Z729" i="3"/>
  <c r="AA1620" i="3"/>
  <c r="Z1620" i="3"/>
  <c r="AA763" i="3"/>
  <c r="Z763" i="3"/>
  <c r="Z2016" i="3"/>
  <c r="AA2016" i="3"/>
  <c r="Y12" i="3"/>
  <c r="AA1577" i="3"/>
  <c r="Z1577" i="3"/>
  <c r="AA739" i="3"/>
  <c r="Z739" i="3"/>
  <c r="Z2080" i="3"/>
  <c r="AA2080" i="3"/>
  <c r="AA330" i="3"/>
  <c r="Z330" i="3"/>
  <c r="AA2108" i="3"/>
  <c r="Z2108" i="3"/>
  <c r="AA1383" i="3"/>
  <c r="Z1383" i="3"/>
  <c r="AA1524" i="3"/>
  <c r="Z1524" i="3"/>
  <c r="AA1870" i="3"/>
  <c r="Z1870" i="3"/>
  <c r="AA770" i="3"/>
  <c r="Z770" i="3"/>
  <c r="Z1369" i="3"/>
  <c r="AA1369" i="3"/>
  <c r="Z1504" i="3"/>
  <c r="AA1504" i="3"/>
  <c r="Z1812" i="3"/>
  <c r="AA1812" i="3"/>
  <c r="AA446" i="3"/>
  <c r="Z446" i="3"/>
  <c r="AA1713" i="3"/>
  <c r="Z1713" i="3"/>
  <c r="Z437" i="3"/>
  <c r="AA437" i="3"/>
  <c r="Z1361" i="3"/>
  <c r="AA1361" i="3"/>
  <c r="AA1546" i="3"/>
  <c r="Z1546" i="3"/>
  <c r="AA1973" i="3"/>
  <c r="Z1973" i="3"/>
  <c r="AA417" i="3"/>
  <c r="Z417" i="3"/>
  <c r="AA591" i="3"/>
  <c r="Z591" i="3"/>
  <c r="Z1512" i="3"/>
  <c r="AA1512" i="3"/>
  <c r="AA1771" i="3"/>
  <c r="Z1771" i="3"/>
  <c r="AA340" i="3"/>
  <c r="Z340" i="3"/>
  <c r="AA1375" i="3"/>
  <c r="Z1375" i="3"/>
  <c r="Z1466" i="3"/>
  <c r="AA1466" i="3"/>
  <c r="Z1825" i="3"/>
  <c r="AA1825" i="3"/>
  <c r="AA479" i="3"/>
  <c r="Z479" i="3"/>
  <c r="AA2002" i="3"/>
  <c r="Z2002" i="3"/>
  <c r="AA1366" i="3"/>
  <c r="Z1366" i="3"/>
  <c r="Z1583" i="3"/>
  <c r="AA1583" i="3"/>
  <c r="Z2000" i="3"/>
  <c r="AA2000" i="3"/>
  <c r="AA698" i="3"/>
  <c r="Z698" i="3"/>
  <c r="AA545" i="3"/>
  <c r="Z545" i="3"/>
  <c r="AA2072" i="3"/>
  <c r="Z2072" i="3"/>
  <c r="AA1667" i="3"/>
  <c r="Z1667" i="3"/>
  <c r="AA371" i="3"/>
  <c r="Z371" i="3"/>
  <c r="Z2104" i="3"/>
  <c r="AA2104" i="3"/>
  <c r="Z1509" i="3"/>
  <c r="AA1509" i="3"/>
  <c r="AA327" i="3"/>
  <c r="Z327" i="3"/>
  <c r="Z1337" i="3"/>
  <c r="AA1337" i="3"/>
  <c r="AA1535" i="3"/>
  <c r="Z1535" i="3"/>
  <c r="AA1806" i="3"/>
  <c r="Z1806" i="3"/>
  <c r="Z333" i="3"/>
  <c r="AA333" i="3"/>
  <c r="AA1999" i="3"/>
  <c r="Z1999" i="3"/>
  <c r="AA1613" i="3"/>
  <c r="Z1613" i="3"/>
  <c r="AA1890" i="3"/>
  <c r="Z1890" i="3"/>
  <c r="AA623" i="3"/>
  <c r="Z623" i="3"/>
  <c r="AA1404" i="3"/>
  <c r="Z1404" i="3"/>
  <c r="AA1497" i="3"/>
  <c r="Z1497" i="3"/>
  <c r="AA1913" i="3"/>
  <c r="Z1913" i="3"/>
  <c r="AA423" i="3"/>
  <c r="Z423" i="3"/>
  <c r="AA1494" i="3"/>
  <c r="Z1494" i="3"/>
  <c r="AA1756" i="3"/>
  <c r="Z1756" i="3"/>
  <c r="Z365" i="3"/>
  <c r="AA365" i="3"/>
  <c r="AA352" i="3"/>
  <c r="Z352" i="3"/>
  <c r="AA686" i="3"/>
  <c r="Z686" i="3"/>
  <c r="AA1364" i="3"/>
  <c r="Z1364" i="3"/>
  <c r="AA1518" i="3"/>
  <c r="Z1518" i="3"/>
  <c r="Z1925" i="3"/>
  <c r="AA1925" i="3"/>
  <c r="Z453" i="3"/>
  <c r="AA453" i="3"/>
  <c r="AA1650" i="3"/>
  <c r="Z1650" i="3"/>
  <c r="AA1848" i="3"/>
  <c r="Z1848" i="3"/>
  <c r="AA671" i="3"/>
  <c r="Z671" i="3"/>
  <c r="AA1406" i="3"/>
  <c r="Z1406" i="3"/>
  <c r="Z1483" i="3"/>
  <c r="AA1483" i="3"/>
  <c r="AA1802" i="3"/>
  <c r="Z1802" i="3"/>
  <c r="AA483" i="3"/>
  <c r="Z483" i="3"/>
  <c r="AA1414" i="3"/>
  <c r="Z1414" i="3"/>
  <c r="AA1691" i="3"/>
  <c r="Z1691" i="3"/>
  <c r="AA655" i="3"/>
  <c r="Z655" i="3"/>
  <c r="AA588" i="3"/>
  <c r="Z588" i="3"/>
  <c r="AA1388" i="3"/>
  <c r="Z1388" i="3"/>
  <c r="Z1665" i="3"/>
  <c r="AA1665" i="3"/>
  <c r="AA645" i="3"/>
  <c r="Z645" i="3"/>
  <c r="Z1766" i="3"/>
  <c r="AA1766" i="3"/>
  <c r="AA482" i="3"/>
  <c r="Z482" i="3"/>
  <c r="AA1453" i="3"/>
  <c r="Z1453" i="3"/>
  <c r="Y10" i="3"/>
  <c r="AA1824" i="3"/>
  <c r="Z1824" i="3"/>
  <c r="AA338" i="3"/>
  <c r="Z338" i="3"/>
  <c r="AA2051" i="3"/>
  <c r="Z2051" i="3"/>
  <c r="Z1797" i="3"/>
  <c r="AA1797" i="3"/>
  <c r="Z525" i="3"/>
  <c r="AA525" i="3"/>
  <c r="AA2023" i="3"/>
  <c r="Z2023" i="3"/>
  <c r="AA535" i="3"/>
  <c r="Z535" i="3"/>
  <c r="AA2024" i="3"/>
  <c r="Z2024" i="3"/>
  <c r="AA1837" i="3"/>
  <c r="Z1837" i="3"/>
  <c r="AA1342" i="3"/>
  <c r="Z1342" i="3"/>
  <c r="Z1735" i="3"/>
  <c r="AA1735" i="3"/>
  <c r="AA447" i="3"/>
  <c r="Z447" i="3"/>
  <c r="AA1682" i="3"/>
  <c r="Z1682" i="3"/>
  <c r="AA702" i="3"/>
  <c r="Z702" i="3"/>
  <c r="Z2099" i="3"/>
  <c r="AA2099" i="3"/>
  <c r="Z1949" i="3"/>
  <c r="AA1949" i="3"/>
  <c r="AA376" i="3"/>
  <c r="Z376" i="3"/>
  <c r="Z1490" i="3"/>
  <c r="AA1490" i="3"/>
  <c r="AA715" i="3"/>
  <c r="Z715" i="3"/>
  <c r="Z2017" i="3"/>
  <c r="AA2017" i="3"/>
  <c r="AA1471" i="3"/>
  <c r="Z1471" i="3"/>
  <c r="AA754" i="3"/>
  <c r="Z754" i="3"/>
  <c r="Z2061" i="3"/>
  <c r="AA2061" i="3"/>
  <c r="AA1578" i="3"/>
  <c r="Z1578" i="3"/>
  <c r="AA1916" i="3"/>
  <c r="Z1916" i="3"/>
  <c r="AA819" i="3"/>
  <c r="Z819" i="3"/>
  <c r="Z1689" i="3"/>
  <c r="AA1689" i="3"/>
  <c r="Z1520" i="3"/>
  <c r="AA1520" i="3"/>
  <c r="AA1822" i="3"/>
  <c r="Z1822" i="3"/>
  <c r="AA620" i="3"/>
  <c r="Z620" i="3"/>
  <c r="AA2093" i="3"/>
  <c r="Z2093" i="3"/>
  <c r="AA1368" i="3"/>
  <c r="Z1368" i="3"/>
  <c r="AA1661" i="3"/>
  <c r="Z1661" i="3"/>
  <c r="Z485" i="3"/>
  <c r="AA485" i="3"/>
  <c r="AA2019" i="3"/>
  <c r="Z2019" i="3"/>
  <c r="AA2111" i="3"/>
  <c r="Z2111" i="3"/>
  <c r="Z1418" i="3"/>
  <c r="AA1418" i="3"/>
  <c r="AA744" i="3"/>
  <c r="Z744" i="3"/>
  <c r="Z1386" i="3"/>
  <c r="AA1386" i="3"/>
  <c r="AA1799" i="3"/>
  <c r="Z1799" i="3"/>
  <c r="AA822" i="3"/>
  <c r="Z822" i="3"/>
  <c r="Z805" i="3"/>
  <c r="AA805" i="3"/>
  <c r="Z1641" i="3"/>
  <c r="AA1641" i="3"/>
  <c r="AA557" i="3"/>
  <c r="Z557" i="3"/>
  <c r="AA2055" i="3"/>
  <c r="Z2055" i="3"/>
  <c r="AA1551" i="3"/>
  <c r="Z1551" i="3"/>
  <c r="Z1781" i="3"/>
  <c r="AA1781" i="3"/>
  <c r="Z373" i="3"/>
  <c r="AA373" i="3"/>
  <c r="AA388" i="3"/>
  <c r="Z388" i="3"/>
  <c r="AA1448" i="3"/>
  <c r="Z1448" i="3"/>
  <c r="Z397" i="3"/>
  <c r="AA397" i="3"/>
  <c r="AA1880" i="3"/>
  <c r="Z1880" i="3"/>
  <c r="AA434" i="3"/>
  <c r="Z434" i="3"/>
  <c r="AA2101" i="3"/>
  <c r="Z2101" i="3"/>
  <c r="AA1668" i="3"/>
  <c r="Z1668" i="3"/>
  <c r="AA888" i="3"/>
  <c r="Z888" i="3"/>
  <c r="Z2081" i="3"/>
  <c r="AA2081" i="3"/>
  <c r="Z1850" i="3"/>
  <c r="AA1850" i="3"/>
  <c r="AA682" i="3"/>
  <c r="Z682" i="3"/>
  <c r="AA2049" i="3"/>
  <c r="Z2049" i="3"/>
  <c r="AA1715" i="3"/>
  <c r="Z1715" i="3"/>
  <c r="AA1428" i="3"/>
  <c r="Z1428" i="3"/>
  <c r="AA1634" i="3"/>
  <c r="Z1634" i="3"/>
  <c r="AA621" i="3"/>
  <c r="Z621" i="3"/>
  <c r="AA582" i="3"/>
  <c r="Z582" i="3"/>
  <c r="AA1638" i="3"/>
  <c r="Z1638" i="3"/>
  <c r="AA1930" i="3"/>
  <c r="Z1930" i="3"/>
  <c r="AA392" i="3"/>
  <c r="Z392" i="3"/>
  <c r="AA2090" i="3"/>
  <c r="Z2090" i="3"/>
  <c r="AA467" i="3"/>
  <c r="Z467" i="3"/>
  <c r="Z1505" i="3"/>
  <c r="AA1505" i="3"/>
  <c r="Z1782" i="3"/>
  <c r="AA1782" i="3"/>
  <c r="Z349" i="3"/>
  <c r="AA349" i="3"/>
  <c r="Z1639" i="3"/>
  <c r="AA1639" i="3"/>
  <c r="AA581" i="3"/>
  <c r="Z581" i="3"/>
  <c r="AA602" i="3"/>
  <c r="Z602" i="3"/>
  <c r="AA2038" i="3"/>
  <c r="Z2038" i="3"/>
  <c r="Z870" i="3"/>
  <c r="AA870" i="3"/>
  <c r="AA1409" i="3"/>
  <c r="Z1409" i="3"/>
  <c r="AA818" i="3"/>
  <c r="Z818" i="3"/>
  <c r="AA1680" i="3"/>
  <c r="Z1680" i="3"/>
  <c r="AA1907" i="3"/>
  <c r="Z1907" i="3"/>
  <c r="AA547" i="3"/>
  <c r="Z547" i="3"/>
  <c r="AA1571" i="3"/>
  <c r="Z1571" i="3"/>
  <c r="AA1407" i="3"/>
  <c r="Z1407" i="3"/>
  <c r="AA1683" i="3"/>
  <c r="Z1683" i="3"/>
  <c r="AA407" i="3"/>
  <c r="Z407" i="3"/>
  <c r="AA780" i="3"/>
  <c r="Z780" i="3"/>
  <c r="AA569" i="3"/>
  <c r="Z569" i="3"/>
  <c r="AA792" i="3"/>
  <c r="Z792" i="3"/>
  <c r="AA708" i="3"/>
  <c r="Z708" i="3"/>
  <c r="AA723" i="3"/>
  <c r="Z723" i="3"/>
  <c r="AA1365" i="3"/>
  <c r="Z1365" i="3"/>
  <c r="AA1648" i="3"/>
  <c r="Z1648" i="3"/>
  <c r="AA772" i="3"/>
  <c r="Z772" i="3"/>
  <c r="AA2095" i="3"/>
  <c r="Z2095" i="3"/>
  <c r="AA1340" i="3"/>
  <c r="Z1340" i="3"/>
  <c r="AA1379" i="3"/>
  <c r="Z1379" i="3"/>
  <c r="Z2020" i="3"/>
  <c r="AA2020" i="3"/>
  <c r="AA614" i="3"/>
  <c r="Z614" i="3"/>
  <c r="AA1399" i="3"/>
  <c r="Z1399" i="3"/>
  <c r="AA868" i="3"/>
  <c r="Z868" i="3"/>
  <c r="Z1440" i="3"/>
  <c r="AA1440" i="3"/>
  <c r="AA2067" i="3"/>
  <c r="Z2067" i="3"/>
  <c r="Z8" i="3"/>
  <c r="AA1580" i="3"/>
  <c r="Z1580" i="3"/>
  <c r="AA1953" i="3"/>
  <c r="Z1953" i="3"/>
  <c r="AA480" i="3"/>
  <c r="Z480" i="3"/>
  <c r="AA694" i="3"/>
  <c r="Z694" i="3"/>
  <c r="AA1720" i="3"/>
  <c r="Z1720" i="3"/>
  <c r="AA1968" i="3"/>
  <c r="Z1968" i="3"/>
  <c r="AA507" i="3"/>
  <c r="Z507" i="3"/>
  <c r="AA491" i="3"/>
  <c r="Z491" i="3"/>
  <c r="AA1461" i="3"/>
  <c r="Z1461" i="3"/>
  <c r="AA1843" i="3"/>
  <c r="Z1843" i="3"/>
  <c r="Z568" i="3"/>
  <c r="AA568" i="3"/>
  <c r="AA1492" i="3"/>
  <c r="Z1492" i="3"/>
  <c r="AA1815" i="3"/>
  <c r="Z1815" i="3"/>
  <c r="AA572" i="3"/>
  <c r="Z572" i="3"/>
  <c r="AA1861" i="3"/>
  <c r="Z1861" i="3"/>
  <c r="AA369" i="3"/>
  <c r="Z369" i="3"/>
  <c r="AA1457" i="3"/>
  <c r="Z1457" i="3"/>
  <c r="AA1779" i="3"/>
  <c r="Z1779" i="3"/>
  <c r="Z501" i="3"/>
  <c r="AA501" i="3"/>
  <c r="AA641" i="3"/>
  <c r="Z641" i="3"/>
  <c r="AA1415" i="3"/>
  <c r="Z1415" i="3"/>
  <c r="AA9" i="3" l="1"/>
  <c r="Z9" i="3"/>
  <c r="AA20" i="3"/>
  <c r="Z20" i="3"/>
  <c r="Z7" i="3"/>
  <c r="AB321" i="3"/>
  <c r="AC321" i="3" s="1"/>
  <c r="AB313" i="3"/>
  <c r="AC313" i="3" s="1"/>
  <c r="AB305" i="3"/>
  <c r="AC305" i="3" s="1"/>
  <c r="AB297" i="3"/>
  <c r="AC297" i="3" s="1"/>
  <c r="AB289" i="3"/>
  <c r="AC289" i="3" s="1"/>
  <c r="AB281" i="3"/>
  <c r="AC281" i="3" s="1"/>
  <c r="AB273" i="3"/>
  <c r="AC273" i="3" s="1"/>
  <c r="AB265" i="3"/>
  <c r="AC265" i="3" s="1"/>
  <c r="AB257" i="3"/>
  <c r="AC257" i="3" s="1"/>
  <c r="AB249" i="3"/>
  <c r="AC249" i="3" s="1"/>
  <c r="AB241" i="3"/>
  <c r="AC241" i="3" s="1"/>
  <c r="AB233" i="3"/>
  <c r="AC233" i="3" s="1"/>
  <c r="AB320" i="3"/>
  <c r="AC320" i="3" s="1"/>
  <c r="AB312" i="3"/>
  <c r="AC312" i="3" s="1"/>
  <c r="AB304" i="3"/>
  <c r="AC304" i="3" s="1"/>
  <c r="AB296" i="3"/>
  <c r="AC296" i="3" s="1"/>
  <c r="AB288" i="3"/>
  <c r="AC288" i="3" s="1"/>
  <c r="AB280" i="3"/>
  <c r="AC280" i="3" s="1"/>
  <c r="AB272" i="3"/>
  <c r="AC272" i="3" s="1"/>
  <c r="AB264" i="3"/>
  <c r="AC264" i="3" s="1"/>
  <c r="AB256" i="3"/>
  <c r="AC256" i="3" s="1"/>
  <c r="AB284" i="3"/>
  <c r="AC284" i="3" s="1"/>
  <c r="AB276" i="3"/>
  <c r="AC276" i="3" s="1"/>
  <c r="AB244" i="3"/>
  <c r="AC244" i="3" s="1"/>
  <c r="AB215" i="3"/>
  <c r="AC215" i="3" s="1"/>
  <c r="AB207" i="3"/>
  <c r="AC207" i="3" s="1"/>
  <c r="AB199" i="3"/>
  <c r="AC199" i="3" s="1"/>
  <c r="AB191" i="3"/>
  <c r="AB268" i="3"/>
  <c r="AC268" i="3" s="1"/>
  <c r="AB316" i="3"/>
  <c r="AC316" i="3" s="1"/>
  <c r="AB300" i="3"/>
  <c r="AC300" i="3" s="1"/>
  <c r="AB252" i="3"/>
  <c r="AC252" i="3" s="1"/>
  <c r="AB248" i="3"/>
  <c r="AC248" i="3" s="1"/>
  <c r="AB232" i="3"/>
  <c r="AC232" i="3" s="1"/>
  <c r="AB213" i="3"/>
  <c r="AC213" i="3" s="1"/>
  <c r="AB205" i="3"/>
  <c r="AC205" i="3" s="1"/>
  <c r="AB197" i="3"/>
  <c r="AC197" i="3" s="1"/>
  <c r="AB308" i="3"/>
  <c r="AC308" i="3" s="1"/>
  <c r="AB229" i="3"/>
  <c r="AC229" i="3" s="1"/>
  <c r="AB228" i="3"/>
  <c r="AC228" i="3" s="1"/>
  <c r="AB221" i="3"/>
  <c r="AC221" i="3" s="1"/>
  <c r="AB220" i="3"/>
  <c r="AC220" i="3" s="1"/>
  <c r="AB212" i="3"/>
  <c r="AC212" i="3" s="1"/>
  <c r="AB204" i="3"/>
  <c r="AC204" i="3" s="1"/>
  <c r="AB196" i="3"/>
  <c r="AC196" i="3" s="1"/>
  <c r="AB292" i="3"/>
  <c r="AC292" i="3" s="1"/>
  <c r="AB260" i="3"/>
  <c r="AC260" i="3" s="1"/>
  <c r="AB247" i="3"/>
  <c r="AC247" i="3" s="1"/>
  <c r="AB236" i="3"/>
  <c r="AC236" i="3" s="1"/>
  <c r="AB222" i="3"/>
  <c r="AC222" i="3" s="1"/>
  <c r="AB219" i="3"/>
  <c r="AC219" i="3" s="1"/>
  <c r="AB211" i="3"/>
  <c r="AC211" i="3" s="1"/>
  <c r="AB203" i="3"/>
  <c r="AC203" i="3" s="1"/>
  <c r="AB195" i="3"/>
  <c r="AC195" i="3" s="1"/>
  <c r="AB240" i="3"/>
  <c r="AC240" i="3" s="1"/>
  <c r="AB230" i="3"/>
  <c r="AC230" i="3" s="1"/>
  <c r="AB210" i="3"/>
  <c r="AC210" i="3" s="1"/>
  <c r="AB202" i="3"/>
  <c r="AC202" i="3" s="1"/>
  <c r="AB194" i="3"/>
  <c r="AC194" i="3" s="1"/>
  <c r="AB225" i="3"/>
  <c r="AC225" i="3" s="1"/>
  <c r="AB218" i="3"/>
  <c r="AC218" i="3" s="1"/>
  <c r="AB223" i="3"/>
  <c r="AC223" i="3" s="1"/>
  <c r="AB192" i="3"/>
  <c r="AC192" i="3" s="1"/>
  <c r="AB208" i="3"/>
  <c r="AC208" i="3" s="1"/>
  <c r="AB198" i="3"/>
  <c r="AC198" i="3" s="1"/>
  <c r="AB214" i="3"/>
  <c r="AC214" i="3" s="1"/>
  <c r="AB217" i="3"/>
  <c r="AC217" i="3" s="1"/>
  <c r="AB322" i="3"/>
  <c r="AC322" i="3" s="1"/>
  <c r="AB234" i="3"/>
  <c r="AC234" i="3" s="1"/>
  <c r="AB275" i="3"/>
  <c r="AC275" i="3" s="1"/>
  <c r="AB266" i="3"/>
  <c r="AC266" i="3" s="1"/>
  <c r="AB277" i="3"/>
  <c r="AC277" i="3" s="1"/>
  <c r="AB317" i="3"/>
  <c r="AC317" i="3" s="1"/>
  <c r="AB270" i="3"/>
  <c r="AC270" i="3" s="1"/>
  <c r="AB311" i="3"/>
  <c r="AC311" i="3" s="1"/>
  <c r="AB200" i="3"/>
  <c r="AC200" i="3" s="1"/>
  <c r="AB216" i="3"/>
  <c r="AC216" i="3" s="1"/>
  <c r="AB259" i="3"/>
  <c r="AC259" i="3" s="1"/>
  <c r="AB226" i="3"/>
  <c r="AC226" i="3" s="1"/>
  <c r="AB291" i="3"/>
  <c r="AC291" i="3" s="1"/>
  <c r="AB261" i="3"/>
  <c r="AC261" i="3" s="1"/>
  <c r="AB285" i="3"/>
  <c r="AC285" i="3" s="1"/>
  <c r="AB309" i="3"/>
  <c r="AC309" i="3" s="1"/>
  <c r="AB303" i="3"/>
  <c r="AC303" i="3" s="1"/>
  <c r="AB201" i="3"/>
  <c r="AC201" i="3" s="1"/>
  <c r="AB242" i="3"/>
  <c r="AC242" i="3" s="1"/>
  <c r="AB315" i="3"/>
  <c r="AC315" i="3" s="1"/>
  <c r="AB239" i="3"/>
  <c r="AC239" i="3" s="1"/>
  <c r="AB237" i="3"/>
  <c r="AC237" i="3" s="1"/>
  <c r="AB254" i="3"/>
  <c r="AC254" i="3" s="1"/>
  <c r="AB278" i="3"/>
  <c r="AC278" i="3" s="1"/>
  <c r="AB302" i="3"/>
  <c r="AC302" i="3" s="1"/>
  <c r="AB319" i="3"/>
  <c r="AC319" i="3" s="1"/>
  <c r="AB227" i="3"/>
  <c r="AC227" i="3" s="1"/>
  <c r="AB307" i="3"/>
  <c r="AC307" i="3" s="1"/>
  <c r="AB235" i="3"/>
  <c r="AC235" i="3" s="1"/>
  <c r="AB298" i="3"/>
  <c r="AC298" i="3" s="1"/>
  <c r="AB245" i="3"/>
  <c r="AC245" i="3" s="1"/>
  <c r="AB269" i="3"/>
  <c r="AC269" i="3" s="1"/>
  <c r="AB293" i="3"/>
  <c r="AC293" i="3" s="1"/>
  <c r="AB263" i="3"/>
  <c r="AC263" i="3" s="1"/>
  <c r="AB258" i="3"/>
  <c r="AC258" i="3" s="1"/>
  <c r="AB262" i="3"/>
  <c r="AC262" i="3" s="1"/>
  <c r="AB286" i="3"/>
  <c r="AC286" i="3" s="1"/>
  <c r="AB310" i="3"/>
  <c r="AC310" i="3" s="1"/>
  <c r="AB271" i="3"/>
  <c r="AC271" i="3" s="1"/>
  <c r="AB193" i="3"/>
  <c r="AC193" i="3" s="1"/>
  <c r="AB314" i="3"/>
  <c r="AC314" i="3" s="1"/>
  <c r="AB243" i="3"/>
  <c r="AC243" i="3" s="1"/>
  <c r="AB282" i="3"/>
  <c r="AC282" i="3" s="1"/>
  <c r="AB267" i="3"/>
  <c r="AC267" i="3" s="1"/>
  <c r="AB290" i="3"/>
  <c r="AC290" i="3" s="1"/>
  <c r="AB283" i="3"/>
  <c r="AC283" i="3" s="1"/>
  <c r="AB253" i="3"/>
  <c r="AC253" i="3" s="1"/>
  <c r="AB301" i="3"/>
  <c r="AC301" i="3" s="1"/>
  <c r="AB279" i="3"/>
  <c r="AC279" i="3" s="1"/>
  <c r="AB206" i="3"/>
  <c r="AC206" i="3" s="1"/>
  <c r="AB209" i="3"/>
  <c r="AC209" i="3" s="1"/>
  <c r="AB224" i="3"/>
  <c r="AC224" i="3" s="1"/>
  <c r="AB274" i="3"/>
  <c r="AC274" i="3" s="1"/>
  <c r="AB238" i="3"/>
  <c r="AC238" i="3" s="1"/>
  <c r="AB299" i="3"/>
  <c r="AC299" i="3" s="1"/>
  <c r="AB246" i="3"/>
  <c r="AC246" i="3" s="1"/>
  <c r="AB294" i="3"/>
  <c r="AC294" i="3" s="1"/>
  <c r="AB287" i="3"/>
  <c r="AC287" i="3" s="1"/>
  <c r="AB250" i="3"/>
  <c r="AC250" i="3" s="1"/>
  <c r="AB318" i="3"/>
  <c r="AC318" i="3" s="1"/>
  <c r="AB255" i="3"/>
  <c r="AC255" i="3" s="1"/>
  <c r="AB295" i="3"/>
  <c r="AC295" i="3" s="1"/>
  <c r="AB306" i="3"/>
  <c r="AC306" i="3" s="1"/>
  <c r="AB251" i="3"/>
  <c r="AC251" i="3" s="1"/>
  <c r="AB231" i="3"/>
  <c r="AC231" i="3" s="1"/>
  <c r="Z10" i="3"/>
  <c r="AA7" i="3"/>
  <c r="Z11" i="3"/>
  <c r="AA12" i="3"/>
  <c r="AA11" i="3"/>
  <c r="AA10" i="3"/>
  <c r="Z12" i="3"/>
  <c r="AB1326" i="3"/>
  <c r="AC1326" i="3" s="1"/>
  <c r="AB1318" i="3"/>
  <c r="AC1318" i="3" s="1"/>
  <c r="AB1310" i="3"/>
  <c r="AC1310" i="3" s="1"/>
  <c r="AB1302" i="3"/>
  <c r="AC1302" i="3" s="1"/>
  <c r="AB1294" i="3"/>
  <c r="AC1294" i="3" s="1"/>
  <c r="AB1286" i="3"/>
  <c r="AC1286" i="3" s="1"/>
  <c r="AB1278" i="3"/>
  <c r="AC1278" i="3" s="1"/>
  <c r="AB1270" i="3"/>
  <c r="AC1270" i="3" s="1"/>
  <c r="AB1262" i="3"/>
  <c r="AC1262" i="3" s="1"/>
  <c r="AB1254" i="3"/>
  <c r="AC1254" i="3" s="1"/>
  <c r="AB1246" i="3"/>
  <c r="AC1246" i="3" s="1"/>
  <c r="AB1332" i="3"/>
  <c r="AC1332" i="3" s="1"/>
  <c r="AB1324" i="3"/>
  <c r="AC1324" i="3" s="1"/>
  <c r="AB1316" i="3"/>
  <c r="AC1316" i="3" s="1"/>
  <c r="AB1308" i="3"/>
  <c r="AC1308" i="3" s="1"/>
  <c r="AB1300" i="3"/>
  <c r="AC1300" i="3" s="1"/>
  <c r="AB1292" i="3"/>
  <c r="AC1292" i="3" s="1"/>
  <c r="AB1284" i="3"/>
  <c r="AC1284" i="3" s="1"/>
  <c r="AB1276" i="3"/>
  <c r="AC1276" i="3" s="1"/>
  <c r="AB1268" i="3"/>
  <c r="AC1268" i="3" s="1"/>
  <c r="AB1260" i="3"/>
  <c r="AC1260" i="3" s="1"/>
  <c r="AB1252" i="3"/>
  <c r="AC1252" i="3" s="1"/>
  <c r="AB1244" i="3"/>
  <c r="AC1244" i="3" s="1"/>
  <c r="AB1236" i="3"/>
  <c r="AC1236" i="3" s="1"/>
  <c r="AB1228" i="3"/>
  <c r="AC1228" i="3" s="1"/>
  <c r="AB1220" i="3"/>
  <c r="AC1220" i="3" s="1"/>
  <c r="AB1330" i="3"/>
  <c r="AC1330" i="3" s="1"/>
  <c r="AB1322" i="3"/>
  <c r="AC1322" i="3" s="1"/>
  <c r="AB1314" i="3"/>
  <c r="AC1314" i="3" s="1"/>
  <c r="AB1306" i="3"/>
  <c r="AC1306" i="3" s="1"/>
  <c r="AB1298" i="3"/>
  <c r="AC1298" i="3" s="1"/>
  <c r="AB1290" i="3"/>
  <c r="AC1290" i="3" s="1"/>
  <c r="AB1282" i="3"/>
  <c r="AC1282" i="3" s="1"/>
  <c r="AB1274" i="3"/>
  <c r="AC1274" i="3" s="1"/>
  <c r="AB1266" i="3"/>
  <c r="AC1266" i="3" s="1"/>
  <c r="AB1258" i="3"/>
  <c r="AC1258" i="3" s="1"/>
  <c r="AB1250" i="3"/>
  <c r="AC1250" i="3" s="1"/>
  <c r="AB1242" i="3"/>
  <c r="AC1242" i="3" s="1"/>
  <c r="AB1234" i="3"/>
  <c r="AC1234" i="3" s="1"/>
  <c r="AB1297" i="3"/>
  <c r="AC1297" i="3" s="1"/>
  <c r="AB1233" i="3"/>
  <c r="AC1233" i="3" s="1"/>
  <c r="AB1230" i="3"/>
  <c r="AC1230" i="3" s="1"/>
  <c r="AB1305" i="3"/>
  <c r="AC1305" i="3" s="1"/>
  <c r="AB1313" i="3"/>
  <c r="AC1313" i="3" s="1"/>
  <c r="AB1241" i="3"/>
  <c r="AC1241" i="3" s="1"/>
  <c r="AB1215" i="3"/>
  <c r="AC1215" i="3" s="1"/>
  <c r="AB1207" i="3"/>
  <c r="AC1207" i="3" s="1"/>
  <c r="AB1199" i="3"/>
  <c r="AC1199" i="3" s="1"/>
  <c r="AB1191" i="3"/>
  <c r="AC1191" i="3" s="1"/>
  <c r="AB1183" i="3"/>
  <c r="AC1183" i="3" s="1"/>
  <c r="AB1175" i="3"/>
  <c r="AC1175" i="3" s="1"/>
  <c r="AB1167" i="3"/>
  <c r="AC1167" i="3" s="1"/>
  <c r="AB1159" i="3"/>
  <c r="AC1159" i="3" s="1"/>
  <c r="AB1321" i="3"/>
  <c r="AC1321" i="3" s="1"/>
  <c r="AB1249" i="3"/>
  <c r="AC1249" i="3" s="1"/>
  <c r="AB1329" i="3"/>
  <c r="AC1329" i="3" s="1"/>
  <c r="AB1273" i="3"/>
  <c r="AC1273" i="3" s="1"/>
  <c r="AB1265" i="3"/>
  <c r="AC1265" i="3" s="1"/>
  <c r="AB1257" i="3"/>
  <c r="AC1257" i="3" s="1"/>
  <c r="AB1213" i="3"/>
  <c r="AC1213" i="3" s="1"/>
  <c r="AB1205" i="3"/>
  <c r="AC1205" i="3" s="1"/>
  <c r="AB1197" i="3"/>
  <c r="AC1197" i="3" s="1"/>
  <c r="AB1189" i="3"/>
  <c r="AC1189" i="3" s="1"/>
  <c r="AB1181" i="3"/>
  <c r="AC1181" i="3" s="1"/>
  <c r="AB1173" i="3"/>
  <c r="AC1173" i="3" s="1"/>
  <c r="AB1165" i="3"/>
  <c r="AC1165" i="3" s="1"/>
  <c r="AB1157" i="3"/>
  <c r="AC1157" i="3" s="1"/>
  <c r="AB1149" i="3"/>
  <c r="AC1149" i="3" s="1"/>
  <c r="AB1281" i="3"/>
  <c r="AC1281" i="3" s="1"/>
  <c r="AB1238" i="3"/>
  <c r="AC1238" i="3" s="1"/>
  <c r="AB1222" i="3"/>
  <c r="AC1222" i="3" s="1"/>
  <c r="AB1289" i="3"/>
  <c r="AC1289" i="3" s="1"/>
  <c r="AB1226" i="3"/>
  <c r="AC1226" i="3" s="1"/>
  <c r="AB1211" i="3"/>
  <c r="AC1211" i="3" s="1"/>
  <c r="AB1203" i="3"/>
  <c r="AC1203" i="3" s="1"/>
  <c r="AB1195" i="3"/>
  <c r="AC1195" i="3" s="1"/>
  <c r="AB1187" i="3"/>
  <c r="AC1187" i="3" s="1"/>
  <c r="AB1179" i="3"/>
  <c r="AC1179" i="3" s="1"/>
  <c r="AB1171" i="3"/>
  <c r="AC1171" i="3" s="1"/>
  <c r="AB1163" i="3"/>
  <c r="AC1163" i="3" s="1"/>
  <c r="AB1151" i="3"/>
  <c r="AC1151" i="3" s="1"/>
  <c r="AB1122" i="3"/>
  <c r="AC1122" i="3" s="1"/>
  <c r="AB1137" i="3"/>
  <c r="AC1137" i="3" s="1"/>
  <c r="AB1129" i="3"/>
  <c r="AC1129" i="3" s="1"/>
  <c r="AB1121" i="3"/>
  <c r="AC1121" i="3" s="1"/>
  <c r="AB1113" i="3"/>
  <c r="AC1113" i="3" s="1"/>
  <c r="AB1105" i="3"/>
  <c r="AC1105" i="3" s="1"/>
  <c r="AB1089" i="3"/>
  <c r="AC1089" i="3" s="1"/>
  <c r="AB1057" i="3"/>
  <c r="AC1057" i="3" s="1"/>
  <c r="AB1155" i="3"/>
  <c r="AC1155" i="3" s="1"/>
  <c r="AB1127" i="3"/>
  <c r="AC1127" i="3" s="1"/>
  <c r="AB1119" i="3"/>
  <c r="AC1119" i="3" s="1"/>
  <c r="AB1095" i="3"/>
  <c r="AC1095" i="3" s="1"/>
  <c r="AB1087" i="3"/>
  <c r="AC1087" i="3" s="1"/>
  <c r="AB1079" i="3"/>
  <c r="AC1079" i="3" s="1"/>
  <c r="AB1071" i="3"/>
  <c r="AC1071" i="3" s="1"/>
  <c r="AB1063" i="3"/>
  <c r="AC1063" i="3" s="1"/>
  <c r="AB1055" i="3"/>
  <c r="AC1055" i="3" s="1"/>
  <c r="AB1047" i="3"/>
  <c r="AC1047" i="3" s="1"/>
  <c r="AB1039" i="3"/>
  <c r="AC1039" i="3" s="1"/>
  <c r="AB1031" i="3"/>
  <c r="AC1031" i="3" s="1"/>
  <c r="AB1142" i="3"/>
  <c r="AC1142" i="3" s="1"/>
  <c r="AB1140" i="3"/>
  <c r="AC1140" i="3" s="1"/>
  <c r="AB1132" i="3"/>
  <c r="AC1132" i="3" s="1"/>
  <c r="AB1124" i="3"/>
  <c r="AC1124" i="3" s="1"/>
  <c r="AB1116" i="3"/>
  <c r="AC1116" i="3" s="1"/>
  <c r="AB1108" i="3"/>
  <c r="AC1108" i="3" s="1"/>
  <c r="AB1100" i="3"/>
  <c r="AC1100" i="3" s="1"/>
  <c r="AB1092" i="3"/>
  <c r="AC1092" i="3" s="1"/>
  <c r="AB1084" i="3"/>
  <c r="AC1084" i="3" s="1"/>
  <c r="AB1076" i="3"/>
  <c r="AC1076" i="3" s="1"/>
  <c r="AB1068" i="3"/>
  <c r="AC1068" i="3" s="1"/>
  <c r="AB1060" i="3"/>
  <c r="AC1060" i="3" s="1"/>
  <c r="AB1052" i="3"/>
  <c r="AC1052" i="3" s="1"/>
  <c r="AB1044" i="3"/>
  <c r="AC1044" i="3" s="1"/>
  <c r="AB1036" i="3"/>
  <c r="AC1036" i="3" s="1"/>
  <c r="AB1028" i="3"/>
  <c r="AC1028" i="3" s="1"/>
  <c r="AB1020" i="3"/>
  <c r="AC1020" i="3" s="1"/>
  <c r="AB1012" i="3"/>
  <c r="AC1012" i="3" s="1"/>
  <c r="AB1004" i="3"/>
  <c r="AC1004" i="3" s="1"/>
  <c r="AB996" i="3"/>
  <c r="AC996" i="3" s="1"/>
  <c r="AB978" i="3"/>
  <c r="AC978" i="3" s="1"/>
  <c r="AB970" i="3"/>
  <c r="AC970" i="3" s="1"/>
  <c r="AB962" i="3"/>
  <c r="AC962" i="3" s="1"/>
  <c r="AB954" i="3"/>
  <c r="AC954" i="3" s="1"/>
  <c r="AB946" i="3"/>
  <c r="AC946" i="3" s="1"/>
  <c r="AB938" i="3"/>
  <c r="AC938" i="3" s="1"/>
  <c r="AB930" i="3"/>
  <c r="AC930" i="3" s="1"/>
  <c r="AB922" i="3"/>
  <c r="AC922" i="3" s="1"/>
  <c r="AB914" i="3"/>
  <c r="AC914" i="3" s="1"/>
  <c r="AB906" i="3"/>
  <c r="AC906" i="3" s="1"/>
  <c r="AB898" i="3"/>
  <c r="AC898" i="3" s="1"/>
  <c r="AB985" i="3"/>
  <c r="AC985" i="3" s="1"/>
  <c r="AB977" i="3"/>
  <c r="AC977" i="3" s="1"/>
  <c r="AB969" i="3"/>
  <c r="AC969" i="3" s="1"/>
  <c r="AB961" i="3"/>
  <c r="AC961" i="3" s="1"/>
  <c r="AB953" i="3"/>
  <c r="AC953" i="3" s="1"/>
  <c r="AB945" i="3"/>
  <c r="AC945" i="3" s="1"/>
  <c r="AB937" i="3"/>
  <c r="AC937" i="3" s="1"/>
  <c r="AB929" i="3"/>
  <c r="AC929" i="3" s="1"/>
  <c r="AB921" i="3"/>
  <c r="AC921" i="3" s="1"/>
  <c r="AB913" i="3"/>
  <c r="AC913" i="3" s="1"/>
  <c r="AB905" i="3"/>
  <c r="AC905" i="3" s="1"/>
  <c r="AB897" i="3"/>
  <c r="AC897" i="3" s="1"/>
  <c r="AB967" i="3"/>
  <c r="AC967" i="3" s="1"/>
  <c r="AB959" i="3"/>
  <c r="AC959" i="3" s="1"/>
  <c r="AB951" i="3"/>
  <c r="AC951" i="3" s="1"/>
  <c r="AB943" i="3"/>
  <c r="AC943" i="3" s="1"/>
  <c r="AB935" i="3"/>
  <c r="AC935" i="3" s="1"/>
  <c r="AB981" i="3"/>
  <c r="AC981" i="3" s="1"/>
  <c r="AB973" i="3"/>
  <c r="AC973" i="3" s="1"/>
  <c r="AB965" i="3"/>
  <c r="AC965" i="3" s="1"/>
  <c r="AB957" i="3"/>
  <c r="AC957" i="3" s="1"/>
  <c r="AB949" i="3"/>
  <c r="AC949" i="3" s="1"/>
  <c r="AB941" i="3"/>
  <c r="AC941" i="3" s="1"/>
  <c r="AB933" i="3"/>
  <c r="AC933" i="3" s="1"/>
  <c r="AB925" i="3"/>
  <c r="AC925" i="3" s="1"/>
  <c r="AB917" i="3"/>
  <c r="AC917" i="3" s="1"/>
  <c r="AB909" i="3"/>
  <c r="AC909" i="3" s="1"/>
  <c r="AB901" i="3"/>
  <c r="AC901" i="3" s="1"/>
  <c r="AB966" i="3"/>
  <c r="AC966" i="3" s="1"/>
  <c r="AB974" i="3"/>
  <c r="AC974" i="3" s="1"/>
  <c r="AB934" i="3"/>
  <c r="AC934" i="3" s="1"/>
  <c r="AB958" i="3"/>
  <c r="AC958" i="3" s="1"/>
  <c r="AB1025" i="3"/>
  <c r="AC1025" i="3" s="1"/>
  <c r="AB983" i="3"/>
  <c r="AC983" i="3" s="1"/>
  <c r="AB1017" i="3"/>
  <c r="AC1017" i="3" s="1"/>
  <c r="AB928" i="3"/>
  <c r="AC928" i="3" s="1"/>
  <c r="AB1096" i="3"/>
  <c r="AC1096" i="3" s="1"/>
  <c r="AB1008" i="3"/>
  <c r="AC1008" i="3" s="1"/>
  <c r="AB1040" i="3"/>
  <c r="AC1040" i="3" s="1"/>
  <c r="AB1019" i="3"/>
  <c r="AC1019" i="3" s="1"/>
  <c r="AB1035" i="3"/>
  <c r="AC1035" i="3" s="1"/>
  <c r="AB1083" i="3"/>
  <c r="AC1083" i="3" s="1"/>
  <c r="AB1201" i="3"/>
  <c r="AC1201" i="3" s="1"/>
  <c r="AB1037" i="3"/>
  <c r="AC1037" i="3" s="1"/>
  <c r="AB1077" i="3"/>
  <c r="AC1077" i="3" s="1"/>
  <c r="AB1161" i="3"/>
  <c r="AC1161" i="3" s="1"/>
  <c r="AB1022" i="3"/>
  <c r="AC1022" i="3" s="1"/>
  <c r="AB1054" i="3"/>
  <c r="AC1054" i="3" s="1"/>
  <c r="AB1023" i="3"/>
  <c r="AC1023" i="3" s="1"/>
  <c r="AB1143" i="3"/>
  <c r="AC1143" i="3" s="1"/>
  <c r="AB1184" i="3"/>
  <c r="AC1184" i="3" s="1"/>
  <c r="AB1202" i="3"/>
  <c r="AC1202" i="3" s="1"/>
  <c r="AB1333" i="3"/>
  <c r="AC1333" i="3" s="1"/>
  <c r="AB1325" i="3"/>
  <c r="AC1325" i="3" s="1"/>
  <c r="AB1224" i="3"/>
  <c r="AC1224" i="3" s="1"/>
  <c r="AB1256" i="3"/>
  <c r="AC1256" i="3" s="1"/>
  <c r="AB1248" i="3"/>
  <c r="AC1248" i="3" s="1"/>
  <c r="AB1240" i="3"/>
  <c r="AC1240" i="3" s="1"/>
  <c r="AB1293" i="3"/>
  <c r="AC1293" i="3" s="1"/>
  <c r="AB1312" i="3"/>
  <c r="AC1312" i="3" s="1"/>
  <c r="AB1235" i="3"/>
  <c r="AC1235" i="3" s="1"/>
  <c r="AB971" i="3"/>
  <c r="AC971" i="3" s="1"/>
  <c r="AB931" i="3"/>
  <c r="AC931" i="3" s="1"/>
  <c r="AB979" i="3"/>
  <c r="AC979" i="3" s="1"/>
  <c r="AB950" i="3"/>
  <c r="AC950" i="3" s="1"/>
  <c r="AB1009" i="3"/>
  <c r="AC1009" i="3" s="1"/>
  <c r="AB1010" i="3"/>
  <c r="AC1010" i="3" s="1"/>
  <c r="AB920" i="3"/>
  <c r="AC920" i="3" s="1"/>
  <c r="AB936" i="3"/>
  <c r="AC936" i="3" s="1"/>
  <c r="AB976" i="3"/>
  <c r="AC976" i="3" s="1"/>
  <c r="AB1136" i="3"/>
  <c r="AC1136" i="3" s="1"/>
  <c r="AB1000" i="3"/>
  <c r="AC1000" i="3" s="1"/>
  <c r="AB995" i="3"/>
  <c r="AC995" i="3" s="1"/>
  <c r="AB1107" i="3"/>
  <c r="AC1107" i="3" s="1"/>
  <c r="AB1123" i="3"/>
  <c r="AC1123" i="3" s="1"/>
  <c r="AB1139" i="3"/>
  <c r="AC1139" i="3" s="1"/>
  <c r="AB1069" i="3"/>
  <c r="AC1069" i="3" s="1"/>
  <c r="AB1101" i="3"/>
  <c r="AC1101" i="3" s="1"/>
  <c r="AB1133" i="3"/>
  <c r="AC1133" i="3" s="1"/>
  <c r="AB998" i="3"/>
  <c r="AC998" i="3" s="1"/>
  <c r="AB1102" i="3"/>
  <c r="AC1102" i="3" s="1"/>
  <c r="AB999" i="3"/>
  <c r="AC999" i="3" s="1"/>
  <c r="AB1135" i="3"/>
  <c r="AC1135" i="3" s="1"/>
  <c r="AB1192" i="3"/>
  <c r="AC1192" i="3" s="1"/>
  <c r="AB1146" i="3"/>
  <c r="AC1146" i="3" s="1"/>
  <c r="AB1170" i="3"/>
  <c r="AC1170" i="3" s="1"/>
  <c r="AB1261" i="3"/>
  <c r="AC1261" i="3" s="1"/>
  <c r="AB1164" i="3"/>
  <c r="AC1164" i="3" s="1"/>
  <c r="AB1196" i="3"/>
  <c r="AC1196" i="3" s="1"/>
  <c r="AB1309" i="3"/>
  <c r="AC1309" i="3" s="1"/>
  <c r="AB1320" i="3"/>
  <c r="AC1320" i="3" s="1"/>
  <c r="AB1304" i="3"/>
  <c r="AC1304" i="3" s="1"/>
  <c r="AB1283" i="3"/>
  <c r="AC1283" i="3" s="1"/>
  <c r="AB1323" i="3"/>
  <c r="AC1323" i="3" s="1"/>
  <c r="AB908" i="3"/>
  <c r="AC908" i="3" s="1"/>
  <c r="AB916" i="3"/>
  <c r="AC916" i="3" s="1"/>
  <c r="AB902" i="3"/>
  <c r="AC902" i="3" s="1"/>
  <c r="AB955" i="3"/>
  <c r="AC955" i="3" s="1"/>
  <c r="AB1016" i="3"/>
  <c r="AC1016" i="3" s="1"/>
  <c r="AB1048" i="3"/>
  <c r="AC1048" i="3" s="1"/>
  <c r="AB1098" i="3"/>
  <c r="AC1098" i="3" s="1"/>
  <c r="AB1154" i="3"/>
  <c r="AC1154" i="3" s="1"/>
  <c r="AB1130" i="3"/>
  <c r="AC1130" i="3" s="1"/>
  <c r="AB987" i="3"/>
  <c r="AC987" i="3" s="1"/>
  <c r="AB1056" i="3"/>
  <c r="AC1056" i="3" s="1"/>
  <c r="AB952" i="3"/>
  <c r="AC952" i="3" s="1"/>
  <c r="AB1082" i="3"/>
  <c r="AC1082" i="3" s="1"/>
  <c r="AB1050" i="3"/>
  <c r="AC1050" i="3" s="1"/>
  <c r="AB1074" i="3"/>
  <c r="AC1074" i="3" s="1"/>
  <c r="AB1058" i="3"/>
  <c r="AC1058" i="3" s="1"/>
  <c r="AB1090" i="3"/>
  <c r="AC1090" i="3" s="1"/>
  <c r="AB1112" i="3"/>
  <c r="AC1112" i="3" s="1"/>
  <c r="AB988" i="3"/>
  <c r="AC988" i="3" s="1"/>
  <c r="AB1013" i="3"/>
  <c r="AC1013" i="3" s="1"/>
  <c r="AB1085" i="3"/>
  <c r="AC1085" i="3" s="1"/>
  <c r="AB1117" i="3"/>
  <c r="AC1117" i="3" s="1"/>
  <c r="AB1209" i="3"/>
  <c r="AC1209" i="3" s="1"/>
  <c r="AB1014" i="3"/>
  <c r="AC1014" i="3" s="1"/>
  <c r="AB1030" i="3"/>
  <c r="AC1030" i="3" s="1"/>
  <c r="AB1086" i="3"/>
  <c r="AC1086" i="3" s="1"/>
  <c r="AB1134" i="3"/>
  <c r="AC1134" i="3" s="1"/>
  <c r="AB1007" i="3"/>
  <c r="AC1007" i="3" s="1"/>
  <c r="AB1169" i="3"/>
  <c r="AC1169" i="3" s="1"/>
  <c r="AB1178" i="3"/>
  <c r="AC1178" i="3" s="1"/>
  <c r="AB1263" i="3"/>
  <c r="AC1263" i="3" s="1"/>
  <c r="AB1253" i="3"/>
  <c r="AC1253" i="3" s="1"/>
  <c r="AB1311" i="3"/>
  <c r="AC1311" i="3" s="1"/>
  <c r="AB1174" i="3"/>
  <c r="AC1174" i="3" s="1"/>
  <c r="AB1198" i="3"/>
  <c r="AC1198" i="3" s="1"/>
  <c r="AB1264" i="3"/>
  <c r="AC1264" i="3" s="1"/>
  <c r="AB1295" i="3"/>
  <c r="AC1295" i="3" s="1"/>
  <c r="AB1267" i="3"/>
  <c r="AC1267" i="3" s="1"/>
  <c r="AB1307" i="3"/>
  <c r="AC1307" i="3" s="1"/>
  <c r="AB956" i="3"/>
  <c r="AC956" i="3" s="1"/>
  <c r="AB940" i="3"/>
  <c r="AC940" i="3" s="1"/>
  <c r="AB911" i="3"/>
  <c r="AC911" i="3" s="1"/>
  <c r="AB927" i="3"/>
  <c r="AC927" i="3" s="1"/>
  <c r="AB1034" i="3"/>
  <c r="AC1034" i="3" s="1"/>
  <c r="AB1066" i="3"/>
  <c r="AC1066" i="3" s="1"/>
  <c r="AB896" i="3"/>
  <c r="AB912" i="3"/>
  <c r="AC912" i="3" s="1"/>
  <c r="AB968" i="3"/>
  <c r="AC968" i="3" s="1"/>
  <c r="AB1049" i="3"/>
  <c r="AC1049" i="3" s="1"/>
  <c r="AB1002" i="3"/>
  <c r="AC1002" i="3" s="1"/>
  <c r="AB1064" i="3"/>
  <c r="AC1064" i="3" s="1"/>
  <c r="AB1106" i="3"/>
  <c r="AC1106" i="3" s="1"/>
  <c r="AB1097" i="3"/>
  <c r="AC1097" i="3" s="1"/>
  <c r="AB1003" i="3"/>
  <c r="AC1003" i="3" s="1"/>
  <c r="AB1043" i="3"/>
  <c r="AC1043" i="3" s="1"/>
  <c r="AB1099" i="3"/>
  <c r="AC1099" i="3" s="1"/>
  <c r="AB1185" i="3"/>
  <c r="AC1185" i="3" s="1"/>
  <c r="AB1141" i="3"/>
  <c r="AC1141" i="3" s="1"/>
  <c r="AB990" i="3"/>
  <c r="AC990" i="3" s="1"/>
  <c r="AB1110" i="3"/>
  <c r="AC1110" i="3" s="1"/>
  <c r="AB1147" i="3"/>
  <c r="AC1147" i="3" s="1"/>
  <c r="AB1103" i="3"/>
  <c r="AC1103" i="3" s="1"/>
  <c r="AB1217" i="3"/>
  <c r="AC1217" i="3" s="1"/>
  <c r="AB1200" i="3"/>
  <c r="AC1200" i="3" s="1"/>
  <c r="AB1218" i="3"/>
  <c r="AC1218" i="3" s="1"/>
  <c r="AB1194" i="3"/>
  <c r="AC1194" i="3" s="1"/>
  <c r="AB1296" i="3"/>
  <c r="AC1296" i="3" s="1"/>
  <c r="AB1269" i="3"/>
  <c r="AC1269" i="3" s="1"/>
  <c r="AB1317" i="3"/>
  <c r="AC1317" i="3" s="1"/>
  <c r="AB1219" i="3"/>
  <c r="AC1219" i="3" s="1"/>
  <c r="AB1239" i="3"/>
  <c r="AC1239" i="3" s="1"/>
  <c r="AB1287" i="3"/>
  <c r="AC1287" i="3" s="1"/>
  <c r="AB1227" i="3"/>
  <c r="AC1227" i="3" s="1"/>
  <c r="AB1291" i="3"/>
  <c r="AC1291" i="3" s="1"/>
  <c r="AB918" i="3"/>
  <c r="AC918" i="3" s="1"/>
  <c r="AB926" i="3"/>
  <c r="AC926" i="3" s="1"/>
  <c r="AB947" i="3"/>
  <c r="AC947" i="3" s="1"/>
  <c r="AB899" i="3"/>
  <c r="AC899" i="3" s="1"/>
  <c r="AB1081" i="3"/>
  <c r="AC1081" i="3" s="1"/>
  <c r="AB944" i="3"/>
  <c r="AC944" i="3" s="1"/>
  <c r="AB984" i="3"/>
  <c r="AC984" i="3" s="1"/>
  <c r="AB1026" i="3"/>
  <c r="AC1026" i="3" s="1"/>
  <c r="AB1051" i="3"/>
  <c r="AC1051" i="3" s="1"/>
  <c r="AB1131" i="3"/>
  <c r="AC1131" i="3" s="1"/>
  <c r="AB1208" i="3"/>
  <c r="AC1208" i="3" s="1"/>
  <c r="AB1005" i="3"/>
  <c r="AC1005" i="3" s="1"/>
  <c r="AB1061" i="3"/>
  <c r="AC1061" i="3" s="1"/>
  <c r="AB1109" i="3"/>
  <c r="AC1109" i="3" s="1"/>
  <c r="AB1125" i="3"/>
  <c r="AC1125" i="3" s="1"/>
  <c r="AB1176" i="3"/>
  <c r="AC1176" i="3" s="1"/>
  <c r="AB991" i="3"/>
  <c r="AC991" i="3" s="1"/>
  <c r="AB1177" i="3"/>
  <c r="AC1177" i="3" s="1"/>
  <c r="AB1210" i="3"/>
  <c r="AC1210" i="3" s="1"/>
  <c r="AB1271" i="3"/>
  <c r="AC1271" i="3" s="1"/>
  <c r="AB1180" i="3"/>
  <c r="AC1180" i="3" s="1"/>
  <c r="AB1212" i="3"/>
  <c r="AC1212" i="3" s="1"/>
  <c r="AB1319" i="3"/>
  <c r="AC1319" i="3" s="1"/>
  <c r="AB1245" i="3"/>
  <c r="AC1245" i="3" s="1"/>
  <c r="AB1280" i="3"/>
  <c r="AC1280" i="3" s="1"/>
  <c r="AB1158" i="3"/>
  <c r="AC1158" i="3" s="1"/>
  <c r="AB1182" i="3"/>
  <c r="AC1182" i="3" s="1"/>
  <c r="AB1206" i="3"/>
  <c r="AC1206" i="3" s="1"/>
  <c r="AB1301" i="3"/>
  <c r="AC1301" i="3" s="1"/>
  <c r="AB1328" i="3"/>
  <c r="AC1328" i="3" s="1"/>
  <c r="AB1275" i="3"/>
  <c r="AC1275" i="3" s="1"/>
  <c r="AB1331" i="3"/>
  <c r="AC1331" i="3" s="1"/>
  <c r="AB923" i="3"/>
  <c r="AC923" i="3" s="1"/>
  <c r="AB939" i="3"/>
  <c r="AC939" i="3" s="1"/>
  <c r="AB924" i="3"/>
  <c r="AC924" i="3" s="1"/>
  <c r="AB980" i="3"/>
  <c r="AC980" i="3" s="1"/>
  <c r="AB910" i="3"/>
  <c r="AC910" i="3" s="1"/>
  <c r="AB1033" i="3"/>
  <c r="AC1033" i="3" s="1"/>
  <c r="AB1104" i="3"/>
  <c r="AC1104" i="3" s="1"/>
  <c r="AB975" i="3"/>
  <c r="AC975" i="3" s="1"/>
  <c r="AB1041" i="3"/>
  <c r="AC1041" i="3" s="1"/>
  <c r="AB960" i="3"/>
  <c r="AC960" i="3" s="1"/>
  <c r="AB1073" i="3"/>
  <c r="AC1073" i="3" s="1"/>
  <c r="AB1114" i="3"/>
  <c r="AC1114" i="3" s="1"/>
  <c r="AB986" i="3"/>
  <c r="AC986" i="3" s="1"/>
  <c r="AB1128" i="3"/>
  <c r="AC1128" i="3" s="1"/>
  <c r="AB1011" i="3"/>
  <c r="AC1011" i="3" s="1"/>
  <c r="AB1067" i="3"/>
  <c r="AC1067" i="3" s="1"/>
  <c r="AB1152" i="3"/>
  <c r="AC1152" i="3" s="1"/>
  <c r="AB1021" i="3"/>
  <c r="AC1021" i="3" s="1"/>
  <c r="AB1038" i="3"/>
  <c r="AC1038" i="3" s="1"/>
  <c r="AB1148" i="3"/>
  <c r="AC1148" i="3" s="1"/>
  <c r="AB1162" i="3"/>
  <c r="AC1162" i="3" s="1"/>
  <c r="AB1279" i="3"/>
  <c r="AC1279" i="3" s="1"/>
  <c r="AB1156" i="3"/>
  <c r="AC1156" i="3" s="1"/>
  <c r="AB1188" i="3"/>
  <c r="AC1188" i="3" s="1"/>
  <c r="AB1166" i="3"/>
  <c r="AC1166" i="3" s="1"/>
  <c r="AB1272" i="3"/>
  <c r="AC1272" i="3" s="1"/>
  <c r="AB963" i="3"/>
  <c r="AC963" i="3" s="1"/>
  <c r="AB1078" i="3"/>
  <c r="AC1078" i="3" s="1"/>
  <c r="AB1150" i="3"/>
  <c r="AC1150" i="3" s="1"/>
  <c r="AB1327" i="3"/>
  <c r="AC1327" i="3" s="1"/>
  <c r="AB1214" i="3"/>
  <c r="AC1214" i="3" s="1"/>
  <c r="AB1299" i="3"/>
  <c r="AC1299" i="3" s="1"/>
  <c r="AB1145" i="3"/>
  <c r="AC1145" i="3" s="1"/>
  <c r="AB1144" i="3"/>
  <c r="AC1144" i="3" s="1"/>
  <c r="AB982" i="3"/>
  <c r="AC982" i="3" s="1"/>
  <c r="AB1072" i="3"/>
  <c r="AC1072" i="3" s="1"/>
  <c r="AB994" i="3"/>
  <c r="AC994" i="3" s="1"/>
  <c r="AB1088" i="3"/>
  <c r="AC1088" i="3" s="1"/>
  <c r="AB1032" i="3"/>
  <c r="AC1032" i="3" s="1"/>
  <c r="AB992" i="3"/>
  <c r="AC992" i="3" s="1"/>
  <c r="AB997" i="3"/>
  <c r="AC997" i="3" s="1"/>
  <c r="AB1277" i="3"/>
  <c r="AC1277" i="3" s="1"/>
  <c r="AB1225" i="3"/>
  <c r="AC1225" i="3" s="1"/>
  <c r="AB1243" i="3"/>
  <c r="AC1243" i="3" s="1"/>
  <c r="AB964" i="3"/>
  <c r="AC964" i="3" s="1"/>
  <c r="AB1001" i="3"/>
  <c r="AC1001" i="3" s="1"/>
  <c r="AB1018" i="3"/>
  <c r="AC1018" i="3" s="1"/>
  <c r="AB1120" i="3"/>
  <c r="AC1120" i="3" s="1"/>
  <c r="AB1153" i="3"/>
  <c r="AC1153" i="3" s="1"/>
  <c r="AB1045" i="3"/>
  <c r="AC1045" i="3" s="1"/>
  <c r="AB1006" i="3"/>
  <c r="AC1006" i="3" s="1"/>
  <c r="AB1118" i="3"/>
  <c r="AC1118" i="3" s="1"/>
  <c r="AB1255" i="3"/>
  <c r="AC1255" i="3" s="1"/>
  <c r="AB1221" i="3"/>
  <c r="AC1221" i="3" s="1"/>
  <c r="AB948" i="3"/>
  <c r="AC948" i="3" s="1"/>
  <c r="AB1065" i="3"/>
  <c r="AC1065" i="3" s="1"/>
  <c r="AB904" i="3"/>
  <c r="AC904" i="3" s="1"/>
  <c r="AB1042" i="3"/>
  <c r="AC1042" i="3" s="1"/>
  <c r="AB1024" i="3"/>
  <c r="AC1024" i="3" s="1"/>
  <c r="AB1138" i="3"/>
  <c r="AC1138" i="3" s="1"/>
  <c r="AB1216" i="3"/>
  <c r="AC1216" i="3" s="1"/>
  <c r="AB1062" i="3"/>
  <c r="AC1062" i="3" s="1"/>
  <c r="AB1015" i="3"/>
  <c r="AC1015" i="3" s="1"/>
  <c r="AB1168" i="3"/>
  <c r="AC1168" i="3" s="1"/>
  <c r="AB1251" i="3"/>
  <c r="AC1251" i="3" s="1"/>
  <c r="AB1315" i="3"/>
  <c r="AC1315" i="3" s="1"/>
  <c r="AB1053" i="3"/>
  <c r="AC1053" i="3" s="1"/>
  <c r="AB932" i="3"/>
  <c r="AC932" i="3" s="1"/>
  <c r="AB919" i="3"/>
  <c r="AC919" i="3" s="1"/>
  <c r="AB1059" i="3"/>
  <c r="AC1059" i="3" s="1"/>
  <c r="AB1029" i="3"/>
  <c r="AC1029" i="3" s="1"/>
  <c r="AB1093" i="3"/>
  <c r="AC1093" i="3" s="1"/>
  <c r="AB1126" i="3"/>
  <c r="AC1126" i="3" s="1"/>
  <c r="AB1111" i="3"/>
  <c r="AC1111" i="3" s="1"/>
  <c r="AB1193" i="3"/>
  <c r="AC1193" i="3" s="1"/>
  <c r="AB1237" i="3"/>
  <c r="AC1237" i="3" s="1"/>
  <c r="AB1204" i="3"/>
  <c r="AC1204" i="3" s="1"/>
  <c r="AB1223" i="3"/>
  <c r="AC1223" i="3" s="1"/>
  <c r="AB1303" i="3"/>
  <c r="AC1303" i="3" s="1"/>
  <c r="AB1094" i="3"/>
  <c r="AC1094" i="3" s="1"/>
  <c r="AB1231" i="3"/>
  <c r="AC1231" i="3" s="1"/>
  <c r="AB1288" i="3"/>
  <c r="AC1288" i="3" s="1"/>
  <c r="AB915" i="3"/>
  <c r="AC915" i="3" s="1"/>
  <c r="AB942" i="3"/>
  <c r="AC942" i="3" s="1"/>
  <c r="AB993" i="3"/>
  <c r="AC993" i="3" s="1"/>
  <c r="AB1075" i="3"/>
  <c r="AC1075" i="3" s="1"/>
  <c r="AB989" i="3"/>
  <c r="AC989" i="3" s="1"/>
  <c r="AB1070" i="3"/>
  <c r="AC1070" i="3" s="1"/>
  <c r="AB1186" i="3"/>
  <c r="AC1186" i="3" s="1"/>
  <c r="AB1247" i="3"/>
  <c r="AC1247" i="3" s="1"/>
  <c r="AB1190" i="3"/>
  <c r="AC1190" i="3" s="1"/>
  <c r="AB1285" i="3"/>
  <c r="AC1285" i="3" s="1"/>
  <c r="AB1259" i="3"/>
  <c r="AC1259" i="3" s="1"/>
  <c r="AB903" i="3"/>
  <c r="AC903" i="3" s="1"/>
  <c r="AB1115" i="3"/>
  <c r="AC1115" i="3" s="1"/>
  <c r="AB907" i="3"/>
  <c r="AC907" i="3" s="1"/>
  <c r="AB900" i="3"/>
  <c r="AC900" i="3" s="1"/>
  <c r="AB972" i="3"/>
  <c r="AC972" i="3" s="1"/>
  <c r="AB1080" i="3"/>
  <c r="AC1080" i="3" s="1"/>
  <c r="AB1027" i="3"/>
  <c r="AC1027" i="3" s="1"/>
  <c r="AB1091" i="3"/>
  <c r="AC1091" i="3" s="1"/>
  <c r="AB1160" i="3"/>
  <c r="AC1160" i="3" s="1"/>
  <c r="AB1046" i="3"/>
  <c r="AC1046" i="3" s="1"/>
  <c r="AB1172" i="3"/>
  <c r="AC1172" i="3" s="1"/>
  <c r="AB1229" i="3"/>
  <c r="AC1229" i="3" s="1"/>
  <c r="AB1232" i="3"/>
  <c r="AC1232" i="3" s="1"/>
  <c r="X72" i="3"/>
  <c r="Y72" i="3" s="1"/>
  <c r="X153" i="3"/>
  <c r="Y153" i="3" s="1"/>
  <c r="X123" i="3"/>
  <c r="Y123" i="3" s="1"/>
  <c r="X112" i="3"/>
  <c r="Y112" i="3" s="1"/>
  <c r="X185" i="3"/>
  <c r="Y185" i="3" s="1"/>
  <c r="X188" i="3"/>
  <c r="Y188" i="3" s="1"/>
  <c r="X64" i="3"/>
  <c r="Y64" i="3" s="1"/>
  <c r="X113" i="3"/>
  <c r="Y113" i="3" s="1"/>
  <c r="X101" i="3"/>
  <c r="Y101" i="3" s="1"/>
  <c r="X88" i="3"/>
  <c r="Y88" i="3" s="1"/>
  <c r="X68" i="3"/>
  <c r="Y68" i="3" s="1"/>
  <c r="X21" i="3"/>
  <c r="Y21" i="3" s="1"/>
  <c r="X32" i="3"/>
  <c r="Y32" i="3" s="1"/>
  <c r="X65" i="3"/>
  <c r="Y65" i="3" s="1"/>
  <c r="X28" i="3"/>
  <c r="Y28" i="3" s="1"/>
  <c r="X39" i="3"/>
  <c r="Y39" i="3" s="1"/>
  <c r="X73" i="3"/>
  <c r="Y73" i="3" s="1"/>
  <c r="X150" i="3"/>
  <c r="Y150" i="3" s="1"/>
  <c r="X52" i="3"/>
  <c r="Y52" i="3" s="1"/>
  <c r="X97" i="3"/>
  <c r="Y97" i="3" s="1"/>
  <c r="X35" i="3"/>
  <c r="Y35" i="3" s="1"/>
  <c r="X90" i="3"/>
  <c r="Y90" i="3" s="1"/>
  <c r="X184" i="3"/>
  <c r="Y184" i="3" s="1"/>
  <c r="X27" i="3"/>
  <c r="Y27" i="3" s="1"/>
  <c r="X180" i="3"/>
  <c r="Y180" i="3" s="1"/>
  <c r="X126" i="3"/>
  <c r="Y126" i="3" s="1"/>
  <c r="X41" i="3"/>
  <c r="Y41" i="3" s="1"/>
  <c r="X93" i="3"/>
  <c r="Y93" i="3" s="1"/>
  <c r="X159" i="3"/>
  <c r="Y159" i="3" s="1"/>
  <c r="X177" i="3"/>
  <c r="Y177" i="3" s="1"/>
  <c r="X165" i="3"/>
  <c r="Y165" i="3" s="1"/>
  <c r="X156" i="3"/>
  <c r="Y156" i="3" s="1"/>
  <c r="X119" i="3"/>
  <c r="Y119" i="3" s="1"/>
  <c r="X75" i="3"/>
  <c r="Y75" i="3" s="1"/>
  <c r="X154" i="3"/>
  <c r="Y154" i="3" s="1"/>
  <c r="X24" i="3"/>
  <c r="Y24" i="3" s="1"/>
  <c r="X43" i="3"/>
  <c r="Y43" i="3" s="1"/>
  <c r="X66" i="3"/>
  <c r="Y66" i="3" s="1"/>
  <c r="X155" i="3"/>
  <c r="Y155" i="3" s="1"/>
  <c r="X168" i="3"/>
  <c r="Y168" i="3" s="1"/>
  <c r="X60" i="3"/>
  <c r="Y60" i="3" s="1"/>
  <c r="X187" i="3"/>
  <c r="Y187" i="3" s="1"/>
  <c r="X80" i="3"/>
  <c r="Y80" i="3" s="1"/>
  <c r="X25" i="3"/>
  <c r="Y25" i="3" s="1"/>
  <c r="X26" i="3"/>
  <c r="Y26" i="3" s="1"/>
  <c r="X136" i="3"/>
  <c r="Y136" i="3" s="1"/>
  <c r="X106" i="3"/>
  <c r="Y106" i="3" s="1"/>
  <c r="X85" i="3"/>
  <c r="Y85" i="3" s="1"/>
  <c r="X174" i="3"/>
  <c r="Y174" i="3" s="1"/>
  <c r="X70" i="3"/>
  <c r="Y70" i="3" s="1"/>
  <c r="X157" i="3"/>
  <c r="Y157" i="3" s="1"/>
  <c r="X92" i="3"/>
  <c r="Y92" i="3" s="1"/>
  <c r="X166" i="3"/>
  <c r="Y166" i="3" s="1"/>
  <c r="X114" i="3"/>
  <c r="Y114" i="3" s="1"/>
  <c r="X151" i="3"/>
  <c r="Y151" i="3" s="1"/>
  <c r="X45" i="3"/>
  <c r="Y45" i="3" s="1"/>
  <c r="X57" i="3"/>
  <c r="Y57" i="3" s="1"/>
  <c r="X118" i="3"/>
  <c r="Y118" i="3" s="1"/>
  <c r="X139" i="3"/>
  <c r="Y139" i="3" s="1"/>
  <c r="X132" i="3"/>
  <c r="Y132" i="3" s="1"/>
  <c r="X81" i="3"/>
  <c r="Y81" i="3" s="1"/>
  <c r="X99" i="3"/>
  <c r="Y99" i="3" s="1"/>
  <c r="X102" i="3"/>
  <c r="Y102" i="3" s="1"/>
  <c r="X54" i="3"/>
  <c r="Y54" i="3" s="1"/>
  <c r="X115" i="3"/>
  <c r="Y115" i="3" s="1"/>
  <c r="X96" i="3"/>
  <c r="Y96" i="3" s="1"/>
  <c r="X46" i="3"/>
  <c r="Y46" i="3" s="1"/>
  <c r="X29" i="3"/>
  <c r="Y29" i="3" s="1"/>
  <c r="X143" i="3"/>
  <c r="Y143" i="3" s="1"/>
  <c r="X89" i="3"/>
  <c r="Y89" i="3" s="1"/>
  <c r="X103" i="3"/>
  <c r="Y103" i="3" s="1"/>
  <c r="X149" i="3"/>
  <c r="Y149" i="3" s="1"/>
  <c r="X104" i="3"/>
  <c r="Y104" i="3" s="1"/>
  <c r="X124" i="3"/>
  <c r="Y124" i="3" s="1"/>
  <c r="X59" i="3"/>
  <c r="Y59" i="3" s="1"/>
  <c r="X140" i="3"/>
  <c r="Y140" i="3" s="1"/>
  <c r="X148" i="3"/>
  <c r="Y148" i="3" s="1"/>
  <c r="X109" i="3"/>
  <c r="Y109" i="3" s="1"/>
  <c r="X146" i="3"/>
  <c r="Y146" i="3" s="1"/>
  <c r="X116" i="3"/>
  <c r="Y116" i="3" s="1"/>
  <c r="X53" i="3"/>
  <c r="Y53" i="3" s="1"/>
  <c r="X82" i="3"/>
  <c r="Y82" i="3" s="1"/>
  <c r="X62" i="3"/>
  <c r="Y62" i="3" s="1"/>
  <c r="X44" i="3"/>
  <c r="Y44" i="3" s="1"/>
  <c r="X49" i="3"/>
  <c r="Y49" i="3" s="1"/>
  <c r="X42" i="3"/>
  <c r="Y42" i="3" s="1"/>
  <c r="X164" i="3"/>
  <c r="Y164" i="3" s="1"/>
  <c r="X56" i="3"/>
  <c r="Y56" i="3" s="1"/>
  <c r="X38" i="3"/>
  <c r="Y38" i="3" s="1"/>
  <c r="X172" i="3"/>
  <c r="Y172" i="3" s="1"/>
  <c r="X169" i="3"/>
  <c r="Y169" i="3" s="1"/>
  <c r="X40" i="3"/>
  <c r="Y40" i="3" s="1"/>
  <c r="X23" i="3"/>
  <c r="Y23" i="3" s="1"/>
  <c r="X190" i="3"/>
  <c r="Y190" i="3" s="1"/>
  <c r="X176" i="3"/>
  <c r="Y176" i="3" s="1"/>
  <c r="X122" i="3"/>
  <c r="Y122" i="3" s="1"/>
  <c r="X51" i="3"/>
  <c r="Y51" i="3" s="1"/>
  <c r="X100" i="3"/>
  <c r="Y100" i="3" s="1"/>
  <c r="X105" i="3"/>
  <c r="Y105" i="3" s="1"/>
  <c r="X173" i="3"/>
  <c r="Y173" i="3" s="1"/>
  <c r="X178" i="3"/>
  <c r="Y178" i="3" s="1"/>
  <c r="X86" i="3"/>
  <c r="Y86" i="3" s="1"/>
  <c r="X117" i="3"/>
  <c r="Y117" i="3" s="1"/>
  <c r="X58" i="3"/>
  <c r="Y58" i="3" s="1"/>
  <c r="X121" i="3"/>
  <c r="Y121" i="3" s="1"/>
  <c r="X163" i="3"/>
  <c r="Y163" i="3" s="1"/>
  <c r="X33" i="3"/>
  <c r="Y33" i="3" s="1"/>
  <c r="X170" i="3"/>
  <c r="Y170" i="3" s="1"/>
  <c r="X69" i="3"/>
  <c r="Y69" i="3" s="1"/>
  <c r="X47" i="3"/>
  <c r="Y47" i="3" s="1"/>
  <c r="X138" i="3"/>
  <c r="Y138" i="3" s="1"/>
  <c r="X77" i="3"/>
  <c r="Y77" i="3" s="1"/>
  <c r="X50" i="3"/>
  <c r="Y50" i="3" s="1"/>
  <c r="X134" i="3"/>
  <c r="Y134" i="3" s="1"/>
  <c r="X142" i="3"/>
  <c r="Y142" i="3" s="1"/>
  <c r="X63" i="3"/>
  <c r="Y63" i="3" s="1"/>
  <c r="X78" i="3"/>
  <c r="Y78" i="3" s="1"/>
  <c r="X144" i="3"/>
  <c r="Y144" i="3" s="1"/>
  <c r="X30" i="3"/>
  <c r="Y30" i="3" s="1"/>
  <c r="X91" i="3"/>
  <c r="Y91" i="3" s="1"/>
  <c r="X120" i="3"/>
  <c r="Y120" i="3" s="1"/>
  <c r="X167" i="3"/>
  <c r="Y167" i="3" s="1"/>
  <c r="X179" i="3"/>
  <c r="Y179" i="3" s="1"/>
  <c r="X55" i="3"/>
  <c r="Y55" i="3" s="1"/>
  <c r="X161" i="3"/>
  <c r="Y161" i="3" s="1"/>
  <c r="X31" i="3"/>
  <c r="Y31" i="3" s="1"/>
  <c r="X76" i="3"/>
  <c r="Y76" i="3" s="1"/>
  <c r="X181" i="3"/>
  <c r="Y181" i="3" s="1"/>
  <c r="X95" i="3"/>
  <c r="Y95" i="3" s="1"/>
  <c r="X84" i="3"/>
  <c r="Y84" i="3" s="1"/>
  <c r="X61" i="3"/>
  <c r="Y61" i="3" s="1"/>
  <c r="X135" i="3"/>
  <c r="Y135" i="3" s="1"/>
  <c r="X158" i="3"/>
  <c r="Y158" i="3" s="1"/>
  <c r="X133" i="3"/>
  <c r="Y133" i="3" s="1"/>
  <c r="X87" i="3"/>
  <c r="Y87" i="3" s="1"/>
  <c r="X145" i="3"/>
  <c r="Y145" i="3" s="1"/>
  <c r="X141" i="3"/>
  <c r="Y141" i="3" s="1"/>
  <c r="X94" i="3"/>
  <c r="Y94" i="3" s="1"/>
  <c r="X127" i="3"/>
  <c r="Y127" i="3" s="1"/>
  <c r="X36" i="3"/>
  <c r="Y36" i="3" s="1"/>
  <c r="X108" i="3"/>
  <c r="Y108" i="3" s="1"/>
  <c r="X79" i="3"/>
  <c r="Y79" i="3" s="1"/>
  <c r="X107" i="3"/>
  <c r="Y107" i="3" s="1"/>
  <c r="X186" i="3"/>
  <c r="Y186" i="3" s="1"/>
  <c r="X175" i="3"/>
  <c r="Y175" i="3" s="1"/>
  <c r="X131" i="3"/>
  <c r="Y131" i="3" s="1"/>
  <c r="X130" i="3"/>
  <c r="Y130" i="3" s="1"/>
  <c r="X22" i="3"/>
  <c r="Y22" i="3" s="1"/>
  <c r="X71" i="3"/>
  <c r="Y71" i="3" s="1"/>
  <c r="X110" i="3"/>
  <c r="Y110" i="3" s="1"/>
  <c r="X74" i="3"/>
  <c r="Y74" i="3" s="1"/>
  <c r="X34" i="3"/>
  <c r="Y34" i="3" s="1"/>
  <c r="X125" i="3"/>
  <c r="Y125" i="3" s="1"/>
  <c r="X129" i="3"/>
  <c r="Y129" i="3" s="1"/>
  <c r="X137" i="3"/>
  <c r="Y137" i="3" s="1"/>
  <c r="X152" i="3"/>
  <c r="Y152" i="3" s="1"/>
  <c r="X111" i="3"/>
  <c r="Y111" i="3" s="1"/>
  <c r="X147" i="3"/>
  <c r="Y147" i="3" s="1"/>
  <c r="X98" i="3"/>
  <c r="Y98" i="3" s="1"/>
  <c r="X183" i="3"/>
  <c r="Y183" i="3" s="1"/>
  <c r="X67" i="3"/>
  <c r="Y67" i="3" s="1"/>
  <c r="X160" i="3"/>
  <c r="Y160" i="3" s="1"/>
  <c r="X128" i="3"/>
  <c r="Y128" i="3" s="1"/>
  <c r="X171" i="3"/>
  <c r="Y171" i="3" s="1"/>
  <c r="X182" i="3"/>
  <c r="Y182" i="3" s="1"/>
  <c r="X48" i="3"/>
  <c r="Y48" i="3" s="1"/>
  <c r="X37" i="3"/>
  <c r="Y37" i="3" s="1"/>
  <c r="X162" i="3"/>
  <c r="Y162" i="3" s="1"/>
  <c r="X83" i="3"/>
  <c r="Y83" i="3" s="1"/>
  <c r="X189" i="3"/>
  <c r="Y189" i="3" s="1"/>
  <c r="AB1447" i="3" l="1"/>
  <c r="AC1447" i="3" s="1"/>
  <c r="AB1428" i="3"/>
  <c r="AC1428" i="3" s="1"/>
  <c r="AB1446" i="3"/>
  <c r="AC1446" i="3" s="1"/>
  <c r="AB1403" i="3"/>
  <c r="AC1403" i="3" s="1"/>
  <c r="AB1430" i="3"/>
  <c r="AC1430" i="3" s="1"/>
  <c r="AB1452" i="3"/>
  <c r="AC1452" i="3" s="1"/>
  <c r="AB1423" i="3"/>
  <c r="AC1423" i="3" s="1"/>
  <c r="AB1365" i="3"/>
  <c r="AC1365" i="3" s="1"/>
  <c r="AB1357" i="3"/>
  <c r="AC1357" i="3" s="1"/>
  <c r="AB1363" i="3"/>
  <c r="AC1363" i="3" s="1"/>
  <c r="AB1375" i="3"/>
  <c r="AC1375" i="3" s="1"/>
  <c r="AB1400" i="3"/>
  <c r="AC1400" i="3" s="1"/>
  <c r="AB1385" i="3"/>
  <c r="AC1385" i="3" s="1"/>
  <c r="AB1346" i="3"/>
  <c r="AC1346" i="3" s="1"/>
  <c r="AB1401" i="3"/>
  <c r="AC1401" i="3" s="1"/>
  <c r="AB1409" i="3"/>
  <c r="AC1409" i="3" s="1"/>
  <c r="AB1436" i="3"/>
  <c r="AC1436" i="3" s="1"/>
  <c r="AB1419" i="3"/>
  <c r="AC1419" i="3" s="1"/>
  <c r="AB1429" i="3"/>
  <c r="AC1429" i="3" s="1"/>
  <c r="AB1448" i="3"/>
  <c r="AC1448" i="3" s="1"/>
  <c r="AB1410" i="3"/>
  <c r="AC1410" i="3" s="1"/>
  <c r="AB1397" i="3"/>
  <c r="AC1397" i="3" s="1"/>
  <c r="AB1376" i="3"/>
  <c r="AC1376" i="3" s="1"/>
  <c r="AB1359" i="3"/>
  <c r="AC1359" i="3" s="1"/>
  <c r="AB1407" i="3"/>
  <c r="AC1407" i="3" s="1"/>
  <c r="AB1336" i="3"/>
  <c r="AC1336" i="3" s="1"/>
  <c r="AB1405" i="3"/>
  <c r="AC1405" i="3" s="1"/>
  <c r="AB1361" i="3"/>
  <c r="AC1361" i="3" s="1"/>
  <c r="AB1354" i="3"/>
  <c r="AC1354" i="3" s="1"/>
  <c r="AB1377" i="3"/>
  <c r="AC1377" i="3" s="1"/>
  <c r="AB1380" i="3"/>
  <c r="AC1380" i="3" s="1"/>
  <c r="AB1431" i="3"/>
  <c r="AC1431" i="3" s="1"/>
  <c r="AB1399" i="3"/>
  <c r="AC1399" i="3" s="1"/>
  <c r="AB1374" i="3"/>
  <c r="AC1374" i="3" s="1"/>
  <c r="AB1422" i="3"/>
  <c r="AC1422" i="3" s="1"/>
  <c r="AB1339" i="3"/>
  <c r="AC1339" i="3" s="1"/>
  <c r="AB1349" i="3"/>
  <c r="AC1349" i="3" s="1"/>
  <c r="AB1402" i="3"/>
  <c r="AC1402" i="3" s="1"/>
  <c r="AB1435" i="3"/>
  <c r="AC1435" i="3" s="1"/>
  <c r="AB1414" i="3"/>
  <c r="AC1414" i="3" s="1"/>
  <c r="AB1356" i="3"/>
  <c r="AC1356" i="3" s="1"/>
  <c r="AB1371" i="3"/>
  <c r="AC1371" i="3" s="1"/>
  <c r="AB1369" i="3"/>
  <c r="AC1369" i="3" s="1"/>
  <c r="AB1362" i="3"/>
  <c r="AC1362" i="3" s="1"/>
  <c r="AB1334" i="3"/>
  <c r="AB1388" i="3"/>
  <c r="AC1388" i="3" s="1"/>
  <c r="AB1442" i="3"/>
  <c r="AC1442" i="3" s="1"/>
  <c r="AB1421" i="3"/>
  <c r="AC1421" i="3" s="1"/>
  <c r="AB1360" i="3"/>
  <c r="AC1360" i="3" s="1"/>
  <c r="AB1387" i="3"/>
  <c r="AC1387" i="3" s="1"/>
  <c r="AB1341" i="3"/>
  <c r="AC1341" i="3" s="1"/>
  <c r="AB1411" i="3"/>
  <c r="AC1411" i="3" s="1"/>
  <c r="AB1406" i="3"/>
  <c r="AC1406" i="3" s="1"/>
  <c r="AB1395" i="3"/>
  <c r="AC1395" i="3" s="1"/>
  <c r="AB1432" i="3"/>
  <c r="AC1432" i="3" s="1"/>
  <c r="AB1437" i="3"/>
  <c r="AC1437" i="3" s="1"/>
  <c r="AB1355" i="3"/>
  <c r="AC1355" i="3" s="1"/>
  <c r="AB1353" i="3"/>
  <c r="AC1353" i="3" s="1"/>
  <c r="AB1370" i="3"/>
  <c r="AC1370" i="3" s="1"/>
  <c r="AB1342" i="3"/>
  <c r="AC1342" i="3" s="1"/>
  <c r="AB1396" i="3"/>
  <c r="AC1396" i="3" s="1"/>
  <c r="AB1445" i="3"/>
  <c r="AC1445" i="3" s="1"/>
  <c r="AB1398" i="3"/>
  <c r="AC1398" i="3" s="1"/>
  <c r="AB1434" i="3"/>
  <c r="AC1434" i="3" s="1"/>
  <c r="AB1381" i="3"/>
  <c r="AC1381" i="3" s="1"/>
  <c r="AB1449" i="3"/>
  <c r="AC1449" i="3" s="1"/>
  <c r="AB1418" i="3"/>
  <c r="AC1418" i="3" s="1"/>
  <c r="AB1372" i="3"/>
  <c r="AC1372" i="3" s="1"/>
  <c r="AB1426" i="3"/>
  <c r="AC1426" i="3" s="1"/>
  <c r="AB1335" i="3"/>
  <c r="AC1335" i="3" s="1"/>
  <c r="AB1394" i="3"/>
  <c r="AC1394" i="3" s="1"/>
  <c r="AB1416" i="3"/>
  <c r="AC1416" i="3" s="1"/>
  <c r="AB1417" i="3"/>
  <c r="AC1417" i="3" s="1"/>
  <c r="AB1393" i="3"/>
  <c r="AC1393" i="3" s="1"/>
  <c r="AB1350" i="3"/>
  <c r="AC1350" i="3" s="1"/>
  <c r="AB1404" i="3"/>
  <c r="AC1404" i="3" s="1"/>
  <c r="AB1443" i="3"/>
  <c r="AC1443" i="3" s="1"/>
  <c r="AB1415" i="3"/>
  <c r="AC1415" i="3" s="1"/>
  <c r="AB1389" i="3"/>
  <c r="AC1389" i="3" s="1"/>
  <c r="AB1392" i="3"/>
  <c r="AC1392" i="3" s="1"/>
  <c r="AB1440" i="3"/>
  <c r="AC1440" i="3" s="1"/>
  <c r="AB1408" i="3"/>
  <c r="AC1408" i="3" s="1"/>
  <c r="AB1347" i="3"/>
  <c r="AC1347" i="3" s="1"/>
  <c r="AB1379" i="3"/>
  <c r="AC1379" i="3" s="1"/>
  <c r="AB1441" i="3"/>
  <c r="AC1441" i="3" s="1"/>
  <c r="AB1378" i="3"/>
  <c r="AC1378" i="3" s="1"/>
  <c r="AB1352" i="3"/>
  <c r="AC1352" i="3" s="1"/>
  <c r="AB1425" i="3"/>
  <c r="AC1425" i="3" s="1"/>
  <c r="AB1340" i="3"/>
  <c r="AC1340" i="3" s="1"/>
  <c r="AB1358" i="3"/>
  <c r="AC1358" i="3" s="1"/>
  <c r="AB1412" i="3"/>
  <c r="AC1412" i="3" s="1"/>
  <c r="AB1451" i="3"/>
  <c r="AC1451" i="3" s="1"/>
  <c r="AB1424" i="3"/>
  <c r="AC1424" i="3" s="1"/>
  <c r="AB1382" i="3"/>
  <c r="AC1382" i="3" s="1"/>
  <c r="AB1344" i="3"/>
  <c r="AC1344" i="3" s="1"/>
  <c r="AB1386" i="3"/>
  <c r="AC1386" i="3" s="1"/>
  <c r="AB1384" i="3"/>
  <c r="AC1384" i="3" s="1"/>
  <c r="AB1368" i="3"/>
  <c r="AC1368" i="3" s="1"/>
  <c r="AB1439" i="3"/>
  <c r="AC1439" i="3" s="1"/>
  <c r="AB1427" i="3"/>
  <c r="AC1427" i="3" s="1"/>
  <c r="AB1383" i="3"/>
  <c r="AC1383" i="3" s="1"/>
  <c r="AB1345" i="3"/>
  <c r="AC1345" i="3" s="1"/>
  <c r="AB1433" i="3"/>
  <c r="AC1433" i="3" s="1"/>
  <c r="AB1348" i="3"/>
  <c r="AC1348" i="3" s="1"/>
  <c r="AB1366" i="3"/>
  <c r="AC1366" i="3" s="1"/>
  <c r="AB1420" i="3"/>
  <c r="AC1420" i="3" s="1"/>
  <c r="AB1438" i="3"/>
  <c r="AC1438" i="3" s="1"/>
  <c r="AB1367" i="3"/>
  <c r="AC1367" i="3" s="1"/>
  <c r="AB1444" i="3"/>
  <c r="AC1444" i="3" s="1"/>
  <c r="AB1391" i="3"/>
  <c r="AC1391" i="3" s="1"/>
  <c r="AB1343" i="3"/>
  <c r="AC1343" i="3" s="1"/>
  <c r="AB1351" i="3"/>
  <c r="AC1351" i="3" s="1"/>
  <c r="AB1390" i="3"/>
  <c r="AC1390" i="3" s="1"/>
  <c r="AB1373" i="3"/>
  <c r="AC1373" i="3" s="1"/>
  <c r="AB1413" i="3"/>
  <c r="AC1413" i="3" s="1"/>
  <c r="AB1337" i="3"/>
  <c r="AC1337" i="3" s="1"/>
  <c r="AB1338" i="3"/>
  <c r="AC1338" i="3" s="1"/>
  <c r="AB1364" i="3"/>
  <c r="AC1364" i="3" s="1"/>
  <c r="AB1450" i="3"/>
  <c r="AC1450" i="3" s="1"/>
  <c r="Z83" i="3"/>
  <c r="AA83" i="3"/>
  <c r="AA125" i="3"/>
  <c r="Z125" i="3"/>
  <c r="AA141" i="3"/>
  <c r="Z141" i="3"/>
  <c r="AA95" i="3"/>
  <c r="Z95" i="3"/>
  <c r="Z50" i="3"/>
  <c r="AA50" i="3"/>
  <c r="Z51" i="3"/>
  <c r="AA51" i="3"/>
  <c r="Z38" i="3"/>
  <c r="AA38" i="3"/>
  <c r="AA104" i="3"/>
  <c r="Z104" i="3"/>
  <c r="AA57" i="3"/>
  <c r="Z57" i="3"/>
  <c r="AA60" i="3"/>
  <c r="Z60" i="3"/>
  <c r="AA119" i="3"/>
  <c r="Z119" i="3"/>
  <c r="AA73" i="3"/>
  <c r="Z73" i="3"/>
  <c r="AA101" i="3"/>
  <c r="Z101" i="3"/>
  <c r="AA37" i="3"/>
  <c r="Z37" i="3"/>
  <c r="Z98" i="3"/>
  <c r="AA98" i="3"/>
  <c r="Z74" i="3"/>
  <c r="AA74" i="3"/>
  <c r="Z107" i="3"/>
  <c r="AA107" i="3"/>
  <c r="AA87" i="3"/>
  <c r="Z87" i="3"/>
  <c r="AA76" i="3"/>
  <c r="Z76" i="3"/>
  <c r="AA30" i="3"/>
  <c r="Z30" i="3"/>
  <c r="Z138" i="3"/>
  <c r="AA138" i="3"/>
  <c r="AA117" i="3"/>
  <c r="Z117" i="3"/>
  <c r="AA176" i="3"/>
  <c r="Z176" i="3"/>
  <c r="AA164" i="3"/>
  <c r="Z164" i="3"/>
  <c r="Z146" i="3"/>
  <c r="AA146" i="3"/>
  <c r="AA103" i="3"/>
  <c r="Z103" i="3"/>
  <c r="AA102" i="3"/>
  <c r="Z102" i="3"/>
  <c r="AA151" i="3"/>
  <c r="Z151" i="3"/>
  <c r="Z106" i="3"/>
  <c r="AA106" i="3"/>
  <c r="Z155" i="3"/>
  <c r="AA155" i="3"/>
  <c r="AA165" i="3"/>
  <c r="Z165" i="3"/>
  <c r="AA184" i="3"/>
  <c r="Z184" i="3"/>
  <c r="Z28" i="3"/>
  <c r="AA28" i="3"/>
  <c r="AA64" i="3"/>
  <c r="Z64" i="3"/>
  <c r="AA48" i="3"/>
  <c r="Z48" i="3"/>
  <c r="Z147" i="3"/>
  <c r="AA147" i="3"/>
  <c r="AA110" i="3"/>
  <c r="Z110" i="3"/>
  <c r="AA79" i="3"/>
  <c r="Z79" i="3"/>
  <c r="AA133" i="3"/>
  <c r="Z133" i="3"/>
  <c r="AA31" i="3"/>
  <c r="Z31" i="3"/>
  <c r="AA144" i="3"/>
  <c r="Z144" i="3"/>
  <c r="AA47" i="3"/>
  <c r="Z47" i="3"/>
  <c r="AA86" i="3"/>
  <c r="Z86" i="3"/>
  <c r="AA190" i="3"/>
  <c r="Z190" i="3"/>
  <c r="Z42" i="3"/>
  <c r="AA42" i="3"/>
  <c r="AA109" i="3"/>
  <c r="Z109" i="3"/>
  <c r="AA89" i="3"/>
  <c r="Z89" i="3"/>
  <c r="Z99" i="3"/>
  <c r="AA99" i="3"/>
  <c r="Z114" i="3"/>
  <c r="AA114" i="3"/>
  <c r="AA136" i="3"/>
  <c r="Z136" i="3"/>
  <c r="Z66" i="3"/>
  <c r="AA66" i="3"/>
  <c r="AA177" i="3"/>
  <c r="Z177" i="3"/>
  <c r="Z90" i="3"/>
  <c r="AA90" i="3"/>
  <c r="AA65" i="3"/>
  <c r="Z65" i="3"/>
  <c r="AA188" i="3"/>
  <c r="Z188" i="3"/>
  <c r="AA182" i="3"/>
  <c r="Z182" i="3"/>
  <c r="AA111" i="3"/>
  <c r="Z111" i="3"/>
  <c r="AA71" i="3"/>
  <c r="Z71" i="3"/>
  <c r="AA108" i="3"/>
  <c r="Z108" i="3"/>
  <c r="AA158" i="3"/>
  <c r="Z158" i="3"/>
  <c r="AA161" i="3"/>
  <c r="Z161" i="3"/>
  <c r="Z78" i="3"/>
  <c r="AA78" i="3"/>
  <c r="AA69" i="3"/>
  <c r="Z69" i="3"/>
  <c r="Z178" i="3"/>
  <c r="AA178" i="3"/>
  <c r="AA23" i="3"/>
  <c r="Z23" i="3"/>
  <c r="AA49" i="3"/>
  <c r="Z49" i="3"/>
  <c r="AA148" i="3"/>
  <c r="Z148" i="3"/>
  <c r="AA143" i="3"/>
  <c r="Z143" i="3"/>
  <c r="AA81" i="3"/>
  <c r="Z81" i="3"/>
  <c r="AA166" i="3"/>
  <c r="Z166" i="3"/>
  <c r="Z26" i="3"/>
  <c r="AA26" i="3"/>
  <c r="Z43" i="3"/>
  <c r="AA43" i="3"/>
  <c r="AA159" i="3"/>
  <c r="Z159" i="3"/>
  <c r="Z35" i="3"/>
  <c r="AA35" i="3"/>
  <c r="AA32" i="3"/>
  <c r="Z32" i="3"/>
  <c r="AA185" i="3"/>
  <c r="Z185" i="3"/>
  <c r="AB2084" i="3"/>
  <c r="AC2084" i="3" s="1"/>
  <c r="AB2076" i="3"/>
  <c r="AC2076" i="3" s="1"/>
  <c r="AB2107" i="3"/>
  <c r="AC2107" i="3" s="1"/>
  <c r="AB2099" i="3"/>
  <c r="AC2099" i="3" s="1"/>
  <c r="AB2068" i="3"/>
  <c r="AC2068" i="3" s="1"/>
  <c r="AB2096" i="3"/>
  <c r="AC2096" i="3" s="1"/>
  <c r="AB2083" i="3"/>
  <c r="AC2083" i="3" s="1"/>
  <c r="AB2080" i="3"/>
  <c r="AC2080" i="3" s="1"/>
  <c r="AB2104" i="3"/>
  <c r="AC2104" i="3" s="1"/>
  <c r="AB2065" i="3"/>
  <c r="AC2065" i="3" s="1"/>
  <c r="AB2057" i="3"/>
  <c r="AC2057" i="3" s="1"/>
  <c r="AB2075" i="3"/>
  <c r="AC2075" i="3" s="1"/>
  <c r="AB2064" i="3"/>
  <c r="AC2064" i="3" s="1"/>
  <c r="AB2041" i="3"/>
  <c r="AC2041" i="3" s="1"/>
  <c r="AB2033" i="3"/>
  <c r="AC2033" i="3" s="1"/>
  <c r="AB2025" i="3"/>
  <c r="AC2025" i="3" s="1"/>
  <c r="AB2074" i="3"/>
  <c r="AC2074" i="3" s="1"/>
  <c r="AB2047" i="3"/>
  <c r="AC2047" i="3" s="1"/>
  <c r="AB2039" i="3"/>
  <c r="AC2039" i="3" s="1"/>
  <c r="AB2031" i="3"/>
  <c r="AC2031" i="3" s="1"/>
  <c r="AB2023" i="3"/>
  <c r="AC2023" i="3" s="1"/>
  <c r="AB2091" i="3"/>
  <c r="AC2091" i="3" s="1"/>
  <c r="AB2088" i="3"/>
  <c r="AC2088" i="3" s="1"/>
  <c r="AB2060" i="3"/>
  <c r="AC2060" i="3" s="1"/>
  <c r="AB2056" i="3"/>
  <c r="AC2056" i="3" s="1"/>
  <c r="AB2044" i="3"/>
  <c r="AC2044" i="3" s="1"/>
  <c r="AB2036" i="3"/>
  <c r="AC2036" i="3" s="1"/>
  <c r="AB2028" i="3"/>
  <c r="AC2028" i="3" s="1"/>
  <c r="AB2035" i="3"/>
  <c r="AC2035" i="3" s="1"/>
  <c r="AB2063" i="3"/>
  <c r="AC2063" i="3" s="1"/>
  <c r="AB2043" i="3"/>
  <c r="AC2043" i="3" s="1"/>
  <c r="AB2017" i="3"/>
  <c r="AC2017" i="3" s="1"/>
  <c r="AB2027" i="3"/>
  <c r="AC2027" i="3" s="1"/>
  <c r="AB2016" i="3"/>
  <c r="AB2024" i="3"/>
  <c r="AC2024" i="3" s="1"/>
  <c r="AB2052" i="3"/>
  <c r="AC2052" i="3" s="1"/>
  <c r="AB2053" i="3"/>
  <c r="AC2053" i="3" s="1"/>
  <c r="AB2069" i="3"/>
  <c r="AC2069" i="3" s="1"/>
  <c r="AB2073" i="3"/>
  <c r="AC2073" i="3" s="1"/>
  <c r="AB2085" i="3"/>
  <c r="AC2085" i="3" s="1"/>
  <c r="AB2100" i="3"/>
  <c r="AC2100" i="3" s="1"/>
  <c r="AB2038" i="3"/>
  <c r="AC2038" i="3" s="1"/>
  <c r="AB2089" i="3"/>
  <c r="AC2089" i="3" s="1"/>
  <c r="AB2097" i="3"/>
  <c r="AC2097" i="3" s="1"/>
  <c r="AB2102" i="3"/>
  <c r="AC2102" i="3" s="1"/>
  <c r="AB2026" i="3"/>
  <c r="AC2026" i="3" s="1"/>
  <c r="AB2106" i="3"/>
  <c r="AC2106" i="3" s="1"/>
  <c r="AB2051" i="3"/>
  <c r="AC2051" i="3" s="1"/>
  <c r="AB2037" i="3"/>
  <c r="AC2037" i="3" s="1"/>
  <c r="AB2109" i="3"/>
  <c r="AC2109" i="3" s="1"/>
  <c r="AB2061" i="3"/>
  <c r="AC2061" i="3" s="1"/>
  <c r="AB2072" i="3"/>
  <c r="AC2072" i="3" s="1"/>
  <c r="AB2067" i="3"/>
  <c r="AC2067" i="3" s="1"/>
  <c r="AB2018" i="3"/>
  <c r="AC2018" i="3" s="1"/>
  <c r="AB2040" i="3"/>
  <c r="AC2040" i="3" s="1"/>
  <c r="AB2059" i="3"/>
  <c r="AC2059" i="3" s="1"/>
  <c r="AB2087" i="3"/>
  <c r="AC2087" i="3" s="1"/>
  <c r="AB2105" i="3"/>
  <c r="AC2105" i="3" s="1"/>
  <c r="AB2090" i="3"/>
  <c r="AC2090" i="3" s="1"/>
  <c r="AB2108" i="3"/>
  <c r="AC2108" i="3" s="1"/>
  <c r="AB2048" i="3"/>
  <c r="AC2048" i="3" s="1"/>
  <c r="AB2042" i="3"/>
  <c r="AC2042" i="3" s="1"/>
  <c r="AB2021" i="3"/>
  <c r="AC2021" i="3" s="1"/>
  <c r="AB2029" i="3"/>
  <c r="AC2029" i="3" s="1"/>
  <c r="AB2101" i="3"/>
  <c r="AC2101" i="3" s="1"/>
  <c r="AB2019" i="3"/>
  <c r="AC2019" i="3" s="1"/>
  <c r="AB2092" i="3"/>
  <c r="AC2092" i="3" s="1"/>
  <c r="AB2093" i="3"/>
  <c r="AC2093" i="3" s="1"/>
  <c r="AB2081" i="3"/>
  <c r="AC2081" i="3" s="1"/>
  <c r="AB2055" i="3"/>
  <c r="AC2055" i="3" s="1"/>
  <c r="AB2020" i="3"/>
  <c r="AC2020" i="3" s="1"/>
  <c r="AB2062" i="3"/>
  <c r="AC2062" i="3" s="1"/>
  <c r="AB2066" i="3"/>
  <c r="AC2066" i="3" s="1"/>
  <c r="AB2049" i="3"/>
  <c r="AC2049" i="3" s="1"/>
  <c r="AB2094" i="3"/>
  <c r="AC2094" i="3" s="1"/>
  <c r="AB2058" i="3"/>
  <c r="AC2058" i="3" s="1"/>
  <c r="AB2086" i="3"/>
  <c r="AC2086" i="3" s="1"/>
  <c r="AB2054" i="3"/>
  <c r="AC2054" i="3" s="1"/>
  <c r="AB2032" i="3"/>
  <c r="AC2032" i="3" s="1"/>
  <c r="AB2098" i="3"/>
  <c r="AC2098" i="3" s="1"/>
  <c r="AB2034" i="3"/>
  <c r="AC2034" i="3" s="1"/>
  <c r="AB2045" i="3"/>
  <c r="AC2045" i="3" s="1"/>
  <c r="AB2030" i="3"/>
  <c r="AC2030" i="3" s="1"/>
  <c r="AB2078" i="3"/>
  <c r="AC2078" i="3" s="1"/>
  <c r="AB2077" i="3"/>
  <c r="AC2077" i="3" s="1"/>
  <c r="AB2111" i="3"/>
  <c r="AC2111" i="3" s="1"/>
  <c r="AB2103" i="3"/>
  <c r="AC2103" i="3" s="1"/>
  <c r="AB2071" i="3"/>
  <c r="AC2071" i="3" s="1"/>
  <c r="AB2095" i="3"/>
  <c r="AC2095" i="3" s="1"/>
  <c r="AB2022" i="3"/>
  <c r="AC2022" i="3" s="1"/>
  <c r="AB2050" i="3"/>
  <c r="AC2050" i="3" s="1"/>
  <c r="AB2070" i="3"/>
  <c r="AC2070" i="3" s="1"/>
  <c r="AB2046" i="3"/>
  <c r="AC2046" i="3" s="1"/>
  <c r="AB2082" i="3"/>
  <c r="AC2082" i="3" s="1"/>
  <c r="AB2110" i="3"/>
  <c r="AC2110" i="3" s="1"/>
  <c r="AB2079" i="3"/>
  <c r="AC2079" i="3" s="1"/>
  <c r="Z171" i="3"/>
  <c r="AA171" i="3"/>
  <c r="AA152" i="3"/>
  <c r="Z152" i="3"/>
  <c r="AA22" i="3"/>
  <c r="Z22" i="3"/>
  <c r="AA36" i="3"/>
  <c r="Z36" i="3"/>
  <c r="AA135" i="3"/>
  <c r="Z135" i="3"/>
  <c r="AA55" i="3"/>
  <c r="Z55" i="3"/>
  <c r="AA63" i="3"/>
  <c r="Z63" i="3"/>
  <c r="Z170" i="3"/>
  <c r="AA170" i="3"/>
  <c r="AA173" i="3"/>
  <c r="Z173" i="3"/>
  <c r="AA40" i="3"/>
  <c r="Z40" i="3"/>
  <c r="AA44" i="3"/>
  <c r="Z44" i="3"/>
  <c r="AA140" i="3"/>
  <c r="Z140" i="3"/>
  <c r="AA29" i="3"/>
  <c r="Z29" i="3"/>
  <c r="AA132" i="3"/>
  <c r="Z132" i="3"/>
  <c r="AA92" i="3"/>
  <c r="Z92" i="3"/>
  <c r="AA25" i="3"/>
  <c r="Z25" i="3"/>
  <c r="Z24" i="3"/>
  <c r="AA24" i="3"/>
  <c r="AA93" i="3"/>
  <c r="Z93" i="3"/>
  <c r="AA97" i="3"/>
  <c r="Z97" i="3"/>
  <c r="AA21" i="3"/>
  <c r="Z21" i="3"/>
  <c r="AA112" i="3"/>
  <c r="Z112" i="3"/>
  <c r="AB2011" i="3"/>
  <c r="AC2011" i="3" s="1"/>
  <c r="AB2003" i="3"/>
  <c r="AC2003" i="3" s="1"/>
  <c r="AB1995" i="3"/>
  <c r="AC1995" i="3" s="1"/>
  <c r="AB2010" i="3"/>
  <c r="AC2010" i="3" s="1"/>
  <c r="AB2009" i="3"/>
  <c r="AC2009" i="3" s="1"/>
  <c r="AB2001" i="3"/>
  <c r="AC2001" i="3" s="1"/>
  <c r="AB1993" i="3"/>
  <c r="AC1993" i="3" s="1"/>
  <c r="AB1992" i="3"/>
  <c r="AC1992" i="3" s="1"/>
  <c r="AB2000" i="3"/>
  <c r="AC2000" i="3" s="1"/>
  <c r="AB1981" i="3"/>
  <c r="AC1981" i="3" s="1"/>
  <c r="AB1973" i="3"/>
  <c r="AC1973" i="3" s="1"/>
  <c r="AB1965" i="3"/>
  <c r="AC1965" i="3" s="1"/>
  <c r="AB1987" i="3"/>
  <c r="AC1987" i="3" s="1"/>
  <c r="AB1971" i="3"/>
  <c r="AC1971" i="3" s="1"/>
  <c r="AB1963" i="3"/>
  <c r="AC1963" i="3" s="1"/>
  <c r="AB2008" i="3"/>
  <c r="AC2008" i="3" s="1"/>
  <c r="AB1986" i="3"/>
  <c r="AC1986" i="3" s="1"/>
  <c r="AB1969" i="3"/>
  <c r="AC1969" i="3" s="1"/>
  <c r="AB1961" i="3"/>
  <c r="AC1961" i="3" s="1"/>
  <c r="AB1951" i="3"/>
  <c r="AC1951" i="3" s="1"/>
  <c r="AB1943" i="3"/>
  <c r="AC1943" i="3" s="1"/>
  <c r="AB1935" i="3"/>
  <c r="AC1935" i="3" s="1"/>
  <c r="AB1977" i="3"/>
  <c r="AC1977" i="3" s="1"/>
  <c r="AB1957" i="3"/>
  <c r="AC1957" i="3" s="1"/>
  <c r="AB1985" i="3"/>
  <c r="AC1985" i="3" s="1"/>
  <c r="AB1949" i="3"/>
  <c r="AC1949" i="3" s="1"/>
  <c r="AB1941" i="3"/>
  <c r="AC1941" i="3" s="1"/>
  <c r="AB1933" i="3"/>
  <c r="AC1933" i="3" s="1"/>
  <c r="AB1920" i="3"/>
  <c r="AC1920" i="3" s="1"/>
  <c r="AB1912" i="3"/>
  <c r="AC1912" i="3" s="1"/>
  <c r="AB1904" i="3"/>
  <c r="AC1904" i="3" s="1"/>
  <c r="AB1896" i="3"/>
  <c r="AC1896" i="3" s="1"/>
  <c r="AB1948" i="3"/>
  <c r="AC1948" i="3" s="1"/>
  <c r="AB1932" i="3"/>
  <c r="AC1932" i="3" s="1"/>
  <c r="AB1940" i="3"/>
  <c r="AC1940" i="3" s="1"/>
  <c r="AB1927" i="3"/>
  <c r="AC1927" i="3" s="1"/>
  <c r="AB1893" i="3"/>
  <c r="AC1893" i="3" s="1"/>
  <c r="AB1901" i="3"/>
  <c r="AC1901" i="3" s="1"/>
  <c r="AB1884" i="3"/>
  <c r="AC1884" i="3" s="1"/>
  <c r="AB1876" i="3"/>
  <c r="AC1876" i="3" s="1"/>
  <c r="AB1868" i="3"/>
  <c r="AC1868" i="3" s="1"/>
  <c r="AB1860" i="3"/>
  <c r="AC1860" i="3" s="1"/>
  <c r="AB1852" i="3"/>
  <c r="AC1852" i="3" s="1"/>
  <c r="AB1844" i="3"/>
  <c r="AC1844" i="3" s="1"/>
  <c r="AB1836" i="3"/>
  <c r="AC1836" i="3" s="1"/>
  <c r="AB1828" i="3"/>
  <c r="AC1828" i="3" s="1"/>
  <c r="AB1820" i="3"/>
  <c r="AC1820" i="3" s="1"/>
  <c r="AB1924" i="3"/>
  <c r="AC1924" i="3" s="1"/>
  <c r="AB1909" i="3"/>
  <c r="AC1909" i="3" s="1"/>
  <c r="AB1888" i="3"/>
  <c r="AC1888" i="3" s="1"/>
  <c r="AB1873" i="3"/>
  <c r="AC1873" i="3" s="1"/>
  <c r="AB1833" i="3"/>
  <c r="AC1833" i="3" s="1"/>
  <c r="AB1817" i="3"/>
  <c r="AC1817" i="3" s="1"/>
  <c r="AB1809" i="3"/>
  <c r="AC1809" i="3" s="1"/>
  <c r="AB1801" i="3"/>
  <c r="AC1801" i="3" s="1"/>
  <c r="AB1793" i="3"/>
  <c r="AC1793" i="3" s="1"/>
  <c r="AB1785" i="3"/>
  <c r="AC1785" i="3" s="1"/>
  <c r="AB1849" i="3"/>
  <c r="AC1849" i="3" s="1"/>
  <c r="AB1825" i="3"/>
  <c r="AC1825" i="3" s="1"/>
  <c r="AB1812" i="3"/>
  <c r="AC1812" i="3" s="1"/>
  <c r="AB1881" i="3"/>
  <c r="AC1881" i="3" s="1"/>
  <c r="AB1857" i="3"/>
  <c r="AC1857" i="3" s="1"/>
  <c r="AB1841" i="3"/>
  <c r="AC1841" i="3" s="1"/>
  <c r="AB1917" i="3"/>
  <c r="AC1917" i="3" s="1"/>
  <c r="AB1865" i="3"/>
  <c r="AC1865" i="3" s="1"/>
  <c r="AB1805" i="3"/>
  <c r="AC1805" i="3" s="1"/>
  <c r="AB1797" i="3"/>
  <c r="AC1797" i="3" s="1"/>
  <c r="AB1789" i="3"/>
  <c r="AC1789" i="3" s="1"/>
  <c r="AB1796" i="3"/>
  <c r="AC1796" i="3" s="1"/>
  <c r="AB1772" i="3"/>
  <c r="AC1772" i="3" s="1"/>
  <c r="AB1764" i="3"/>
  <c r="AC1764" i="3" s="1"/>
  <c r="AB1756" i="3"/>
  <c r="AC1756" i="3" s="1"/>
  <c r="AB1804" i="3"/>
  <c r="AC1804" i="3" s="1"/>
  <c r="AB1777" i="3"/>
  <c r="AC1777" i="3" s="1"/>
  <c r="AB1775" i="3"/>
  <c r="AC1775" i="3" s="1"/>
  <c r="AB1770" i="3"/>
  <c r="AC1770" i="3" s="1"/>
  <c r="AB1762" i="3"/>
  <c r="AC1762" i="3" s="1"/>
  <c r="AB1753" i="3"/>
  <c r="AC1753" i="3" s="1"/>
  <c r="AB1745" i="3"/>
  <c r="AC1745" i="3" s="1"/>
  <c r="AB1781" i="3"/>
  <c r="AC1781" i="3" s="1"/>
  <c r="AB1788" i="3"/>
  <c r="AC1788" i="3" s="1"/>
  <c r="AB1774" i="3"/>
  <c r="AC1774" i="3" s="1"/>
  <c r="AB1750" i="3"/>
  <c r="AC1750" i="3" s="1"/>
  <c r="AB1758" i="3"/>
  <c r="AC1758" i="3" s="1"/>
  <c r="AB1742" i="3"/>
  <c r="AC1742" i="3" s="1"/>
  <c r="AB1766" i="3"/>
  <c r="AC1766" i="3" s="1"/>
  <c r="AB1747" i="3"/>
  <c r="AC1747" i="3" s="1"/>
  <c r="AB1744" i="3"/>
  <c r="AC1744" i="3" s="1"/>
  <c r="AB1768" i="3"/>
  <c r="AC1768" i="3" s="1"/>
  <c r="AB1786" i="3"/>
  <c r="AC1786" i="3" s="1"/>
  <c r="AB1823" i="3"/>
  <c r="AC1823" i="3" s="1"/>
  <c r="AB1877" i="3"/>
  <c r="AC1877" i="3" s="1"/>
  <c r="AB1814" i="3"/>
  <c r="AC1814" i="3" s="1"/>
  <c r="AB1864" i="3"/>
  <c r="AC1864" i="3" s="1"/>
  <c r="AB1765" i="3"/>
  <c r="AC1765" i="3" s="1"/>
  <c r="AB1776" i="3"/>
  <c r="AC1776" i="3" s="1"/>
  <c r="AB1872" i="3"/>
  <c r="AC1872" i="3" s="1"/>
  <c r="AB1794" i="3"/>
  <c r="AC1794" i="3" s="1"/>
  <c r="AB1783" i="3"/>
  <c r="AC1783" i="3" s="1"/>
  <c r="AB1799" i="3"/>
  <c r="AC1799" i="3" s="1"/>
  <c r="AB1792" i="3"/>
  <c r="AC1792" i="3" s="1"/>
  <c r="AB1871" i="3"/>
  <c r="AC1871" i="3" s="1"/>
  <c r="AB1771" i="3"/>
  <c r="AC1771" i="3" s="1"/>
  <c r="AB1767" i="3"/>
  <c r="AC1767" i="3" s="1"/>
  <c r="AB1746" i="3"/>
  <c r="AC1746" i="3" s="1"/>
  <c r="AB1779" i="3"/>
  <c r="AC1779" i="3" s="1"/>
  <c r="AB1802" i="3"/>
  <c r="AC1802" i="3" s="1"/>
  <c r="AB1782" i="3"/>
  <c r="AC1782" i="3" s="1"/>
  <c r="AB1791" i="3"/>
  <c r="AC1791" i="3" s="1"/>
  <c r="AB1800" i="3"/>
  <c r="AC1800" i="3" s="1"/>
  <c r="AB1848" i="3"/>
  <c r="AC1848" i="3" s="1"/>
  <c r="AB1824" i="3"/>
  <c r="AC1824" i="3" s="1"/>
  <c r="AB1885" i="3"/>
  <c r="AC1885" i="3" s="1"/>
  <c r="AB1874" i="3"/>
  <c r="AC1874" i="3" s="1"/>
  <c r="AB1908" i="3"/>
  <c r="AC1908" i="3" s="1"/>
  <c r="AB1922" i="3"/>
  <c r="AC1922" i="3" s="1"/>
  <c r="AB1921" i="3"/>
  <c r="AC1921" i="3" s="1"/>
  <c r="AB1946" i="3"/>
  <c r="AC1946" i="3" s="1"/>
  <c r="AB1925" i="3"/>
  <c r="AC1925" i="3" s="1"/>
  <c r="AB1934" i="3"/>
  <c r="AC1934" i="3" s="1"/>
  <c r="AB1950" i="3"/>
  <c r="AC1950" i="3" s="1"/>
  <c r="AB1968" i="3"/>
  <c r="AC1968" i="3" s="1"/>
  <c r="AB1996" i="3"/>
  <c r="AC1996" i="3" s="1"/>
  <c r="AB1989" i="3"/>
  <c r="AC1989" i="3" s="1"/>
  <c r="AB1853" i="3"/>
  <c r="AC1853" i="3" s="1"/>
  <c r="AB1889" i="3"/>
  <c r="AC1889" i="3" s="1"/>
  <c r="AB1763" i="3"/>
  <c r="AC1763" i="3" s="1"/>
  <c r="AB1755" i="3"/>
  <c r="AC1755" i="3" s="1"/>
  <c r="AB1773" i="3"/>
  <c r="AC1773" i="3" s="1"/>
  <c r="AB1810" i="3"/>
  <c r="AC1810" i="3" s="1"/>
  <c r="AB1830" i="3"/>
  <c r="AC1830" i="3" s="1"/>
  <c r="AB1840" i="3"/>
  <c r="AC1840" i="3" s="1"/>
  <c r="AB1854" i="3"/>
  <c r="AC1854" i="3" s="1"/>
  <c r="AB1916" i="3"/>
  <c r="AC1916" i="3" s="1"/>
  <c r="AB1819" i="3"/>
  <c r="AC1819" i="3" s="1"/>
  <c r="AB1829" i="3"/>
  <c r="AC1829" i="3" s="1"/>
  <c r="AB1905" i="3"/>
  <c r="AC1905" i="3" s="1"/>
  <c r="AB1850" i="3"/>
  <c r="AC1850" i="3" s="1"/>
  <c r="AB1897" i="3"/>
  <c r="AC1897" i="3" s="1"/>
  <c r="AB1827" i="3"/>
  <c r="AC1827" i="3" s="1"/>
  <c r="AB1851" i="3"/>
  <c r="AC1851" i="3" s="1"/>
  <c r="AB1875" i="3"/>
  <c r="AC1875" i="3" s="1"/>
  <c r="AB1954" i="3"/>
  <c r="AC1954" i="3" s="1"/>
  <c r="AB1910" i="3"/>
  <c r="AC1910" i="3" s="1"/>
  <c r="AB1903" i="3"/>
  <c r="AC1903" i="3" s="1"/>
  <c r="AB1955" i="3"/>
  <c r="AC1955" i="3" s="1"/>
  <c r="AB1975" i="3"/>
  <c r="AC1975" i="3" s="1"/>
  <c r="AB1958" i="3"/>
  <c r="AC1958" i="3" s="1"/>
  <c r="AB2006" i="3"/>
  <c r="AC2006" i="3" s="1"/>
  <c r="AB1956" i="3"/>
  <c r="AC1956" i="3" s="1"/>
  <c r="AB1970" i="3"/>
  <c r="AC1970" i="3" s="1"/>
  <c r="AB1964" i="3"/>
  <c r="AC1964" i="3" s="1"/>
  <c r="AB1998" i="3"/>
  <c r="AC1998" i="3" s="1"/>
  <c r="AB2007" i="3"/>
  <c r="AC2007" i="3" s="1"/>
  <c r="AB1988" i="3"/>
  <c r="AC1988" i="3" s="1"/>
  <c r="AB1749" i="3"/>
  <c r="AC1749" i="3" s="1"/>
  <c r="AB1780" i="3"/>
  <c r="AC1780" i="3" s="1"/>
  <c r="AB1741" i="3"/>
  <c r="AC1741" i="3" s="1"/>
  <c r="AB1787" i="3"/>
  <c r="AC1787" i="3" s="1"/>
  <c r="AB1795" i="3"/>
  <c r="AC1795" i="3" s="1"/>
  <c r="AB1839" i="3"/>
  <c r="AC1839" i="3" s="1"/>
  <c r="AB1832" i="3"/>
  <c r="AC1832" i="3" s="1"/>
  <c r="AB1806" i="3"/>
  <c r="AC1806" i="3" s="1"/>
  <c r="AB1856" i="3"/>
  <c r="AC1856" i="3" s="1"/>
  <c r="AB1808" i="3"/>
  <c r="AC1808" i="3" s="1"/>
  <c r="AB1813" i="3"/>
  <c r="AC1813" i="3" s="1"/>
  <c r="AB1831" i="3"/>
  <c r="AC1831" i="3" s="1"/>
  <c r="AB1863" i="3"/>
  <c r="AC1863" i="3" s="1"/>
  <c r="AB1826" i="3"/>
  <c r="AC1826" i="3" s="1"/>
  <c r="AB1914" i="3"/>
  <c r="AC1914" i="3" s="1"/>
  <c r="AB1883" i="3"/>
  <c r="AC1883" i="3" s="1"/>
  <c r="AB1952" i="3"/>
  <c r="AC1952" i="3" s="1"/>
  <c r="AB1944" i="3"/>
  <c r="AC1944" i="3" s="1"/>
  <c r="AB1913" i="3"/>
  <c r="AC1913" i="3" s="1"/>
  <c r="AB1939" i="3"/>
  <c r="AC1939" i="3" s="1"/>
  <c r="AB1928" i="3"/>
  <c r="AC1928" i="3" s="1"/>
  <c r="AB1979" i="3"/>
  <c r="AC1979" i="3" s="1"/>
  <c r="AB1972" i="3"/>
  <c r="AC1972" i="3" s="1"/>
  <c r="AB1990" i="3"/>
  <c r="AC1990" i="3" s="1"/>
  <c r="AB1991" i="3"/>
  <c r="AC1991" i="3" s="1"/>
  <c r="AB1929" i="3"/>
  <c r="AC1929" i="3" s="1"/>
  <c r="AB1918" i="3"/>
  <c r="AC1918" i="3" s="1"/>
  <c r="AB1938" i="3"/>
  <c r="AC1938" i="3" s="1"/>
  <c r="AB1757" i="3"/>
  <c r="AC1757" i="3" s="1"/>
  <c r="AB1743" i="3"/>
  <c r="AC1743" i="3" s="1"/>
  <c r="AB1752" i="3"/>
  <c r="AC1752" i="3" s="1"/>
  <c r="AB1811" i="3"/>
  <c r="AC1811" i="3" s="1"/>
  <c r="AB1803" i="3"/>
  <c r="AC1803" i="3" s="1"/>
  <c r="AB1790" i="3"/>
  <c r="AC1790" i="3" s="1"/>
  <c r="AB1821" i="3"/>
  <c r="AC1821" i="3" s="1"/>
  <c r="AB1862" i="3"/>
  <c r="AC1862" i="3" s="1"/>
  <c r="AB1880" i="3"/>
  <c r="AC1880" i="3" s="1"/>
  <c r="AB1866" i="3"/>
  <c r="AC1866" i="3" s="1"/>
  <c r="AB1859" i="3"/>
  <c r="AC1859" i="3" s="1"/>
  <c r="AB1898" i="3"/>
  <c r="AC1898" i="3" s="1"/>
  <c r="AB1887" i="3"/>
  <c r="AC1887" i="3" s="1"/>
  <c r="AB1911" i="3"/>
  <c r="AC1911" i="3" s="1"/>
  <c r="AB1947" i="3"/>
  <c r="AC1947" i="3" s="1"/>
  <c r="AB1966" i="3"/>
  <c r="AC1966" i="3" s="1"/>
  <c r="AB1978" i="3"/>
  <c r="AC1978" i="3" s="1"/>
  <c r="AB1999" i="3"/>
  <c r="AC1999" i="3" s="1"/>
  <c r="AB2015" i="3"/>
  <c r="AC2015" i="3" s="1"/>
  <c r="AB1739" i="3"/>
  <c r="AB1915" i="3"/>
  <c r="AC1915" i="3" s="1"/>
  <c r="AB1890" i="3"/>
  <c r="AC1890" i="3" s="1"/>
  <c r="AB1895" i="3"/>
  <c r="AC1895" i="3" s="1"/>
  <c r="AB1983" i="3"/>
  <c r="AC1983" i="3" s="1"/>
  <c r="AB1967" i="3"/>
  <c r="AC1967" i="3" s="1"/>
  <c r="AB1740" i="3"/>
  <c r="AC1740" i="3" s="1"/>
  <c r="AB1815" i="3"/>
  <c r="AC1815" i="3" s="1"/>
  <c r="AB1748" i="3"/>
  <c r="AC1748" i="3" s="1"/>
  <c r="AB1759" i="3"/>
  <c r="AC1759" i="3" s="1"/>
  <c r="AB1761" i="3"/>
  <c r="AC1761" i="3" s="1"/>
  <c r="AB1870" i="3"/>
  <c r="AC1870" i="3" s="1"/>
  <c r="AB1837" i="3"/>
  <c r="AC1837" i="3" s="1"/>
  <c r="AB1878" i="3"/>
  <c r="AC1878" i="3" s="1"/>
  <c r="AB1842" i="3"/>
  <c r="AC1842" i="3" s="1"/>
  <c r="AB1891" i="3"/>
  <c r="AC1891" i="3" s="1"/>
  <c r="AB1900" i="3"/>
  <c r="AC1900" i="3" s="1"/>
  <c r="AB1907" i="3"/>
  <c r="AC1907" i="3" s="1"/>
  <c r="AB1886" i="3"/>
  <c r="AC1886" i="3" s="1"/>
  <c r="AB1902" i="3"/>
  <c r="AC1902" i="3" s="1"/>
  <c r="AB1931" i="3"/>
  <c r="AC1931" i="3" s="1"/>
  <c r="AB1937" i="3"/>
  <c r="AC1937" i="3" s="1"/>
  <c r="AB2013" i="3"/>
  <c r="AC2013" i="3" s="1"/>
  <c r="AB1942" i="3"/>
  <c r="AC1942" i="3" s="1"/>
  <c r="AB1974" i="3"/>
  <c r="AC1974" i="3" s="1"/>
  <c r="AB1980" i="3"/>
  <c r="AC1980" i="3" s="1"/>
  <c r="AB1760" i="3"/>
  <c r="AC1760" i="3" s="1"/>
  <c r="AB1926" i="3"/>
  <c r="AC1926" i="3" s="1"/>
  <c r="AB1960" i="3"/>
  <c r="AC1960" i="3" s="1"/>
  <c r="AB1962" i="3"/>
  <c r="AC1962" i="3" s="1"/>
  <c r="AB2012" i="3"/>
  <c r="AC2012" i="3" s="1"/>
  <c r="AB1861" i="3"/>
  <c r="AC1861" i="3" s="1"/>
  <c r="AB1769" i="3"/>
  <c r="AC1769" i="3" s="1"/>
  <c r="AB1784" i="3"/>
  <c r="AC1784" i="3" s="1"/>
  <c r="AB1816" i="3"/>
  <c r="AC1816" i="3" s="1"/>
  <c r="AB1838" i="3"/>
  <c r="AC1838" i="3" s="1"/>
  <c r="AB1869" i="3"/>
  <c r="AC1869" i="3" s="1"/>
  <c r="AB1892" i="3"/>
  <c r="AC1892" i="3" s="1"/>
  <c r="AB1882" i="3"/>
  <c r="AC1882" i="3" s="1"/>
  <c r="AB1835" i="3"/>
  <c r="AC1835" i="3" s="1"/>
  <c r="AB1906" i="3"/>
  <c r="AC1906" i="3" s="1"/>
  <c r="AB1923" i="3"/>
  <c r="AC1923" i="3" s="1"/>
  <c r="AB1919" i="3"/>
  <c r="AC1919" i="3" s="1"/>
  <c r="AB1945" i="3"/>
  <c r="AC1945" i="3" s="1"/>
  <c r="AB1984" i="3"/>
  <c r="AC1984" i="3" s="1"/>
  <c r="AB1959" i="3"/>
  <c r="AC1959" i="3" s="1"/>
  <c r="AB2014" i="3"/>
  <c r="AC2014" i="3" s="1"/>
  <c r="AB1994" i="3"/>
  <c r="AC1994" i="3" s="1"/>
  <c r="AB1879" i="3"/>
  <c r="AC1879" i="3" s="1"/>
  <c r="AB1858" i="3"/>
  <c r="AC1858" i="3" s="1"/>
  <c r="AB1976" i="3"/>
  <c r="AC1976" i="3" s="1"/>
  <c r="AB1754" i="3"/>
  <c r="AC1754" i="3" s="1"/>
  <c r="AB1847" i="3"/>
  <c r="AC1847" i="3" s="1"/>
  <c r="AB1751" i="3"/>
  <c r="AC1751" i="3" s="1"/>
  <c r="AB1778" i="3"/>
  <c r="AC1778" i="3" s="1"/>
  <c r="AB1845" i="3"/>
  <c r="AC1845" i="3" s="1"/>
  <c r="AB1798" i="3"/>
  <c r="AC1798" i="3" s="1"/>
  <c r="AB1807" i="3"/>
  <c r="AC1807" i="3" s="1"/>
  <c r="AB1846" i="3"/>
  <c r="AC1846" i="3" s="1"/>
  <c r="AB1822" i="3"/>
  <c r="AC1822" i="3" s="1"/>
  <c r="AB1855" i="3"/>
  <c r="AC1855" i="3" s="1"/>
  <c r="AB1899" i="3"/>
  <c r="AC1899" i="3" s="1"/>
  <c r="AB1818" i="3"/>
  <c r="AC1818" i="3" s="1"/>
  <c r="AB1834" i="3"/>
  <c r="AC1834" i="3" s="1"/>
  <c r="AB1843" i="3"/>
  <c r="AC1843" i="3" s="1"/>
  <c r="AB1867" i="3"/>
  <c r="AC1867" i="3" s="1"/>
  <c r="AB1936" i="3"/>
  <c r="AC1936" i="3" s="1"/>
  <c r="AB1894" i="3"/>
  <c r="AC1894" i="3" s="1"/>
  <c r="AB1953" i="3"/>
  <c r="AC1953" i="3" s="1"/>
  <c r="AB1930" i="3"/>
  <c r="AC1930" i="3" s="1"/>
  <c r="AB1997" i="3"/>
  <c r="AC1997" i="3" s="1"/>
  <c r="AB1982" i="3"/>
  <c r="AC1982" i="3" s="1"/>
  <c r="AB2004" i="3"/>
  <c r="AC2004" i="3" s="1"/>
  <c r="AB2005" i="3"/>
  <c r="AC2005" i="3" s="1"/>
  <c r="AB2002" i="3"/>
  <c r="AC2002" i="3" s="1"/>
  <c r="AB883" i="3"/>
  <c r="AC883" i="3" s="1"/>
  <c r="AB890" i="3"/>
  <c r="AC890" i="3" s="1"/>
  <c r="AB882" i="3"/>
  <c r="AC882" i="3" s="1"/>
  <c r="AB874" i="3"/>
  <c r="AC874" i="3" s="1"/>
  <c r="AB866" i="3"/>
  <c r="AC866" i="3" s="1"/>
  <c r="AB858" i="3"/>
  <c r="AC858" i="3" s="1"/>
  <c r="AB850" i="3"/>
  <c r="AC850" i="3" s="1"/>
  <c r="AB889" i="3"/>
  <c r="AC889" i="3" s="1"/>
  <c r="AB881" i="3"/>
  <c r="AC881" i="3" s="1"/>
  <c r="AB873" i="3"/>
  <c r="AC873" i="3" s="1"/>
  <c r="AB839" i="3"/>
  <c r="AC839" i="3" s="1"/>
  <c r="AB893" i="3"/>
  <c r="AC893" i="3" s="1"/>
  <c r="AB885" i="3"/>
  <c r="AC885" i="3" s="1"/>
  <c r="AB877" i="3"/>
  <c r="AC877" i="3" s="1"/>
  <c r="AB869" i="3"/>
  <c r="AC869" i="3" s="1"/>
  <c r="AB845" i="3"/>
  <c r="AC845" i="3" s="1"/>
  <c r="AB834" i="3"/>
  <c r="AC834" i="3" s="1"/>
  <c r="AB818" i="3"/>
  <c r="AC818" i="3" s="1"/>
  <c r="AB810" i="3"/>
  <c r="AC810" i="3" s="1"/>
  <c r="AB802" i="3"/>
  <c r="AC802" i="3" s="1"/>
  <c r="AB865" i="3"/>
  <c r="AC865" i="3" s="1"/>
  <c r="AB857" i="3"/>
  <c r="AC857" i="3" s="1"/>
  <c r="AB832" i="3"/>
  <c r="AC832" i="3" s="1"/>
  <c r="AB824" i="3"/>
  <c r="AC824" i="3" s="1"/>
  <c r="AB816" i="3"/>
  <c r="AC816" i="3" s="1"/>
  <c r="AB808" i="3"/>
  <c r="AC808" i="3" s="1"/>
  <c r="AB800" i="3"/>
  <c r="AC800" i="3" s="1"/>
  <c r="AB792" i="3"/>
  <c r="AC792" i="3" s="1"/>
  <c r="AB784" i="3"/>
  <c r="AC784" i="3" s="1"/>
  <c r="AB776" i="3"/>
  <c r="AC776" i="3" s="1"/>
  <c r="AB768" i="3"/>
  <c r="AC768" i="3" s="1"/>
  <c r="AB760" i="3"/>
  <c r="AC760" i="3" s="1"/>
  <c r="AB752" i="3"/>
  <c r="AC752" i="3" s="1"/>
  <c r="AB744" i="3"/>
  <c r="AC744" i="3" s="1"/>
  <c r="AB736" i="3"/>
  <c r="AC736" i="3" s="1"/>
  <c r="AB728" i="3"/>
  <c r="AC728" i="3" s="1"/>
  <c r="AB720" i="3"/>
  <c r="AC720" i="3" s="1"/>
  <c r="AB712" i="3"/>
  <c r="AC712" i="3" s="1"/>
  <c r="AB849" i="3"/>
  <c r="AC849" i="3" s="1"/>
  <c r="AB861" i="3"/>
  <c r="AC861" i="3" s="1"/>
  <c r="AB842" i="3"/>
  <c r="AC842" i="3" s="1"/>
  <c r="AB830" i="3"/>
  <c r="AC830" i="3" s="1"/>
  <c r="AB822" i="3"/>
  <c r="AC822" i="3" s="1"/>
  <c r="AB814" i="3"/>
  <c r="AC814" i="3" s="1"/>
  <c r="AB853" i="3"/>
  <c r="AC853" i="3" s="1"/>
  <c r="AB841" i="3"/>
  <c r="AC841" i="3" s="1"/>
  <c r="AB836" i="3"/>
  <c r="AC836" i="3" s="1"/>
  <c r="AB828" i="3"/>
  <c r="AC828" i="3" s="1"/>
  <c r="AB820" i="3"/>
  <c r="AC820" i="3" s="1"/>
  <c r="AB812" i="3"/>
  <c r="AC812" i="3" s="1"/>
  <c r="AB804" i="3"/>
  <c r="AC804" i="3" s="1"/>
  <c r="AB796" i="3"/>
  <c r="AC796" i="3" s="1"/>
  <c r="AB788" i="3"/>
  <c r="AC788" i="3" s="1"/>
  <c r="AB780" i="3"/>
  <c r="AC780" i="3" s="1"/>
  <c r="AB772" i="3"/>
  <c r="AC772" i="3" s="1"/>
  <c r="AB764" i="3"/>
  <c r="AC764" i="3" s="1"/>
  <c r="AB756" i="3"/>
  <c r="AC756" i="3" s="1"/>
  <c r="AB748" i="3"/>
  <c r="AC748" i="3" s="1"/>
  <c r="AB740" i="3"/>
  <c r="AC740" i="3" s="1"/>
  <c r="AB732" i="3"/>
  <c r="AC732" i="3" s="1"/>
  <c r="AB724" i="3"/>
  <c r="AC724" i="3" s="1"/>
  <c r="AB716" i="3"/>
  <c r="AC716" i="3" s="1"/>
  <c r="AB708" i="3"/>
  <c r="AC708" i="3" s="1"/>
  <c r="AB700" i="3"/>
  <c r="AC700" i="3" s="1"/>
  <c r="AB696" i="3"/>
  <c r="AC696" i="3" s="1"/>
  <c r="AB704" i="3"/>
  <c r="AC704" i="3" s="1"/>
  <c r="AB688" i="3"/>
  <c r="AC688" i="3" s="1"/>
  <c r="AB685" i="3"/>
  <c r="AC685" i="3" s="1"/>
  <c r="AB677" i="3"/>
  <c r="AC677" i="3" s="1"/>
  <c r="AB669" i="3"/>
  <c r="AC669" i="3" s="1"/>
  <c r="AB661" i="3"/>
  <c r="AC661" i="3" s="1"/>
  <c r="AB653" i="3"/>
  <c r="AC653" i="3" s="1"/>
  <c r="AB645" i="3"/>
  <c r="AC645" i="3" s="1"/>
  <c r="AB637" i="3"/>
  <c r="AC637" i="3" s="1"/>
  <c r="AB629" i="3"/>
  <c r="AC629" i="3" s="1"/>
  <c r="AB621" i="3"/>
  <c r="AC621" i="3" s="1"/>
  <c r="AB613" i="3"/>
  <c r="AC613" i="3" s="1"/>
  <c r="AB605" i="3"/>
  <c r="AC605" i="3" s="1"/>
  <c r="AB597" i="3"/>
  <c r="AC597" i="3" s="1"/>
  <c r="AB589" i="3"/>
  <c r="AC589" i="3" s="1"/>
  <c r="AB581" i="3"/>
  <c r="AC581" i="3" s="1"/>
  <c r="AB573" i="3"/>
  <c r="AC573" i="3" s="1"/>
  <c r="AB565" i="3"/>
  <c r="AC565" i="3" s="1"/>
  <c r="AB557" i="3"/>
  <c r="AC557" i="3" s="1"/>
  <c r="AB549" i="3"/>
  <c r="AC549" i="3" s="1"/>
  <c r="AB628" i="3"/>
  <c r="AC628" i="3" s="1"/>
  <c r="AB620" i="3"/>
  <c r="AC620" i="3" s="1"/>
  <c r="AB612" i="3"/>
  <c r="AC612" i="3" s="1"/>
  <c r="AB604" i="3"/>
  <c r="AC604" i="3" s="1"/>
  <c r="AB596" i="3"/>
  <c r="AC596" i="3" s="1"/>
  <c r="AB588" i="3"/>
  <c r="AC588" i="3" s="1"/>
  <c r="AB580" i="3"/>
  <c r="AC580" i="3" s="1"/>
  <c r="AB572" i="3"/>
  <c r="AC572" i="3" s="1"/>
  <c r="AB564" i="3"/>
  <c r="AC564" i="3" s="1"/>
  <c r="AB556" i="3"/>
  <c r="AC556" i="3" s="1"/>
  <c r="AB548" i="3"/>
  <c r="AC548" i="3" s="1"/>
  <c r="AB540" i="3"/>
  <c r="AC540" i="3" s="1"/>
  <c r="AB692" i="3"/>
  <c r="AC692" i="3" s="1"/>
  <c r="AB682" i="3"/>
  <c r="AC682" i="3" s="1"/>
  <c r="AB674" i="3"/>
  <c r="AC674" i="3" s="1"/>
  <c r="AB666" i="3"/>
  <c r="AC666" i="3" s="1"/>
  <c r="AB658" i="3"/>
  <c r="AC658" i="3" s="1"/>
  <c r="AB650" i="3"/>
  <c r="AC650" i="3" s="1"/>
  <c r="AB642" i="3"/>
  <c r="AC642" i="3" s="1"/>
  <c r="AB634" i="3"/>
  <c r="AC634" i="3" s="1"/>
  <c r="AB626" i="3"/>
  <c r="AC626" i="3" s="1"/>
  <c r="AB618" i="3"/>
  <c r="AC618" i="3" s="1"/>
  <c r="AB610" i="3"/>
  <c r="AC610" i="3" s="1"/>
  <c r="AB602" i="3"/>
  <c r="AC602" i="3" s="1"/>
  <c r="AB594" i="3"/>
  <c r="AC594" i="3" s="1"/>
  <c r="AB586" i="3"/>
  <c r="AC586" i="3" s="1"/>
  <c r="AB578" i="3"/>
  <c r="AC578" i="3" s="1"/>
  <c r="AB570" i="3"/>
  <c r="AC570" i="3" s="1"/>
  <c r="AB562" i="3"/>
  <c r="AC562" i="3" s="1"/>
  <c r="AB554" i="3"/>
  <c r="AC554" i="3" s="1"/>
  <c r="AB546" i="3"/>
  <c r="AC546" i="3" s="1"/>
  <c r="AB680" i="3"/>
  <c r="AC680" i="3" s="1"/>
  <c r="AB672" i="3"/>
  <c r="AC672" i="3" s="1"/>
  <c r="AB664" i="3"/>
  <c r="AC664" i="3" s="1"/>
  <c r="AB656" i="3"/>
  <c r="AC656" i="3" s="1"/>
  <c r="AB648" i="3"/>
  <c r="AC648" i="3" s="1"/>
  <c r="AB640" i="3"/>
  <c r="AC640" i="3" s="1"/>
  <c r="AB632" i="3"/>
  <c r="AC632" i="3" s="1"/>
  <c r="AB624" i="3"/>
  <c r="AC624" i="3" s="1"/>
  <c r="AB616" i="3"/>
  <c r="AC616" i="3" s="1"/>
  <c r="AB608" i="3"/>
  <c r="AC608" i="3" s="1"/>
  <c r="AB600" i="3"/>
  <c r="AC600" i="3" s="1"/>
  <c r="AB592" i="3"/>
  <c r="AC592" i="3" s="1"/>
  <c r="AB584" i="3"/>
  <c r="AC584" i="3" s="1"/>
  <c r="AB576" i="3"/>
  <c r="AC576" i="3" s="1"/>
  <c r="AB544" i="3"/>
  <c r="AC544" i="3" s="1"/>
  <c r="AB663" i="3"/>
  <c r="AC663" i="3" s="1"/>
  <c r="AB538" i="3"/>
  <c r="AC538" i="3" s="1"/>
  <c r="AB520" i="3"/>
  <c r="AC520" i="3" s="1"/>
  <c r="AB512" i="3"/>
  <c r="AC512" i="3" s="1"/>
  <c r="AB496" i="3"/>
  <c r="AC496" i="3" s="1"/>
  <c r="AB480" i="3"/>
  <c r="AC480" i="3" s="1"/>
  <c r="AB472" i="3"/>
  <c r="AC472" i="3" s="1"/>
  <c r="AB464" i="3"/>
  <c r="AC464" i="3" s="1"/>
  <c r="AB456" i="3"/>
  <c r="AC456" i="3" s="1"/>
  <c r="AB448" i="3"/>
  <c r="AC448" i="3" s="1"/>
  <c r="AB440" i="3"/>
  <c r="AC440" i="3" s="1"/>
  <c r="AB432" i="3"/>
  <c r="AC432" i="3" s="1"/>
  <c r="AB424" i="3"/>
  <c r="AC424" i="3" s="1"/>
  <c r="AB416" i="3"/>
  <c r="AC416" i="3" s="1"/>
  <c r="AB408" i="3"/>
  <c r="AC408" i="3" s="1"/>
  <c r="AB400" i="3"/>
  <c r="AC400" i="3" s="1"/>
  <c r="AB392" i="3"/>
  <c r="AC392" i="3" s="1"/>
  <c r="AB532" i="3"/>
  <c r="AC532" i="3" s="1"/>
  <c r="AB484" i="3"/>
  <c r="AC484" i="3" s="1"/>
  <c r="AB476" i="3"/>
  <c r="AC476" i="3" s="1"/>
  <c r="AB468" i="3"/>
  <c r="AC468" i="3" s="1"/>
  <c r="AB361" i="3"/>
  <c r="AC361" i="3" s="1"/>
  <c r="AB353" i="3"/>
  <c r="AC353" i="3" s="1"/>
  <c r="AB345" i="3"/>
  <c r="AC345" i="3" s="1"/>
  <c r="AB337" i="3"/>
  <c r="AC337" i="3" s="1"/>
  <c r="AB329" i="3"/>
  <c r="AC329" i="3" s="1"/>
  <c r="AB376" i="3"/>
  <c r="AC376" i="3" s="1"/>
  <c r="AB368" i="3"/>
  <c r="AC368" i="3" s="1"/>
  <c r="AB360" i="3"/>
  <c r="AC360" i="3" s="1"/>
  <c r="AB352" i="3"/>
  <c r="AC352" i="3" s="1"/>
  <c r="AB344" i="3"/>
  <c r="AC344" i="3" s="1"/>
  <c r="AB336" i="3"/>
  <c r="AC336" i="3" s="1"/>
  <c r="AB328" i="3"/>
  <c r="AC328" i="3" s="1"/>
  <c r="AB375" i="3"/>
  <c r="AC375" i="3" s="1"/>
  <c r="AB367" i="3"/>
  <c r="AC367" i="3" s="1"/>
  <c r="AB382" i="3"/>
  <c r="AC382" i="3" s="1"/>
  <c r="AB374" i="3"/>
  <c r="AC374" i="3" s="1"/>
  <c r="AB366" i="3"/>
  <c r="AC366" i="3" s="1"/>
  <c r="AB348" i="3"/>
  <c r="AC348" i="3" s="1"/>
  <c r="AB372" i="3"/>
  <c r="AC372" i="3" s="1"/>
  <c r="AB332" i="3"/>
  <c r="AC332" i="3" s="1"/>
  <c r="AB356" i="3"/>
  <c r="AC356" i="3" s="1"/>
  <c r="AB324" i="3"/>
  <c r="AC324" i="3" s="1"/>
  <c r="AB380" i="3"/>
  <c r="AC380" i="3" s="1"/>
  <c r="AB340" i="3"/>
  <c r="AC340" i="3" s="1"/>
  <c r="AB364" i="3"/>
  <c r="AC364" i="3" s="1"/>
  <c r="AB355" i="3"/>
  <c r="AC355" i="3" s="1"/>
  <c r="AB381" i="3"/>
  <c r="AC381" i="3" s="1"/>
  <c r="AB334" i="3"/>
  <c r="AC334" i="3" s="1"/>
  <c r="AB386" i="3"/>
  <c r="AC386" i="3" s="1"/>
  <c r="AB393" i="3"/>
  <c r="AC393" i="3" s="1"/>
  <c r="AB441" i="3"/>
  <c r="AC441" i="3" s="1"/>
  <c r="AB387" i="3"/>
  <c r="AC387" i="3" s="1"/>
  <c r="AB396" i="3"/>
  <c r="AC396" i="3" s="1"/>
  <c r="AB444" i="3"/>
  <c r="AC444" i="3" s="1"/>
  <c r="AB516" i="3"/>
  <c r="AC516" i="3" s="1"/>
  <c r="AB517" i="3"/>
  <c r="AC517" i="3" s="1"/>
  <c r="AB399" i="3"/>
  <c r="AC399" i="3" s="1"/>
  <c r="AB439" i="3"/>
  <c r="AC439" i="3" s="1"/>
  <c r="AB479" i="3"/>
  <c r="AC479" i="3" s="1"/>
  <c r="AB511" i="3"/>
  <c r="AC511" i="3" s="1"/>
  <c r="AB504" i="3"/>
  <c r="AC504" i="3" s="1"/>
  <c r="AB630" i="3"/>
  <c r="AC630" i="3" s="1"/>
  <c r="AB668" i="3"/>
  <c r="AC668" i="3" s="1"/>
  <c r="AB543" i="3"/>
  <c r="AC543" i="3" s="1"/>
  <c r="AB583" i="3"/>
  <c r="AC583" i="3" s="1"/>
  <c r="AB599" i="3"/>
  <c r="AC599" i="3" s="1"/>
  <c r="AB615" i="3"/>
  <c r="AC615" i="3" s="1"/>
  <c r="AB631" i="3"/>
  <c r="AC631" i="3" s="1"/>
  <c r="AB737" i="3"/>
  <c r="AC737" i="3" s="1"/>
  <c r="AB699" i="3"/>
  <c r="AC699" i="3" s="1"/>
  <c r="AB721" i="3"/>
  <c r="AC721" i="3" s="1"/>
  <c r="AB731" i="3"/>
  <c r="AC731" i="3" s="1"/>
  <c r="AB755" i="3"/>
  <c r="AC755" i="3" s="1"/>
  <c r="AB539" i="3"/>
  <c r="AC539" i="3" s="1"/>
  <c r="AB603" i="3"/>
  <c r="AC603" i="3" s="1"/>
  <c r="AB643" i="3"/>
  <c r="AC643" i="3" s="1"/>
  <c r="AB659" i="3"/>
  <c r="AC659" i="3" s="1"/>
  <c r="AB675" i="3"/>
  <c r="AC675" i="3" s="1"/>
  <c r="AB833" i="3"/>
  <c r="AC833" i="3" s="1"/>
  <c r="AB739" i="3"/>
  <c r="AC739" i="3" s="1"/>
  <c r="AB826" i="3"/>
  <c r="AC826" i="3" s="1"/>
  <c r="AB689" i="3"/>
  <c r="AC689" i="3" s="1"/>
  <c r="AB819" i="3"/>
  <c r="AC819" i="3" s="1"/>
  <c r="AB868" i="3"/>
  <c r="AC868" i="3" s="1"/>
  <c r="AB725" i="3"/>
  <c r="AC725" i="3" s="1"/>
  <c r="AB813" i="3"/>
  <c r="AC813" i="3" s="1"/>
  <c r="AB710" i="3"/>
  <c r="AC710" i="3" s="1"/>
  <c r="AB711" i="3"/>
  <c r="AC711" i="3" s="1"/>
  <c r="AB743" i="3"/>
  <c r="AC743" i="3" s="1"/>
  <c r="AB775" i="3"/>
  <c r="AC775" i="3" s="1"/>
  <c r="AB831" i="3"/>
  <c r="AC831" i="3" s="1"/>
  <c r="AB851" i="3"/>
  <c r="AC851" i="3" s="1"/>
  <c r="AB871" i="3"/>
  <c r="AC871" i="3" s="1"/>
  <c r="AB497" i="3"/>
  <c r="AC497" i="3" s="1"/>
  <c r="AB330" i="3"/>
  <c r="AC330" i="3" s="1"/>
  <c r="AB379" i="3"/>
  <c r="AC379" i="3" s="1"/>
  <c r="AB498" i="3"/>
  <c r="AC498" i="3" s="1"/>
  <c r="AB350" i="3"/>
  <c r="AC350" i="3" s="1"/>
  <c r="AB403" i="3"/>
  <c r="AC403" i="3" s="1"/>
  <c r="AB467" i="3"/>
  <c r="AC467" i="3" s="1"/>
  <c r="AB491" i="3"/>
  <c r="AC491" i="3" s="1"/>
  <c r="AB401" i="3"/>
  <c r="AC401" i="3" s="1"/>
  <c r="AB473" i="3"/>
  <c r="AC473" i="3" s="1"/>
  <c r="AB428" i="3"/>
  <c r="AC428" i="3" s="1"/>
  <c r="AB676" i="3"/>
  <c r="AC676" i="3" s="1"/>
  <c r="AB429" i="3"/>
  <c r="AC429" i="3" s="1"/>
  <c r="AB445" i="3"/>
  <c r="AC445" i="3" s="1"/>
  <c r="AB590" i="3"/>
  <c r="AC590" i="3" s="1"/>
  <c r="AB636" i="3"/>
  <c r="AC636" i="3" s="1"/>
  <c r="AB438" i="3"/>
  <c r="AC438" i="3" s="1"/>
  <c r="AB454" i="3"/>
  <c r="AC454" i="3" s="1"/>
  <c r="AB519" i="3"/>
  <c r="AC519" i="3" s="1"/>
  <c r="AB542" i="3"/>
  <c r="AC542" i="3" s="1"/>
  <c r="AB533" i="3"/>
  <c r="AC533" i="3" s="1"/>
  <c r="AB644" i="3"/>
  <c r="AC644" i="3" s="1"/>
  <c r="AB567" i="3"/>
  <c r="AC567" i="3" s="1"/>
  <c r="AB639" i="3"/>
  <c r="AC639" i="3" s="1"/>
  <c r="AB761" i="3"/>
  <c r="AC761" i="3" s="1"/>
  <c r="AB563" i="3"/>
  <c r="AC563" i="3" s="1"/>
  <c r="AB651" i="3"/>
  <c r="AC651" i="3" s="1"/>
  <c r="AB753" i="3"/>
  <c r="AC753" i="3" s="1"/>
  <c r="AB749" i="3"/>
  <c r="AC749" i="3" s="1"/>
  <c r="AB734" i="3"/>
  <c r="AC734" i="3" s="1"/>
  <c r="AB750" i="3"/>
  <c r="AC750" i="3" s="1"/>
  <c r="AB766" i="3"/>
  <c r="AC766" i="3" s="1"/>
  <c r="AB782" i="3"/>
  <c r="AC782" i="3" s="1"/>
  <c r="AB759" i="3"/>
  <c r="AC759" i="3" s="1"/>
  <c r="AB369" i="3"/>
  <c r="AC369" i="3" s="1"/>
  <c r="AB331" i="3"/>
  <c r="AC331" i="3" s="1"/>
  <c r="AB358" i="3"/>
  <c r="AC358" i="3" s="1"/>
  <c r="AB383" i="3"/>
  <c r="AC383" i="3" s="1"/>
  <c r="AB459" i="3"/>
  <c r="AC459" i="3" s="1"/>
  <c r="AB529" i="3"/>
  <c r="AC529" i="3" s="1"/>
  <c r="AB460" i="3"/>
  <c r="AC460" i="3" s="1"/>
  <c r="AB537" i="3"/>
  <c r="AC537" i="3" s="1"/>
  <c r="AB614" i="3"/>
  <c r="AC614" i="3" s="1"/>
  <c r="AB405" i="3"/>
  <c r="AC405" i="3" s="1"/>
  <c r="AB398" i="3"/>
  <c r="AC398" i="3" s="1"/>
  <c r="AB414" i="3"/>
  <c r="AC414" i="3" s="1"/>
  <c r="AB510" i="3"/>
  <c r="AC510" i="3" s="1"/>
  <c r="AB526" i="3"/>
  <c r="AC526" i="3" s="1"/>
  <c r="AB423" i="3"/>
  <c r="AC423" i="3" s="1"/>
  <c r="AB455" i="3"/>
  <c r="AC455" i="3" s="1"/>
  <c r="AB503" i="3"/>
  <c r="AC503" i="3" s="1"/>
  <c r="AB582" i="3"/>
  <c r="AC582" i="3" s="1"/>
  <c r="AB660" i="3"/>
  <c r="AC660" i="3" s="1"/>
  <c r="AB801" i="3"/>
  <c r="AC801" i="3" s="1"/>
  <c r="AB568" i="3"/>
  <c r="AC568" i="3" s="1"/>
  <c r="AB809" i="3"/>
  <c r="AC809" i="3" s="1"/>
  <c r="AB587" i="3"/>
  <c r="AC587" i="3" s="1"/>
  <c r="AB611" i="3"/>
  <c r="AC611" i="3" s="1"/>
  <c r="AB635" i="3"/>
  <c r="AC635" i="3" s="1"/>
  <c r="AB769" i="3"/>
  <c r="AC769" i="3" s="1"/>
  <c r="AB690" i="3"/>
  <c r="AC690" i="3" s="1"/>
  <c r="AB811" i="3"/>
  <c r="AC811" i="3" s="1"/>
  <c r="AB703" i="3"/>
  <c r="AC703" i="3" s="1"/>
  <c r="AB730" i="3"/>
  <c r="AC730" i="3" s="1"/>
  <c r="AB777" i="3"/>
  <c r="AC777" i="3" s="1"/>
  <c r="AB821" i="3"/>
  <c r="AC821" i="3" s="1"/>
  <c r="AB702" i="3"/>
  <c r="AC702" i="3" s="1"/>
  <c r="AB727" i="3"/>
  <c r="AC727" i="3" s="1"/>
  <c r="AB815" i="3"/>
  <c r="AC815" i="3" s="1"/>
  <c r="AB859" i="3"/>
  <c r="AC859" i="3" s="1"/>
  <c r="AB864" i="3"/>
  <c r="AC864" i="3" s="1"/>
  <c r="AB855" i="3"/>
  <c r="AC855" i="3" s="1"/>
  <c r="AB880" i="3"/>
  <c r="AC880" i="3" s="1"/>
  <c r="AB465" i="3"/>
  <c r="AC465" i="3" s="1"/>
  <c r="AB513" i="3"/>
  <c r="AC513" i="3" s="1"/>
  <c r="AB347" i="3"/>
  <c r="AC347" i="3" s="1"/>
  <c r="AB377" i="3"/>
  <c r="AC377" i="3" s="1"/>
  <c r="AB482" i="3"/>
  <c r="AC482" i="3" s="1"/>
  <c r="AB335" i="3"/>
  <c r="AC335" i="3" s="1"/>
  <c r="AB427" i="3"/>
  <c r="AC427" i="3" s="1"/>
  <c r="AB409" i="3"/>
  <c r="AC409" i="3" s="1"/>
  <c r="AB434" i="3"/>
  <c r="AC434" i="3" s="1"/>
  <c r="AB435" i="3"/>
  <c r="AC435" i="3" s="1"/>
  <c r="AB420" i="3"/>
  <c r="AC420" i="3" s="1"/>
  <c r="AB508" i="3"/>
  <c r="AC508" i="3" s="1"/>
  <c r="AB524" i="3"/>
  <c r="AC524" i="3" s="1"/>
  <c r="AB421" i="3"/>
  <c r="AC421" i="3" s="1"/>
  <c r="AB437" i="3"/>
  <c r="AC437" i="3" s="1"/>
  <c r="AB493" i="3"/>
  <c r="AC493" i="3" s="1"/>
  <c r="AB525" i="3"/>
  <c r="AC525" i="3" s="1"/>
  <c r="AB550" i="3"/>
  <c r="AC550" i="3" s="1"/>
  <c r="AB430" i="3"/>
  <c r="AC430" i="3" s="1"/>
  <c r="AB574" i="3"/>
  <c r="AC574" i="3" s="1"/>
  <c r="AB541" i="3"/>
  <c r="AC541" i="3" s="1"/>
  <c r="AB559" i="3"/>
  <c r="AC559" i="3" s="1"/>
  <c r="AB607" i="3"/>
  <c r="AC607" i="3" s="1"/>
  <c r="AB647" i="3"/>
  <c r="AC647" i="3" s="1"/>
  <c r="AB671" i="3"/>
  <c r="AC671" i="3" s="1"/>
  <c r="AB697" i="3"/>
  <c r="AC697" i="3" s="1"/>
  <c r="AB545" i="3"/>
  <c r="AC545" i="3" s="1"/>
  <c r="AB561" i="3"/>
  <c r="AC561" i="3" s="1"/>
  <c r="AB577" i="3"/>
  <c r="AC577" i="3" s="1"/>
  <c r="AB593" i="3"/>
  <c r="AC593" i="3" s="1"/>
  <c r="AB609" i="3"/>
  <c r="AC609" i="3" s="1"/>
  <c r="AB625" i="3"/>
  <c r="AC625" i="3" s="1"/>
  <c r="AB641" i="3"/>
  <c r="AC641" i="3" s="1"/>
  <c r="AB657" i="3"/>
  <c r="AC657" i="3" s="1"/>
  <c r="AB673" i="3"/>
  <c r="AC673" i="3" s="1"/>
  <c r="AB547" i="3"/>
  <c r="AC547" i="3" s="1"/>
  <c r="AB571" i="3"/>
  <c r="AC571" i="3" s="1"/>
  <c r="AB779" i="3"/>
  <c r="AC779" i="3" s="1"/>
  <c r="AB698" i="3"/>
  <c r="AC698" i="3" s="1"/>
  <c r="AB713" i="3"/>
  <c r="AC713" i="3" s="1"/>
  <c r="AB695" i="3"/>
  <c r="AC695" i="3" s="1"/>
  <c r="AB793" i="3"/>
  <c r="AC793" i="3" s="1"/>
  <c r="AB741" i="3"/>
  <c r="AC741" i="3" s="1"/>
  <c r="AB781" i="3"/>
  <c r="AC781" i="3" s="1"/>
  <c r="AB726" i="3"/>
  <c r="AC726" i="3" s="1"/>
  <c r="AB735" i="3"/>
  <c r="AC735" i="3" s="1"/>
  <c r="AB862" i="3"/>
  <c r="AC862" i="3" s="1"/>
  <c r="AB844" i="3"/>
  <c r="AC844" i="3" s="1"/>
  <c r="AB863" i="3"/>
  <c r="AC863" i="3" s="1"/>
  <c r="AB895" i="3"/>
  <c r="AC895" i="3" s="1"/>
  <c r="AB411" i="3"/>
  <c r="AC411" i="3" s="1"/>
  <c r="AB354" i="3"/>
  <c r="AC354" i="3" s="1"/>
  <c r="AB490" i="3"/>
  <c r="AC490" i="3" s="1"/>
  <c r="AB514" i="3"/>
  <c r="AC514" i="3" s="1"/>
  <c r="AB343" i="3"/>
  <c r="AC343" i="3" s="1"/>
  <c r="AB475" i="3"/>
  <c r="AC475" i="3" s="1"/>
  <c r="AB384" i="3"/>
  <c r="AC384" i="3" s="1"/>
  <c r="AB483" i="3"/>
  <c r="AC483" i="3" s="1"/>
  <c r="AB506" i="3"/>
  <c r="AC506" i="3" s="1"/>
  <c r="AB530" i="3"/>
  <c r="AC530" i="3" s="1"/>
  <c r="AB481" i="3"/>
  <c r="AC481" i="3" s="1"/>
  <c r="AB521" i="3"/>
  <c r="AC521" i="3" s="1"/>
  <c r="AB436" i="3"/>
  <c r="AC436" i="3" s="1"/>
  <c r="AB492" i="3"/>
  <c r="AC492" i="3" s="1"/>
  <c r="AB509" i="3"/>
  <c r="AC509" i="3" s="1"/>
  <c r="AB406" i="3"/>
  <c r="AC406" i="3" s="1"/>
  <c r="AB446" i="3"/>
  <c r="AC446" i="3" s="1"/>
  <c r="AB502" i="3"/>
  <c r="AC502" i="3" s="1"/>
  <c r="AB684" i="3"/>
  <c r="AC684" i="3" s="1"/>
  <c r="AB558" i="3"/>
  <c r="AC558" i="3" s="1"/>
  <c r="AB606" i="3"/>
  <c r="AC606" i="3" s="1"/>
  <c r="AB575" i="3"/>
  <c r="AC575" i="3" s="1"/>
  <c r="AB591" i="3"/>
  <c r="AC591" i="3" s="1"/>
  <c r="AB747" i="3"/>
  <c r="AC747" i="3" s="1"/>
  <c r="AB686" i="3"/>
  <c r="AC686" i="3" s="1"/>
  <c r="AB778" i="3"/>
  <c r="AC778" i="3" s="1"/>
  <c r="AB835" i="3"/>
  <c r="AC835" i="3" s="1"/>
  <c r="AB715" i="3"/>
  <c r="AC715" i="3" s="1"/>
  <c r="AB817" i="3"/>
  <c r="AC817" i="3" s="1"/>
  <c r="AB595" i="3"/>
  <c r="AC595" i="3" s="1"/>
  <c r="AB619" i="3"/>
  <c r="AC619" i="3" s="1"/>
  <c r="AB723" i="3"/>
  <c r="AC723" i="3" s="1"/>
  <c r="AB687" i="3"/>
  <c r="AC687" i="3" s="1"/>
  <c r="AB797" i="3"/>
  <c r="AC797" i="3" s="1"/>
  <c r="AB829" i="3"/>
  <c r="AC829" i="3" s="1"/>
  <c r="AB852" i="3"/>
  <c r="AC852" i="3" s="1"/>
  <c r="AB884" i="3"/>
  <c r="AC884" i="3" s="1"/>
  <c r="AB742" i="3"/>
  <c r="AC742" i="3" s="1"/>
  <c r="AB758" i="3"/>
  <c r="AC758" i="3" s="1"/>
  <c r="AB774" i="3"/>
  <c r="AC774" i="3" s="1"/>
  <c r="AB854" i="3"/>
  <c r="AC854" i="3" s="1"/>
  <c r="AB807" i="3"/>
  <c r="AC807" i="3" s="1"/>
  <c r="AB878" i="3"/>
  <c r="AC878" i="3" s="1"/>
  <c r="AB870" i="3"/>
  <c r="AC870" i="3" s="1"/>
  <c r="AB875" i="3"/>
  <c r="AC875" i="3" s="1"/>
  <c r="AB872" i="3"/>
  <c r="AC872" i="3" s="1"/>
  <c r="AB489" i="3"/>
  <c r="AC489" i="3" s="1"/>
  <c r="AB378" i="3"/>
  <c r="AC378" i="3" s="1"/>
  <c r="AB466" i="3"/>
  <c r="AC466" i="3" s="1"/>
  <c r="AB351" i="3"/>
  <c r="AC351" i="3" s="1"/>
  <c r="AB458" i="3"/>
  <c r="AC458" i="3" s="1"/>
  <c r="AB389" i="3"/>
  <c r="AC389" i="3" s="1"/>
  <c r="AB523" i="3"/>
  <c r="AC523" i="3" s="1"/>
  <c r="AB385" i="3"/>
  <c r="AC385" i="3" s="1"/>
  <c r="AB442" i="3"/>
  <c r="AC442" i="3" s="1"/>
  <c r="AB443" i="3"/>
  <c r="AC443" i="3" s="1"/>
  <c r="AB531" i="3"/>
  <c r="AC531" i="3" s="1"/>
  <c r="AB452" i="3"/>
  <c r="AC452" i="3" s="1"/>
  <c r="AB646" i="3"/>
  <c r="AC646" i="3" s="1"/>
  <c r="AB397" i="3"/>
  <c r="AC397" i="3" s="1"/>
  <c r="AB453" i="3"/>
  <c r="AC453" i="3" s="1"/>
  <c r="AB462" i="3"/>
  <c r="AC462" i="3" s="1"/>
  <c r="AB518" i="3"/>
  <c r="AC518" i="3" s="1"/>
  <c r="AB407" i="3"/>
  <c r="AC407" i="3" s="1"/>
  <c r="AB363" i="3"/>
  <c r="AC363" i="3" s="1"/>
  <c r="AB323" i="3"/>
  <c r="AB339" i="3"/>
  <c r="AC339" i="3" s="1"/>
  <c r="AB362" i="3"/>
  <c r="AC362" i="3" s="1"/>
  <c r="AB325" i="3"/>
  <c r="AC325" i="3" s="1"/>
  <c r="AB341" i="3"/>
  <c r="AC341" i="3" s="1"/>
  <c r="AB357" i="3"/>
  <c r="AC357" i="3" s="1"/>
  <c r="AB373" i="3"/>
  <c r="AC373" i="3" s="1"/>
  <c r="AB522" i="3"/>
  <c r="AC522" i="3" s="1"/>
  <c r="AB359" i="3"/>
  <c r="AC359" i="3" s="1"/>
  <c r="AB418" i="3"/>
  <c r="AC418" i="3" s="1"/>
  <c r="AB505" i="3"/>
  <c r="AC505" i="3" s="1"/>
  <c r="AB394" i="3"/>
  <c r="AC394" i="3" s="1"/>
  <c r="AB451" i="3"/>
  <c r="AC451" i="3" s="1"/>
  <c r="AB500" i="3"/>
  <c r="AC500" i="3" s="1"/>
  <c r="AB413" i="3"/>
  <c r="AC413" i="3" s="1"/>
  <c r="AB390" i="3"/>
  <c r="AC390" i="3" s="1"/>
  <c r="AB422" i="3"/>
  <c r="AC422" i="3" s="1"/>
  <c r="AB478" i="3"/>
  <c r="AC478" i="3" s="1"/>
  <c r="AB534" i="3"/>
  <c r="AC534" i="3" s="1"/>
  <c r="AB431" i="3"/>
  <c r="AC431" i="3" s="1"/>
  <c r="AB447" i="3"/>
  <c r="AC447" i="3" s="1"/>
  <c r="AB463" i="3"/>
  <c r="AC463" i="3" s="1"/>
  <c r="AB566" i="3"/>
  <c r="AC566" i="3" s="1"/>
  <c r="AB678" i="3"/>
  <c r="AC678" i="3" s="1"/>
  <c r="AB535" i="3"/>
  <c r="AC535" i="3" s="1"/>
  <c r="AB551" i="3"/>
  <c r="AC551" i="3" s="1"/>
  <c r="AB655" i="3"/>
  <c r="AC655" i="3" s="1"/>
  <c r="AB679" i="3"/>
  <c r="AC679" i="3" s="1"/>
  <c r="AB785" i="3"/>
  <c r="AC785" i="3" s="1"/>
  <c r="AB536" i="3"/>
  <c r="AC536" i="3" s="1"/>
  <c r="AB560" i="3"/>
  <c r="AC560" i="3" s="1"/>
  <c r="AB794" i="3"/>
  <c r="AC794" i="3" s="1"/>
  <c r="AB722" i="3"/>
  <c r="AC722" i="3" s="1"/>
  <c r="AB762" i="3"/>
  <c r="AC762" i="3" s="1"/>
  <c r="AB825" i="3"/>
  <c r="AC825" i="3" s="1"/>
  <c r="AB555" i="3"/>
  <c r="AC555" i="3" s="1"/>
  <c r="AB579" i="3"/>
  <c r="AC579" i="3" s="1"/>
  <c r="AB627" i="3"/>
  <c r="AC627" i="3" s="1"/>
  <c r="AB683" i="3"/>
  <c r="AC683" i="3" s="1"/>
  <c r="AB746" i="3"/>
  <c r="AC746" i="3" s="1"/>
  <c r="AB707" i="3"/>
  <c r="AC707" i="3" s="1"/>
  <c r="AB701" i="3"/>
  <c r="AC701" i="3" s="1"/>
  <c r="AB717" i="3"/>
  <c r="AC717" i="3" s="1"/>
  <c r="AB805" i="3"/>
  <c r="AC805" i="3" s="1"/>
  <c r="AB694" i="3"/>
  <c r="AC694" i="3" s="1"/>
  <c r="AB860" i="3"/>
  <c r="AC860" i="3" s="1"/>
  <c r="AB751" i="3"/>
  <c r="AC751" i="3" s="1"/>
  <c r="AB838" i="3"/>
  <c r="AC838" i="3" s="1"/>
  <c r="AB848" i="3"/>
  <c r="AC848" i="3" s="1"/>
  <c r="AB856" i="3"/>
  <c r="AC856" i="3" s="1"/>
  <c r="AB840" i="3"/>
  <c r="AC840" i="3" s="1"/>
  <c r="AB887" i="3"/>
  <c r="AC887" i="3" s="1"/>
  <c r="AB888" i="3"/>
  <c r="AC888" i="3" s="1"/>
  <c r="AB419" i="3"/>
  <c r="AC419" i="3" s="1"/>
  <c r="AB470" i="3"/>
  <c r="AC470" i="3" s="1"/>
  <c r="AB494" i="3"/>
  <c r="AC494" i="3" s="1"/>
  <c r="AB714" i="3"/>
  <c r="AC714" i="3" s="1"/>
  <c r="AB827" i="3"/>
  <c r="AC827" i="3" s="1"/>
  <c r="AB771" i="3"/>
  <c r="AC771" i="3" s="1"/>
  <c r="AB553" i="3"/>
  <c r="AC553" i="3" s="1"/>
  <c r="AB681" i="3"/>
  <c r="AC681" i="3" s="1"/>
  <c r="AB806" i="3"/>
  <c r="AC806" i="3" s="1"/>
  <c r="AB691" i="3"/>
  <c r="AC691" i="3" s="1"/>
  <c r="AB667" i="3"/>
  <c r="AC667" i="3" s="1"/>
  <c r="AB765" i="3"/>
  <c r="AC765" i="3" s="1"/>
  <c r="AB767" i="3"/>
  <c r="AC767" i="3" s="1"/>
  <c r="AB891" i="3"/>
  <c r="AC891" i="3" s="1"/>
  <c r="AB847" i="3"/>
  <c r="AC847" i="3" s="1"/>
  <c r="AB371" i="3"/>
  <c r="AC371" i="3" s="1"/>
  <c r="AB365" i="3"/>
  <c r="AC365" i="3" s="1"/>
  <c r="AB449" i="3"/>
  <c r="AC449" i="3" s="1"/>
  <c r="AB404" i="3"/>
  <c r="AC404" i="3" s="1"/>
  <c r="AB469" i="3"/>
  <c r="AC469" i="3" s="1"/>
  <c r="AB670" i="3"/>
  <c r="AC670" i="3" s="1"/>
  <c r="AB495" i="3"/>
  <c r="AC495" i="3" s="1"/>
  <c r="AB633" i="3"/>
  <c r="AC633" i="3" s="1"/>
  <c r="AB729" i="3"/>
  <c r="AC729" i="3" s="1"/>
  <c r="AB763" i="3"/>
  <c r="AC763" i="3" s="1"/>
  <c r="AB846" i="3"/>
  <c r="AC846" i="3" s="1"/>
  <c r="AB789" i="3"/>
  <c r="AC789" i="3" s="1"/>
  <c r="AB718" i="3"/>
  <c r="AC718" i="3" s="1"/>
  <c r="AB790" i="3"/>
  <c r="AC790" i="3" s="1"/>
  <c r="AB783" i="3"/>
  <c r="AC783" i="3" s="1"/>
  <c r="AB799" i="3"/>
  <c r="AC799" i="3" s="1"/>
  <c r="AB426" i="3"/>
  <c r="AC426" i="3" s="1"/>
  <c r="AB417" i="3"/>
  <c r="AC417" i="3" s="1"/>
  <c r="AB395" i="3"/>
  <c r="AC395" i="3" s="1"/>
  <c r="AB471" i="3"/>
  <c r="AC471" i="3" s="1"/>
  <c r="AB754" i="3"/>
  <c r="AC754" i="3" s="1"/>
  <c r="AB585" i="3"/>
  <c r="AC585" i="3" s="1"/>
  <c r="AB786" i="3"/>
  <c r="AC786" i="3" s="1"/>
  <c r="AB770" i="3"/>
  <c r="AC770" i="3" s="1"/>
  <c r="AB837" i="3"/>
  <c r="AC837" i="3" s="1"/>
  <c r="AB823" i="3"/>
  <c r="AC823" i="3" s="1"/>
  <c r="AB843" i="3"/>
  <c r="AC843" i="3" s="1"/>
  <c r="AB474" i="3"/>
  <c r="AC474" i="3" s="1"/>
  <c r="AB457" i="3"/>
  <c r="AC457" i="3" s="1"/>
  <c r="AB499" i="3"/>
  <c r="AC499" i="3" s="1"/>
  <c r="AB410" i="3"/>
  <c r="AC410" i="3" s="1"/>
  <c r="AB412" i="3"/>
  <c r="AC412" i="3" s="1"/>
  <c r="AB477" i="3"/>
  <c r="AC477" i="3" s="1"/>
  <c r="AB501" i="3"/>
  <c r="AC501" i="3" s="1"/>
  <c r="AB598" i="3"/>
  <c r="AC598" i="3" s="1"/>
  <c r="AB488" i="3"/>
  <c r="AC488" i="3" s="1"/>
  <c r="AB623" i="3"/>
  <c r="AC623" i="3" s="1"/>
  <c r="AB665" i="3"/>
  <c r="AC665" i="3" s="1"/>
  <c r="AB876" i="3"/>
  <c r="AC876" i="3" s="1"/>
  <c r="AB709" i="3"/>
  <c r="AC709" i="3" s="1"/>
  <c r="AB733" i="3"/>
  <c r="AC733" i="3" s="1"/>
  <c r="AB402" i="3"/>
  <c r="AC402" i="3" s="1"/>
  <c r="AB370" i="3"/>
  <c r="AC370" i="3" s="1"/>
  <c r="AB349" i="3"/>
  <c r="AC349" i="3" s="1"/>
  <c r="AB326" i="3"/>
  <c r="AC326" i="3" s="1"/>
  <c r="AB391" i="3"/>
  <c r="AC391" i="3" s="1"/>
  <c r="AB327" i="3"/>
  <c r="AC327" i="3" s="1"/>
  <c r="AB388" i="3"/>
  <c r="AC388" i="3" s="1"/>
  <c r="AB652" i="3"/>
  <c r="AC652" i="3" s="1"/>
  <c r="AB617" i="3"/>
  <c r="AC617" i="3" s="1"/>
  <c r="AB787" i="3"/>
  <c r="AC787" i="3" s="1"/>
  <c r="AB892" i="3"/>
  <c r="AC892" i="3" s="1"/>
  <c r="AB757" i="3"/>
  <c r="AC757" i="3" s="1"/>
  <c r="AB773" i="3"/>
  <c r="AC773" i="3" s="1"/>
  <c r="AB719" i="3"/>
  <c r="AC719" i="3" s="1"/>
  <c r="AB867" i="3"/>
  <c r="AC867" i="3" s="1"/>
  <c r="AB450" i="3"/>
  <c r="AC450" i="3" s="1"/>
  <c r="AB662" i="3"/>
  <c r="AC662" i="3" s="1"/>
  <c r="AB486" i="3"/>
  <c r="AC486" i="3" s="1"/>
  <c r="AB527" i="3"/>
  <c r="AC527" i="3" s="1"/>
  <c r="AB638" i="3"/>
  <c r="AC638" i="3" s="1"/>
  <c r="AB552" i="3"/>
  <c r="AC552" i="3" s="1"/>
  <c r="AB569" i="3"/>
  <c r="AC569" i="3" s="1"/>
  <c r="AB705" i="3"/>
  <c r="AC705" i="3" s="1"/>
  <c r="AB798" i="3"/>
  <c r="AC798" i="3" s="1"/>
  <c r="AB791" i="3"/>
  <c r="AC791" i="3" s="1"/>
  <c r="AB894" i="3"/>
  <c r="AC894" i="3" s="1"/>
  <c r="AB886" i="3"/>
  <c r="AC886" i="3" s="1"/>
  <c r="AB879" i="3"/>
  <c r="AC879" i="3" s="1"/>
  <c r="AB338" i="3"/>
  <c r="AC338" i="3" s="1"/>
  <c r="AB346" i="3"/>
  <c r="AC346" i="3" s="1"/>
  <c r="AB461" i="3"/>
  <c r="AC461" i="3" s="1"/>
  <c r="AB485" i="3"/>
  <c r="AC485" i="3" s="1"/>
  <c r="AB622" i="3"/>
  <c r="AC622" i="3" s="1"/>
  <c r="AB487" i="3"/>
  <c r="AC487" i="3" s="1"/>
  <c r="AB649" i="3"/>
  <c r="AC649" i="3" s="1"/>
  <c r="AB738" i="3"/>
  <c r="AC738" i="3" s="1"/>
  <c r="AB795" i="3"/>
  <c r="AC795" i="3" s="1"/>
  <c r="AB803" i="3"/>
  <c r="AC803" i="3" s="1"/>
  <c r="AB507" i="3"/>
  <c r="AC507" i="3" s="1"/>
  <c r="AB333" i="3"/>
  <c r="AC333" i="3" s="1"/>
  <c r="AB342" i="3"/>
  <c r="AC342" i="3" s="1"/>
  <c r="AB425" i="3"/>
  <c r="AC425" i="3" s="1"/>
  <c r="AB515" i="3"/>
  <c r="AC515" i="3" s="1"/>
  <c r="AB433" i="3"/>
  <c r="AC433" i="3" s="1"/>
  <c r="AB415" i="3"/>
  <c r="AC415" i="3" s="1"/>
  <c r="AB528" i="3"/>
  <c r="AC528" i="3" s="1"/>
  <c r="AB654" i="3"/>
  <c r="AC654" i="3" s="1"/>
  <c r="AB601" i="3"/>
  <c r="AC601" i="3" s="1"/>
  <c r="AB745" i="3"/>
  <c r="AC745" i="3" s="1"/>
  <c r="AB706" i="3"/>
  <c r="AC706" i="3" s="1"/>
  <c r="AB693" i="3"/>
  <c r="AC693" i="3" s="1"/>
  <c r="AC1334" i="3"/>
  <c r="AA128" i="3"/>
  <c r="Z128" i="3"/>
  <c r="AA137" i="3"/>
  <c r="Z137" i="3"/>
  <c r="Z130" i="3"/>
  <c r="AA130" i="3"/>
  <c r="AA127" i="3"/>
  <c r="Z127" i="3"/>
  <c r="AA61" i="3"/>
  <c r="Z61" i="3"/>
  <c r="Z179" i="3"/>
  <c r="AA179" i="3"/>
  <c r="AA142" i="3"/>
  <c r="Z142" i="3"/>
  <c r="AA33" i="3"/>
  <c r="Z33" i="3"/>
  <c r="AA105" i="3"/>
  <c r="Z105" i="3"/>
  <c r="AA169" i="3"/>
  <c r="Z169" i="3"/>
  <c r="Z62" i="3"/>
  <c r="AA62" i="3"/>
  <c r="Z59" i="3"/>
  <c r="AA59" i="3"/>
  <c r="Z46" i="3"/>
  <c r="AA46" i="3"/>
  <c r="Z139" i="3"/>
  <c r="AA139" i="3"/>
  <c r="AA157" i="3"/>
  <c r="Z157" i="3"/>
  <c r="AA80" i="3"/>
  <c r="Z80" i="3"/>
  <c r="Z154" i="3"/>
  <c r="AA154" i="3"/>
  <c r="AA41" i="3"/>
  <c r="Z41" i="3"/>
  <c r="AA52" i="3"/>
  <c r="Z52" i="3"/>
  <c r="AA68" i="3"/>
  <c r="Z68" i="3"/>
  <c r="Z123" i="3"/>
  <c r="AA123" i="3"/>
  <c r="AA189" i="3"/>
  <c r="Z189" i="3"/>
  <c r="AA160" i="3"/>
  <c r="Z160" i="3"/>
  <c r="AA129" i="3"/>
  <c r="Z129" i="3"/>
  <c r="Z131" i="3"/>
  <c r="AA131" i="3"/>
  <c r="AA94" i="3"/>
  <c r="Z94" i="3"/>
  <c r="AA84" i="3"/>
  <c r="Z84" i="3"/>
  <c r="AA167" i="3"/>
  <c r="Z167" i="3"/>
  <c r="AA134" i="3"/>
  <c r="Z134" i="3"/>
  <c r="Z163" i="3"/>
  <c r="AA163" i="3"/>
  <c r="AA100" i="3"/>
  <c r="Z100" i="3"/>
  <c r="AA172" i="3"/>
  <c r="Z172" i="3"/>
  <c r="Z82" i="3"/>
  <c r="AA82" i="3"/>
  <c r="AA124" i="3"/>
  <c r="Z124" i="3"/>
  <c r="AA96" i="3"/>
  <c r="Z96" i="3"/>
  <c r="AA118" i="3"/>
  <c r="Z118" i="3"/>
  <c r="Z70" i="3"/>
  <c r="AA70" i="3"/>
  <c r="Z187" i="3"/>
  <c r="AA187" i="3"/>
  <c r="Z75" i="3"/>
  <c r="AA75" i="3"/>
  <c r="AA126" i="3"/>
  <c r="Z126" i="3"/>
  <c r="AA150" i="3"/>
  <c r="Z150" i="3"/>
  <c r="AA88" i="3"/>
  <c r="Z88" i="3"/>
  <c r="AA153" i="3"/>
  <c r="Z153" i="3"/>
  <c r="Z67" i="3"/>
  <c r="AA67" i="3"/>
  <c r="AA175" i="3"/>
  <c r="Z175" i="3"/>
  <c r="AA120" i="3"/>
  <c r="Z120" i="3"/>
  <c r="AA121" i="3"/>
  <c r="Z121" i="3"/>
  <c r="AA53" i="3"/>
  <c r="Z53" i="3"/>
  <c r="Z115" i="3"/>
  <c r="AA115" i="3"/>
  <c r="AA174" i="3"/>
  <c r="Z174" i="3"/>
  <c r="AA180" i="3"/>
  <c r="Z180" i="3"/>
  <c r="AA72" i="3"/>
  <c r="Z72" i="3"/>
  <c r="AB1732" i="3"/>
  <c r="AC1732" i="3" s="1"/>
  <c r="AB1724" i="3"/>
  <c r="AC1724" i="3" s="1"/>
  <c r="AB1716" i="3"/>
  <c r="AC1716" i="3" s="1"/>
  <c r="AB1708" i="3"/>
  <c r="AC1708" i="3" s="1"/>
  <c r="AB1737" i="3"/>
  <c r="AC1737" i="3" s="1"/>
  <c r="AB1729" i="3"/>
  <c r="AC1729" i="3" s="1"/>
  <c r="AB1721" i="3"/>
  <c r="AC1721" i="3" s="1"/>
  <c r="AB1713" i="3"/>
  <c r="AC1713" i="3" s="1"/>
  <c r="AB1718" i="3"/>
  <c r="AC1718" i="3" s="1"/>
  <c r="AB1702" i="3"/>
  <c r="AC1702" i="3" s="1"/>
  <c r="AB1726" i="3"/>
  <c r="AC1726" i="3" s="1"/>
  <c r="AB1710" i="3"/>
  <c r="AC1710" i="3" s="1"/>
  <c r="AB1694" i="3"/>
  <c r="AC1694" i="3" s="1"/>
  <c r="AB1686" i="3"/>
  <c r="AC1686" i="3" s="1"/>
  <c r="AB1678" i="3"/>
  <c r="AC1678" i="3" s="1"/>
  <c r="AB1670" i="3"/>
  <c r="AC1670" i="3" s="1"/>
  <c r="AB1662" i="3"/>
  <c r="AC1662" i="3" s="1"/>
  <c r="AB1654" i="3"/>
  <c r="AC1654" i="3" s="1"/>
  <c r="AB1646" i="3"/>
  <c r="AC1646" i="3" s="1"/>
  <c r="AB1734" i="3"/>
  <c r="AC1734" i="3" s="1"/>
  <c r="AB1692" i="3"/>
  <c r="AC1692" i="3" s="1"/>
  <c r="AB1684" i="3"/>
  <c r="AC1684" i="3" s="1"/>
  <c r="AB1676" i="3"/>
  <c r="AC1676" i="3" s="1"/>
  <c r="AB1668" i="3"/>
  <c r="AC1668" i="3" s="1"/>
  <c r="AB1660" i="3"/>
  <c r="AC1660" i="3" s="1"/>
  <c r="AB1652" i="3"/>
  <c r="AC1652" i="3" s="1"/>
  <c r="AB1705" i="3"/>
  <c r="AC1705" i="3" s="1"/>
  <c r="AB1698" i="3"/>
  <c r="AC1698" i="3" s="1"/>
  <c r="AB1690" i="3"/>
  <c r="AC1690" i="3" s="1"/>
  <c r="AB1682" i="3"/>
  <c r="AC1682" i="3" s="1"/>
  <c r="AB1674" i="3"/>
  <c r="AC1674" i="3" s="1"/>
  <c r="AB1666" i="3"/>
  <c r="AC1666" i="3" s="1"/>
  <c r="AB1658" i="3"/>
  <c r="AC1658" i="3" s="1"/>
  <c r="AB1650" i="3"/>
  <c r="AC1650" i="3" s="1"/>
  <c r="AB1629" i="3"/>
  <c r="AC1629" i="3" s="1"/>
  <c r="AB1621" i="3"/>
  <c r="AC1621" i="3" s="1"/>
  <c r="AB1680" i="3"/>
  <c r="AC1680" i="3" s="1"/>
  <c r="AB1641" i="3"/>
  <c r="AC1641" i="3" s="1"/>
  <c r="AB1696" i="3"/>
  <c r="AC1696" i="3" s="1"/>
  <c r="AB1638" i="3"/>
  <c r="AC1638" i="3" s="1"/>
  <c r="AB1642" i="3"/>
  <c r="AC1642" i="3" s="1"/>
  <c r="AB1634" i="3"/>
  <c r="AC1634" i="3" s="1"/>
  <c r="AB1626" i="3"/>
  <c r="AC1626" i="3" s="1"/>
  <c r="AB1618" i="3"/>
  <c r="AC1618" i="3" s="1"/>
  <c r="AB1610" i="3"/>
  <c r="AC1610" i="3" s="1"/>
  <c r="AB1602" i="3"/>
  <c r="AC1602" i="3" s="1"/>
  <c r="AB1594" i="3"/>
  <c r="AC1594" i="3" s="1"/>
  <c r="AB1586" i="3"/>
  <c r="AC1586" i="3" s="1"/>
  <c r="AB1640" i="3"/>
  <c r="AC1640" i="3" s="1"/>
  <c r="AB1688" i="3"/>
  <c r="AC1688" i="3" s="1"/>
  <c r="AB1664" i="3"/>
  <c r="AC1664" i="3" s="1"/>
  <c r="AB1656" i="3"/>
  <c r="AC1656" i="3" s="1"/>
  <c r="AB1648" i="3"/>
  <c r="AC1648" i="3" s="1"/>
  <c r="AB1672" i="3"/>
  <c r="AC1672" i="3" s="1"/>
  <c r="AB1591" i="3"/>
  <c r="AC1591" i="3" s="1"/>
  <c r="AB1565" i="3"/>
  <c r="AC1565" i="3" s="1"/>
  <c r="AB1557" i="3"/>
  <c r="AC1557" i="3" s="1"/>
  <c r="AB1549" i="3"/>
  <c r="AC1549" i="3" s="1"/>
  <c r="AB1541" i="3"/>
  <c r="AC1541" i="3" s="1"/>
  <c r="AB1533" i="3"/>
  <c r="AC1533" i="3" s="1"/>
  <c r="AB1525" i="3"/>
  <c r="AC1525" i="3" s="1"/>
  <c r="AB1517" i="3"/>
  <c r="AC1517" i="3" s="1"/>
  <c r="AB1607" i="3"/>
  <c r="AC1607" i="3" s="1"/>
  <c r="AB1575" i="3"/>
  <c r="AC1575" i="3" s="1"/>
  <c r="AB1564" i="3"/>
  <c r="AC1564" i="3" s="1"/>
  <c r="AB1556" i="3"/>
  <c r="AC1556" i="3" s="1"/>
  <c r="AB1615" i="3"/>
  <c r="AC1615" i="3" s="1"/>
  <c r="AB1583" i="3"/>
  <c r="AC1583" i="3" s="1"/>
  <c r="AB1623" i="3"/>
  <c r="AC1623" i="3" s="1"/>
  <c r="AB1644" i="3"/>
  <c r="AC1644" i="3" s="1"/>
  <c r="AB1631" i="3"/>
  <c r="AC1631" i="3" s="1"/>
  <c r="AB1599" i="3"/>
  <c r="AC1599" i="3" s="1"/>
  <c r="AB1578" i="3"/>
  <c r="AC1578" i="3" s="1"/>
  <c r="AB1569" i="3"/>
  <c r="AC1569" i="3" s="1"/>
  <c r="AB1561" i="3"/>
  <c r="AC1561" i="3" s="1"/>
  <c r="AB1553" i="3"/>
  <c r="AC1553" i="3" s="1"/>
  <c r="AB1545" i="3"/>
  <c r="AC1545" i="3" s="1"/>
  <c r="AB1537" i="3"/>
  <c r="AC1537" i="3" s="1"/>
  <c r="AB1529" i="3"/>
  <c r="AC1529" i="3" s="1"/>
  <c r="AB1521" i="3"/>
  <c r="AC1521" i="3" s="1"/>
  <c r="AB1513" i="3"/>
  <c r="AC1513" i="3" s="1"/>
  <c r="AB1528" i="3"/>
  <c r="AC1528" i="3" s="1"/>
  <c r="AB1496" i="3"/>
  <c r="AC1496" i="3" s="1"/>
  <c r="AB1560" i="3"/>
  <c r="AC1560" i="3" s="1"/>
  <c r="AB1503" i="3"/>
  <c r="AC1503" i="3" s="1"/>
  <c r="AB1495" i="3"/>
  <c r="AC1495" i="3" s="1"/>
  <c r="AB1487" i="3"/>
  <c r="AC1487" i="3" s="1"/>
  <c r="AB1479" i="3"/>
  <c r="AC1479" i="3" s="1"/>
  <c r="AB1471" i="3"/>
  <c r="AC1471" i="3" s="1"/>
  <c r="AB1463" i="3"/>
  <c r="AC1463" i="3" s="1"/>
  <c r="AB1455" i="3"/>
  <c r="AC1455" i="3" s="1"/>
  <c r="AB1520" i="3"/>
  <c r="AC1520" i="3" s="1"/>
  <c r="AB1509" i="3"/>
  <c r="AC1509" i="3" s="1"/>
  <c r="AB1504" i="3"/>
  <c r="AC1504" i="3" s="1"/>
  <c r="AB1501" i="3"/>
  <c r="AC1501" i="3" s="1"/>
  <c r="AB1493" i="3"/>
  <c r="AC1493" i="3" s="1"/>
  <c r="AB1485" i="3"/>
  <c r="AC1485" i="3" s="1"/>
  <c r="AB1477" i="3"/>
  <c r="AC1477" i="3" s="1"/>
  <c r="AB1469" i="3"/>
  <c r="AC1469" i="3" s="1"/>
  <c r="AB1461" i="3"/>
  <c r="AC1461" i="3" s="1"/>
  <c r="AB1453" i="3"/>
  <c r="AB1568" i="3"/>
  <c r="AC1568" i="3" s="1"/>
  <c r="AB1512" i="3"/>
  <c r="AC1512" i="3" s="1"/>
  <c r="AB1505" i="3"/>
  <c r="AC1505" i="3" s="1"/>
  <c r="AB1499" i="3"/>
  <c r="AC1499" i="3" s="1"/>
  <c r="AB1491" i="3"/>
  <c r="AC1491" i="3" s="1"/>
  <c r="AB1483" i="3"/>
  <c r="AC1483" i="3" s="1"/>
  <c r="AB1475" i="3"/>
  <c r="AC1475" i="3" s="1"/>
  <c r="AB1467" i="3"/>
  <c r="AC1467" i="3" s="1"/>
  <c r="AB1459" i="3"/>
  <c r="AC1459" i="3" s="1"/>
  <c r="AB1574" i="3"/>
  <c r="AC1574" i="3" s="1"/>
  <c r="AB1552" i="3"/>
  <c r="AC1552" i="3" s="1"/>
  <c r="AB1544" i="3"/>
  <c r="AC1544" i="3" s="1"/>
  <c r="AB1490" i="3"/>
  <c r="AC1490" i="3" s="1"/>
  <c r="AB1466" i="3"/>
  <c r="AC1466" i="3" s="1"/>
  <c r="AB1498" i="3"/>
  <c r="AC1498" i="3" s="1"/>
  <c r="AB1474" i="3"/>
  <c r="AC1474" i="3" s="1"/>
  <c r="AB1536" i="3"/>
  <c r="AC1536" i="3" s="1"/>
  <c r="AB1482" i="3"/>
  <c r="AC1482" i="3" s="1"/>
  <c r="AB1508" i="3"/>
  <c r="AC1508" i="3" s="1"/>
  <c r="AB1458" i="3"/>
  <c r="AC1458" i="3" s="1"/>
  <c r="AB1454" i="3"/>
  <c r="AC1454" i="3" s="1"/>
  <c r="AB1488" i="3"/>
  <c r="AC1488" i="3" s="1"/>
  <c r="AB1480" i="3"/>
  <c r="AC1480" i="3" s="1"/>
  <c r="AB1460" i="3"/>
  <c r="AC1460" i="3" s="1"/>
  <c r="AB1500" i="3"/>
  <c r="AC1500" i="3" s="1"/>
  <c r="AB1589" i="3"/>
  <c r="AC1589" i="3" s="1"/>
  <c r="AB1567" i="3"/>
  <c r="AC1567" i="3" s="1"/>
  <c r="AB1507" i="3"/>
  <c r="AC1507" i="3" s="1"/>
  <c r="AB1532" i="3"/>
  <c r="AC1532" i="3" s="1"/>
  <c r="AB1598" i="3"/>
  <c r="AC1598" i="3" s="1"/>
  <c r="AB1579" i="3"/>
  <c r="AC1579" i="3" s="1"/>
  <c r="AB1611" i="3"/>
  <c r="AC1611" i="3" s="1"/>
  <c r="AB1614" i="3"/>
  <c r="AC1614" i="3" s="1"/>
  <c r="AB1632" i="3"/>
  <c r="AC1632" i="3" s="1"/>
  <c r="AB1593" i="3"/>
  <c r="AC1593" i="3" s="1"/>
  <c r="AB1643" i="3"/>
  <c r="AC1643" i="3" s="1"/>
  <c r="AB1717" i="3"/>
  <c r="AC1717" i="3" s="1"/>
  <c r="AB1689" i="3"/>
  <c r="AC1689" i="3" s="1"/>
  <c r="AB1707" i="3"/>
  <c r="AC1707" i="3" s="1"/>
  <c r="AB1700" i="3"/>
  <c r="AC1700" i="3" s="1"/>
  <c r="AB1478" i="3"/>
  <c r="AC1478" i="3" s="1"/>
  <c r="AB1494" i="3"/>
  <c r="AC1494" i="3" s="1"/>
  <c r="AB1535" i="3"/>
  <c r="AC1535" i="3" s="1"/>
  <c r="AB1456" i="3"/>
  <c r="AC1456" i="3" s="1"/>
  <c r="AB1484" i="3"/>
  <c r="AC1484" i="3" s="1"/>
  <c r="AB1510" i="3"/>
  <c r="AC1510" i="3" s="1"/>
  <c r="AB1534" i="3"/>
  <c r="AC1534" i="3" s="1"/>
  <c r="AB1605" i="3"/>
  <c r="AC1605" i="3" s="1"/>
  <c r="AB1527" i="3"/>
  <c r="AC1527" i="3" s="1"/>
  <c r="AB1587" i="3"/>
  <c r="AC1587" i="3" s="1"/>
  <c r="AB1603" i="3"/>
  <c r="AC1603" i="3" s="1"/>
  <c r="AB1562" i="3"/>
  <c r="AC1562" i="3" s="1"/>
  <c r="AB1580" i="3"/>
  <c r="AC1580" i="3" s="1"/>
  <c r="AB1523" i="3"/>
  <c r="AC1523" i="3" s="1"/>
  <c r="AB1539" i="3"/>
  <c r="AC1539" i="3" s="1"/>
  <c r="AB1555" i="3"/>
  <c r="AC1555" i="3" s="1"/>
  <c r="AB1576" i="3"/>
  <c r="AC1576" i="3" s="1"/>
  <c r="AB1588" i="3"/>
  <c r="AC1588" i="3" s="1"/>
  <c r="AB1604" i="3"/>
  <c r="AC1604" i="3" s="1"/>
  <c r="AB1608" i="3"/>
  <c r="AC1608" i="3" s="1"/>
  <c r="AB1669" i="3"/>
  <c r="AC1669" i="3" s="1"/>
  <c r="AB1693" i="3"/>
  <c r="AC1693" i="3" s="1"/>
  <c r="AB1673" i="3"/>
  <c r="AC1673" i="3" s="1"/>
  <c r="AB1730" i="3"/>
  <c r="AC1730" i="3" s="1"/>
  <c r="AB1706" i="3"/>
  <c r="AC1706" i="3" s="1"/>
  <c r="AB1502" i="3"/>
  <c r="AC1502" i="3" s="1"/>
  <c r="AB1543" i="3"/>
  <c r="AC1543" i="3" s="1"/>
  <c r="AB1464" i="3"/>
  <c r="AC1464" i="3" s="1"/>
  <c r="AB1468" i="3"/>
  <c r="AC1468" i="3" s="1"/>
  <c r="AB1472" i="3"/>
  <c r="AC1472" i="3" s="1"/>
  <c r="AB1566" i="3"/>
  <c r="AC1566" i="3" s="1"/>
  <c r="AB1489" i="3"/>
  <c r="AC1489" i="3" s="1"/>
  <c r="AB1613" i="3"/>
  <c r="AC1613" i="3" s="1"/>
  <c r="AB1476" i="3"/>
  <c r="AC1476" i="3" s="1"/>
  <c r="AB1558" i="3"/>
  <c r="AC1558" i="3" s="1"/>
  <c r="AB1530" i="3"/>
  <c r="AC1530" i="3" s="1"/>
  <c r="AB1547" i="3"/>
  <c r="AC1547" i="3" s="1"/>
  <c r="AB1597" i="3"/>
  <c r="AC1597" i="3" s="1"/>
  <c r="AB1665" i="3"/>
  <c r="AC1665" i="3" s="1"/>
  <c r="AB1651" i="3"/>
  <c r="AC1651" i="3" s="1"/>
  <c r="AB1723" i="3"/>
  <c r="AC1723" i="3" s="1"/>
  <c r="AB1720" i="3"/>
  <c r="AC1720" i="3" s="1"/>
  <c r="AB1522" i="3"/>
  <c r="AC1522" i="3" s="1"/>
  <c r="AB1733" i="3"/>
  <c r="AC1733" i="3" s="1"/>
  <c r="AB1457" i="3"/>
  <c r="AC1457" i="3" s="1"/>
  <c r="AB1465" i="3"/>
  <c r="AC1465" i="3" s="1"/>
  <c r="AB1516" i="3"/>
  <c r="AC1516" i="3" s="1"/>
  <c r="AB1519" i="3"/>
  <c r="AC1519" i="3" s="1"/>
  <c r="AB1531" i="3"/>
  <c r="AC1531" i="3" s="1"/>
  <c r="AB1571" i="3"/>
  <c r="AC1571" i="3" s="1"/>
  <c r="AB1620" i="3"/>
  <c r="AC1620" i="3" s="1"/>
  <c r="AB1592" i="3"/>
  <c r="AC1592" i="3" s="1"/>
  <c r="AB1624" i="3"/>
  <c r="AC1624" i="3" s="1"/>
  <c r="AB1601" i="3"/>
  <c r="AC1601" i="3" s="1"/>
  <c r="AB1697" i="3"/>
  <c r="AC1697" i="3" s="1"/>
  <c r="AB1722" i="3"/>
  <c r="AC1722" i="3" s="1"/>
  <c r="AB1714" i="3"/>
  <c r="AC1714" i="3" s="1"/>
  <c r="AB1711" i="3"/>
  <c r="AC1711" i="3" s="1"/>
  <c r="AB1735" i="3"/>
  <c r="AC1735" i="3" s="1"/>
  <c r="AB1728" i="3"/>
  <c r="AC1728" i="3" s="1"/>
  <c r="AB1481" i="3"/>
  <c r="AC1481" i="3" s="1"/>
  <c r="AB1462" i="3"/>
  <c r="AC1462" i="3" s="1"/>
  <c r="AB1518" i="3"/>
  <c r="AC1518" i="3" s="1"/>
  <c r="AB1506" i="3"/>
  <c r="AC1506" i="3" s="1"/>
  <c r="AB1511" i="3"/>
  <c r="AC1511" i="3" s="1"/>
  <c r="AB1559" i="3"/>
  <c r="AC1559" i="3" s="1"/>
  <c r="AB1581" i="3"/>
  <c r="AC1581" i="3" s="1"/>
  <c r="AB1514" i="3"/>
  <c r="AC1514" i="3" s="1"/>
  <c r="AB1554" i="3"/>
  <c r="AC1554" i="3" s="1"/>
  <c r="AB1636" i="3"/>
  <c r="AC1636" i="3" s="1"/>
  <c r="AB1515" i="3"/>
  <c r="AC1515" i="3" s="1"/>
  <c r="AB1630" i="3"/>
  <c r="AC1630" i="3" s="1"/>
  <c r="AB1691" i="3"/>
  <c r="AC1691" i="3" s="1"/>
  <c r="AB1731" i="3"/>
  <c r="AC1731" i="3" s="1"/>
  <c r="AB1736" i="3"/>
  <c r="AC1736" i="3" s="1"/>
  <c r="AB1570" i="3"/>
  <c r="AC1570" i="3" s="1"/>
  <c r="AB1616" i="3"/>
  <c r="AC1616" i="3" s="1"/>
  <c r="AB1633" i="3"/>
  <c r="AC1633" i="3" s="1"/>
  <c r="AB1657" i="3"/>
  <c r="AC1657" i="3" s="1"/>
  <c r="AB1635" i="3"/>
  <c r="AC1635" i="3" s="1"/>
  <c r="AB1573" i="3"/>
  <c r="AC1573" i="3" s="1"/>
  <c r="AB1677" i="3"/>
  <c r="AC1677" i="3" s="1"/>
  <c r="AB1609" i="3"/>
  <c r="AC1609" i="3" s="1"/>
  <c r="AB1671" i="3"/>
  <c r="AC1671" i="3" s="1"/>
  <c r="AB1675" i="3"/>
  <c r="AC1675" i="3" s="1"/>
  <c r="AB1712" i="3"/>
  <c r="AC1712" i="3" s="1"/>
  <c r="AB1719" i="3"/>
  <c r="AC1719" i="3" s="1"/>
  <c r="AB1627" i="3"/>
  <c r="AC1627" i="3" s="1"/>
  <c r="AB1663" i="3"/>
  <c r="AC1663" i="3" s="1"/>
  <c r="AB1683" i="3"/>
  <c r="AC1683" i="3" s="1"/>
  <c r="AB1470" i="3"/>
  <c r="AC1470" i="3" s="1"/>
  <c r="AB1473" i="3"/>
  <c r="AC1473" i="3" s="1"/>
  <c r="AB1497" i="3"/>
  <c r="AC1497" i="3" s="1"/>
  <c r="AB1551" i="3"/>
  <c r="AC1551" i="3" s="1"/>
  <c r="AB1524" i="3"/>
  <c r="AC1524" i="3" s="1"/>
  <c r="AB1540" i="3"/>
  <c r="AC1540" i="3" s="1"/>
  <c r="AB1538" i="3"/>
  <c r="AC1538" i="3" s="1"/>
  <c r="AB1577" i="3"/>
  <c r="AC1577" i="3" s="1"/>
  <c r="AB1590" i="3"/>
  <c r="AC1590" i="3" s="1"/>
  <c r="AB1703" i="3"/>
  <c r="AC1703" i="3" s="1"/>
  <c r="AB1679" i="3"/>
  <c r="AC1679" i="3" s="1"/>
  <c r="AB1584" i="3"/>
  <c r="AC1584" i="3" s="1"/>
  <c r="AB1645" i="3"/>
  <c r="AC1645" i="3" s="1"/>
  <c r="AB1617" i="3"/>
  <c r="AC1617" i="3" s="1"/>
  <c r="AB1685" i="3"/>
  <c r="AC1685" i="3" s="1"/>
  <c r="AB1637" i="3"/>
  <c r="AC1637" i="3" s="1"/>
  <c r="AB1695" i="3"/>
  <c r="AC1695" i="3" s="1"/>
  <c r="AB1649" i="3"/>
  <c r="AC1649" i="3" s="1"/>
  <c r="AB1681" i="3"/>
  <c r="AC1681" i="3" s="1"/>
  <c r="AB1704" i="3"/>
  <c r="AC1704" i="3" s="1"/>
  <c r="AB1659" i="3"/>
  <c r="AC1659" i="3" s="1"/>
  <c r="AB1699" i="3"/>
  <c r="AC1699" i="3" s="1"/>
  <c r="AB1619" i="3"/>
  <c r="AC1619" i="3" s="1"/>
  <c r="AB1486" i="3"/>
  <c r="AC1486" i="3" s="1"/>
  <c r="AB1492" i="3"/>
  <c r="AC1492" i="3" s="1"/>
  <c r="AB1526" i="3"/>
  <c r="AC1526" i="3" s="1"/>
  <c r="AB1548" i="3"/>
  <c r="AC1548" i="3" s="1"/>
  <c r="AB1542" i="3"/>
  <c r="AC1542" i="3" s="1"/>
  <c r="AB1572" i="3"/>
  <c r="AC1572" i="3" s="1"/>
  <c r="AB1647" i="3"/>
  <c r="AC1647" i="3" s="1"/>
  <c r="AB1628" i="3"/>
  <c r="AC1628" i="3" s="1"/>
  <c r="AB1606" i="3"/>
  <c r="AC1606" i="3" s="1"/>
  <c r="AB1595" i="3"/>
  <c r="AC1595" i="3" s="1"/>
  <c r="AB1715" i="3"/>
  <c r="AC1715" i="3" s="1"/>
  <c r="AB1600" i="3"/>
  <c r="AC1600" i="3" s="1"/>
  <c r="AB1625" i="3"/>
  <c r="AC1625" i="3" s="1"/>
  <c r="AB1687" i="3"/>
  <c r="AC1687" i="3" s="1"/>
  <c r="AB1639" i="3"/>
  <c r="AC1639" i="3" s="1"/>
  <c r="AB1725" i="3"/>
  <c r="AC1725" i="3" s="1"/>
  <c r="AB1727" i="3"/>
  <c r="AC1727" i="3" s="1"/>
  <c r="AB1653" i="3"/>
  <c r="AC1653" i="3" s="1"/>
  <c r="AB1550" i="3"/>
  <c r="AC1550" i="3" s="1"/>
  <c r="AB1596" i="3"/>
  <c r="AC1596" i="3" s="1"/>
  <c r="AB1582" i="3"/>
  <c r="AC1582" i="3" s="1"/>
  <c r="AB1612" i="3"/>
  <c r="AC1612" i="3" s="1"/>
  <c r="AB1661" i="3"/>
  <c r="AC1661" i="3" s="1"/>
  <c r="AB1585" i="3"/>
  <c r="AC1585" i="3" s="1"/>
  <c r="AB1738" i="3"/>
  <c r="AC1738" i="3" s="1"/>
  <c r="AB1667" i="3"/>
  <c r="AC1667" i="3" s="1"/>
  <c r="AB1709" i="3"/>
  <c r="AC1709" i="3" s="1"/>
  <c r="AB1701" i="3"/>
  <c r="AC1701" i="3" s="1"/>
  <c r="AB1546" i="3"/>
  <c r="AC1546" i="3" s="1"/>
  <c r="AB1563" i="3"/>
  <c r="AC1563" i="3" s="1"/>
  <c r="AB1622" i="3"/>
  <c r="AC1622" i="3" s="1"/>
  <c r="AB1655" i="3"/>
  <c r="AC1655" i="3" s="1"/>
  <c r="Y5" i="3"/>
  <c r="Y15" i="3" s="1"/>
  <c r="Z162" i="3"/>
  <c r="AA162" i="3"/>
  <c r="AA183" i="3"/>
  <c r="Z183" i="3"/>
  <c r="Z34" i="3"/>
  <c r="AA34" i="3"/>
  <c r="Z186" i="3"/>
  <c r="AA186" i="3"/>
  <c r="AA145" i="3"/>
  <c r="Z145" i="3"/>
  <c r="AA181" i="3"/>
  <c r="Z181" i="3"/>
  <c r="Z91" i="3"/>
  <c r="AA91" i="3"/>
  <c r="AA77" i="3"/>
  <c r="Z77" i="3"/>
  <c r="Z58" i="3"/>
  <c r="AA58" i="3"/>
  <c r="Z122" i="3"/>
  <c r="AA122" i="3"/>
  <c r="AA56" i="3"/>
  <c r="Z56" i="3"/>
  <c r="AA116" i="3"/>
  <c r="Z116" i="3"/>
  <c r="AA149" i="3"/>
  <c r="Z149" i="3"/>
  <c r="Z54" i="3"/>
  <c r="AA54" i="3"/>
  <c r="AA45" i="3"/>
  <c r="Z45" i="3"/>
  <c r="AA85" i="3"/>
  <c r="Z85" i="3"/>
  <c r="AA168" i="3"/>
  <c r="Z168" i="3"/>
  <c r="AA156" i="3"/>
  <c r="Z156" i="3"/>
  <c r="Z27" i="3"/>
  <c r="AA27" i="3"/>
  <c r="AA39" i="3"/>
  <c r="Z39" i="3"/>
  <c r="AA113" i="3"/>
  <c r="Z113" i="3"/>
  <c r="AB8" i="3"/>
  <c r="AC896" i="3"/>
  <c r="AC8" i="3" s="1"/>
  <c r="AB6" i="3"/>
  <c r="AC191" i="3"/>
  <c r="AC6" i="3" s="1"/>
  <c r="AC9" i="3" l="1"/>
  <c r="AB9" i="3"/>
  <c r="Z5" i="3"/>
  <c r="AA5" i="3"/>
  <c r="AA15" i="3" s="1"/>
  <c r="AB7" i="3"/>
  <c r="AC323" i="3"/>
  <c r="AC7" i="3" s="1"/>
  <c r="AB11" i="3"/>
  <c r="AC1739" i="3"/>
  <c r="AC11" i="3" s="1"/>
  <c r="AB12" i="3"/>
  <c r="AC2016" i="3"/>
  <c r="AC12" i="3" s="1"/>
  <c r="AB10" i="3"/>
  <c r="AC1453" i="3"/>
  <c r="AC10" i="3" s="1"/>
  <c r="AB76" i="3" l="1"/>
  <c r="AC76" i="3" s="1"/>
  <c r="AB56" i="3"/>
  <c r="AC56" i="3" s="1"/>
  <c r="AB59" i="3"/>
  <c r="AC59" i="3" s="1"/>
  <c r="AB25" i="3"/>
  <c r="AC25" i="3" s="1"/>
  <c r="AB143" i="3"/>
  <c r="AC143" i="3" s="1"/>
  <c r="AB32" i="3"/>
  <c r="AC32" i="3" s="1"/>
  <c r="AB177" i="3"/>
  <c r="AC177" i="3" s="1"/>
  <c r="AB166" i="3"/>
  <c r="AC166" i="3" s="1"/>
  <c r="AB109" i="3"/>
  <c r="AC109" i="3" s="1"/>
  <c r="AB24" i="3"/>
  <c r="AC24" i="3" s="1"/>
  <c r="AB181" i="3"/>
  <c r="AC181" i="3" s="1"/>
  <c r="AB113" i="3"/>
  <c r="AC113" i="3" s="1"/>
  <c r="AB45" i="3"/>
  <c r="AC45" i="3" s="1"/>
  <c r="AB118" i="3"/>
  <c r="AC118" i="3" s="1"/>
  <c r="AB23" i="3"/>
  <c r="AC23" i="3" s="1"/>
  <c r="AB185" i="3"/>
  <c r="AC185" i="3" s="1"/>
  <c r="AB30" i="3"/>
  <c r="AC30" i="3" s="1"/>
  <c r="AB130" i="3"/>
  <c r="AC130" i="3" s="1"/>
  <c r="AB115" i="3"/>
  <c r="AC115" i="3" s="1"/>
  <c r="AB71" i="3"/>
  <c r="AC71" i="3" s="1"/>
  <c r="AB168" i="3"/>
  <c r="AC168" i="3" s="1"/>
  <c r="AB104" i="3"/>
  <c r="AC104" i="3" s="1"/>
  <c r="AB66" i="3"/>
  <c r="AC66" i="3" s="1"/>
  <c r="AB123" i="3"/>
  <c r="AC123" i="3" s="1"/>
  <c r="AB79" i="3"/>
  <c r="AC79" i="3" s="1"/>
  <c r="AB142" i="3"/>
  <c r="AC142" i="3" s="1"/>
  <c r="AB57" i="3"/>
  <c r="AC57" i="3" s="1"/>
  <c r="AB89" i="3"/>
  <c r="AC89" i="3" s="1"/>
  <c r="AB82" i="3"/>
  <c r="AC82" i="3" s="1"/>
  <c r="AB179" i="3"/>
  <c r="AC179" i="3" s="1"/>
  <c r="AB135" i="3"/>
  <c r="AC135" i="3" s="1"/>
  <c r="AB124" i="3"/>
  <c r="AC124" i="3" s="1"/>
  <c r="AB28" i="3"/>
  <c r="AC28" i="3" s="1"/>
  <c r="AB38" i="3"/>
  <c r="AC38" i="3" s="1"/>
  <c r="AB146" i="3"/>
  <c r="AC146" i="3" s="1"/>
  <c r="AB187" i="3"/>
  <c r="AC187" i="3" s="1"/>
  <c r="AB117" i="3"/>
  <c r="AC117" i="3" s="1"/>
  <c r="AB127" i="3"/>
  <c r="AC127" i="3" s="1"/>
  <c r="AB42" i="3"/>
  <c r="AC42" i="3" s="1"/>
  <c r="AB80" i="3"/>
  <c r="AC80" i="3" s="1"/>
  <c r="AB35" i="3"/>
  <c r="AC35" i="3" s="1"/>
  <c r="AB114" i="3"/>
  <c r="AC114" i="3" s="1"/>
  <c r="AB173" i="3"/>
  <c r="AC173" i="3" s="1"/>
  <c r="AB36" i="3"/>
  <c r="AC36" i="3" s="1"/>
  <c r="AB97" i="3"/>
  <c r="AC97" i="3" s="1"/>
  <c r="AB184" i="3"/>
  <c r="AC184" i="3" s="1"/>
  <c r="AB48" i="3"/>
  <c r="AC48" i="3" s="1"/>
  <c r="AB49" i="3"/>
  <c r="AC49" i="3" s="1"/>
  <c r="AB58" i="3"/>
  <c r="AC58" i="3" s="1"/>
  <c r="AB60" i="3"/>
  <c r="AC60" i="3" s="1"/>
  <c r="AB54" i="3"/>
  <c r="AC54" i="3" s="1"/>
  <c r="AB169" i="3"/>
  <c r="AC169" i="3" s="1"/>
  <c r="AB96" i="3"/>
  <c r="AC96" i="3" s="1"/>
  <c r="AB50" i="3"/>
  <c r="AC50" i="3" s="1"/>
  <c r="AB26" i="3"/>
  <c r="AC26" i="3" s="1"/>
  <c r="AB154" i="3"/>
  <c r="AC154" i="3" s="1"/>
  <c r="AB37" i="3"/>
  <c r="AC37" i="3" s="1"/>
  <c r="AB67" i="3"/>
  <c r="AC67" i="3" s="1"/>
  <c r="AB131" i="3"/>
  <c r="AC131" i="3" s="1"/>
  <c r="AB172" i="3"/>
  <c r="AC172" i="3" s="1"/>
  <c r="AB125" i="3"/>
  <c r="AC125" i="3" s="1"/>
  <c r="AB189" i="3"/>
  <c r="AC189" i="3" s="1"/>
  <c r="AB87" i="3"/>
  <c r="AC87" i="3" s="1"/>
  <c r="AB151" i="3"/>
  <c r="AC151" i="3" s="1"/>
  <c r="AB92" i="3"/>
  <c r="AC92" i="3" s="1"/>
  <c r="AB176" i="3"/>
  <c r="AC176" i="3" s="1"/>
  <c r="AB78" i="3"/>
  <c r="AC78" i="3" s="1"/>
  <c r="AB52" i="3"/>
  <c r="AC52" i="3" s="1"/>
  <c r="AB105" i="3"/>
  <c r="AC105" i="3" s="1"/>
  <c r="AB140" i="3"/>
  <c r="AC140" i="3" s="1"/>
  <c r="AB34" i="3"/>
  <c r="AC34" i="3" s="1"/>
  <c r="AB86" i="3"/>
  <c r="AC86" i="3" s="1"/>
  <c r="AB73" i="3"/>
  <c r="AC73" i="3" s="1"/>
  <c r="AB129" i="3"/>
  <c r="AC129" i="3" s="1"/>
  <c r="AB158" i="3"/>
  <c r="AC158" i="3" s="1"/>
  <c r="AB69" i="3"/>
  <c r="AC69" i="3" s="1"/>
  <c r="AB53" i="3"/>
  <c r="AC53" i="3" s="1"/>
  <c r="AB21" i="3"/>
  <c r="AC21" i="3" s="1"/>
  <c r="AB61" i="3"/>
  <c r="AC61" i="3" s="1"/>
  <c r="AB75" i="3"/>
  <c r="AC75" i="3" s="1"/>
  <c r="AB139" i="3"/>
  <c r="AC139" i="3" s="1"/>
  <c r="AB180" i="3"/>
  <c r="AC180" i="3" s="1"/>
  <c r="AB133" i="3"/>
  <c r="AC133" i="3" s="1"/>
  <c r="AB31" i="3"/>
  <c r="AC31" i="3" s="1"/>
  <c r="AB95" i="3"/>
  <c r="AC95" i="3" s="1"/>
  <c r="AB159" i="3"/>
  <c r="AC159" i="3" s="1"/>
  <c r="AB132" i="3"/>
  <c r="AC132" i="3" s="1"/>
  <c r="AB153" i="3"/>
  <c r="AC153" i="3" s="1"/>
  <c r="AB40" i="3"/>
  <c r="AC40" i="3" s="1"/>
  <c r="AB190" i="3"/>
  <c r="AC190" i="3" s="1"/>
  <c r="AB182" i="3"/>
  <c r="AC182" i="3" s="1"/>
  <c r="AB128" i="3"/>
  <c r="AC128" i="3" s="1"/>
  <c r="AB137" i="3"/>
  <c r="AC137" i="3" s="1"/>
  <c r="AB152" i="3"/>
  <c r="AC152" i="3" s="1"/>
  <c r="AB164" i="3"/>
  <c r="AC164" i="3" s="1"/>
  <c r="AB160" i="3"/>
  <c r="AC160" i="3" s="1"/>
  <c r="AB70" i="3"/>
  <c r="AC70" i="3" s="1"/>
  <c r="AB122" i="3"/>
  <c r="AC122" i="3" s="1"/>
  <c r="AB138" i="3"/>
  <c r="AC138" i="3" s="1"/>
  <c r="AB77" i="3"/>
  <c r="AC77" i="3" s="1"/>
  <c r="AB98" i="3"/>
  <c r="AC98" i="3" s="1"/>
  <c r="AB83" i="3"/>
  <c r="AC83" i="3" s="1"/>
  <c r="AB147" i="3"/>
  <c r="AC147" i="3" s="1"/>
  <c r="AB188" i="3"/>
  <c r="AC188" i="3" s="1"/>
  <c r="AB141" i="3"/>
  <c r="AC141" i="3" s="1"/>
  <c r="AB39" i="3"/>
  <c r="AC39" i="3" s="1"/>
  <c r="AB103" i="3"/>
  <c r="AC103" i="3" s="1"/>
  <c r="AB167" i="3"/>
  <c r="AC167" i="3" s="1"/>
  <c r="AB68" i="3"/>
  <c r="AC68" i="3" s="1"/>
  <c r="AB94" i="3"/>
  <c r="AC94" i="3" s="1"/>
  <c r="AB145" i="3"/>
  <c r="AC145" i="3" s="1"/>
  <c r="AB65" i="3"/>
  <c r="AC65" i="3" s="1"/>
  <c r="AB27" i="3"/>
  <c r="AC27" i="3" s="1"/>
  <c r="AB110" i="3"/>
  <c r="AC110" i="3" s="1"/>
  <c r="AB41" i="3"/>
  <c r="AC41" i="3" s="1"/>
  <c r="AB112" i="3"/>
  <c r="AC112" i="3" s="1"/>
  <c r="AB100" i="3"/>
  <c r="AC100" i="3" s="1"/>
  <c r="AB134" i="3"/>
  <c r="AC134" i="3" s="1"/>
  <c r="AB144" i="3"/>
  <c r="AC144" i="3" s="1"/>
  <c r="AB170" i="3"/>
  <c r="AC170" i="3" s="1"/>
  <c r="AB162" i="3"/>
  <c r="AC162" i="3" s="1"/>
  <c r="AB90" i="3"/>
  <c r="AC90" i="3" s="1"/>
  <c r="AB186" i="3"/>
  <c r="AC186" i="3" s="1"/>
  <c r="AB91" i="3"/>
  <c r="AC91" i="3" s="1"/>
  <c r="AB155" i="3"/>
  <c r="AC155" i="3" s="1"/>
  <c r="AB85" i="3"/>
  <c r="AC85" i="3" s="1"/>
  <c r="AB149" i="3"/>
  <c r="AC149" i="3" s="1"/>
  <c r="AB47" i="3"/>
  <c r="AC47" i="3" s="1"/>
  <c r="AB111" i="3"/>
  <c r="AC111" i="3" s="1"/>
  <c r="AB175" i="3"/>
  <c r="AC175" i="3" s="1"/>
  <c r="AB174" i="3"/>
  <c r="AC174" i="3" s="1"/>
  <c r="AB116" i="3"/>
  <c r="AC116" i="3" s="1"/>
  <c r="AB108" i="3"/>
  <c r="AC108" i="3" s="1"/>
  <c r="AB156" i="3"/>
  <c r="AC156" i="3" s="1"/>
  <c r="AB102" i="3"/>
  <c r="AC102" i="3" s="1"/>
  <c r="AB161" i="3"/>
  <c r="AC161" i="3" s="1"/>
  <c r="AB88" i="3"/>
  <c r="AC88" i="3" s="1"/>
  <c r="AB81" i="3"/>
  <c r="AC81" i="3" s="1"/>
  <c r="AB126" i="3"/>
  <c r="AC126" i="3" s="1"/>
  <c r="AB150" i="3"/>
  <c r="AC150" i="3" s="1"/>
  <c r="AB46" i="3"/>
  <c r="AC46" i="3" s="1"/>
  <c r="AB43" i="3"/>
  <c r="AC43" i="3" s="1"/>
  <c r="AB29" i="3"/>
  <c r="AC29" i="3" s="1"/>
  <c r="Z15" i="3"/>
  <c r="AB178" i="3"/>
  <c r="AC178" i="3" s="1"/>
  <c r="AB99" i="3"/>
  <c r="AC99" i="3" s="1"/>
  <c r="AB163" i="3"/>
  <c r="AC163" i="3" s="1"/>
  <c r="AB93" i="3"/>
  <c r="AC93" i="3" s="1"/>
  <c r="AB157" i="3"/>
  <c r="AC157" i="3" s="1"/>
  <c r="AB55" i="3"/>
  <c r="AC55" i="3" s="1"/>
  <c r="AB119" i="3"/>
  <c r="AC119" i="3" s="1"/>
  <c r="AB183" i="3"/>
  <c r="AC183" i="3" s="1"/>
  <c r="AB33" i="3"/>
  <c r="AC33" i="3" s="1"/>
  <c r="AB136" i="3"/>
  <c r="AC136" i="3" s="1"/>
  <c r="AB120" i="3"/>
  <c r="AC120" i="3" s="1"/>
  <c r="AB84" i="3"/>
  <c r="AC84" i="3" s="1"/>
  <c r="AB148" i="3"/>
  <c r="AC148" i="3" s="1"/>
  <c r="AB62" i="3"/>
  <c r="AC62" i="3" s="1"/>
  <c r="AB64" i="3"/>
  <c r="AC64" i="3" s="1"/>
  <c r="AB72" i="3"/>
  <c r="AC72" i="3" s="1"/>
  <c r="AB22" i="3"/>
  <c r="AC22" i="3" s="1"/>
  <c r="AB44" i="3"/>
  <c r="AC44" i="3" s="1"/>
  <c r="AB121" i="3"/>
  <c r="AC121" i="3" s="1"/>
  <c r="AB74" i="3"/>
  <c r="AC74" i="3" s="1"/>
  <c r="AB51" i="3"/>
  <c r="AC51" i="3" s="1"/>
  <c r="AB20" i="3"/>
  <c r="AC20" i="3" s="1"/>
  <c r="AB106" i="3"/>
  <c r="AC106" i="3" s="1"/>
  <c r="AB107" i="3"/>
  <c r="AC107" i="3" s="1"/>
  <c r="AB171" i="3"/>
  <c r="AC171" i="3" s="1"/>
  <c r="AB101" i="3"/>
  <c r="AC101" i="3" s="1"/>
  <c r="AB165" i="3"/>
  <c r="AC165" i="3" s="1"/>
  <c r="AB63" i="3"/>
  <c r="AC63" i="3" s="1"/>
  <c r="AB5" i="3" l="1"/>
  <c r="AB15" i="3" s="1"/>
  <c r="AC5" i="3"/>
  <c r="AC15" i="3" s="1"/>
</calcChain>
</file>

<file path=xl/sharedStrings.xml><?xml version="1.0" encoding="utf-8"?>
<sst xmlns="http://schemas.openxmlformats.org/spreadsheetml/2006/main" count="2202" uniqueCount="2166">
  <si>
    <t>in Euro</t>
  </si>
  <si>
    <t>fürs Jahr</t>
  </si>
  <si>
    <t>EA</t>
  </si>
  <si>
    <t>davon</t>
  </si>
  <si>
    <t>ungek. EA</t>
  </si>
  <si>
    <t>Gmde-BZ</t>
  </si>
  <si>
    <t>Eisenbahnkr</t>
  </si>
  <si>
    <t>gek. EA</t>
  </si>
  <si>
    <t/>
  </si>
  <si>
    <t>inkl. Spbk.abg.</t>
  </si>
  <si>
    <t>Spbk.abg.</t>
  </si>
  <si>
    <t xml:space="preserve">   ohne Spielbankabgabe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</si>
  <si>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</si>
  <si>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</si>
  <si>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</si>
  <si>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</si>
  <si>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</si>
  <si>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</si>
  <si>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</si>
  <si>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</si>
  <si>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</si>
  <si>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Summe</t>
  </si>
  <si>
    <t>Vorausanteil für die Gemeinden gemäß § 12 Abs. 6 FAG</t>
  </si>
  <si>
    <t>Euro je Einwohner</t>
  </si>
  <si>
    <t>Euro je Einwohner in Einschleifzonen</t>
  </si>
  <si>
    <t>bis</t>
  </si>
  <si>
    <t>10.001 bis</t>
  </si>
  <si>
    <t>20.001 bis</t>
  </si>
  <si>
    <t>über</t>
  </si>
  <si>
    <t>zus. StatSt.</t>
  </si>
  <si>
    <t>von</t>
  </si>
  <si>
    <t>20.001-45.000</t>
  </si>
  <si>
    <t>Vorausanteil § 12 Abs. 6 (Einwohner)</t>
  </si>
  <si>
    <t>Vorausanteil § 12 Abs. 8 (Nächtigungen)</t>
  </si>
  <si>
    <t>aBS</t>
  </si>
  <si>
    <t>Dynamik-Garantie (§ 12 Abs. 9)</t>
  </si>
  <si>
    <t>Anteil an Dyn.</t>
  </si>
  <si>
    <t>max.</t>
  </si>
  <si>
    <t>gekürzte EA</t>
  </si>
  <si>
    <t>Einschleifzonen</t>
  </si>
  <si>
    <t>Vorausanteile in Euro</t>
  </si>
  <si>
    <t>StatSt</t>
  </si>
  <si>
    <t>Vorausanteil</t>
  </si>
  <si>
    <t>Nächtigungen</t>
  </si>
  <si>
    <t>Nächtigungen &gt;</t>
  </si>
  <si>
    <t>je Nächtgg.</t>
  </si>
  <si>
    <t>Finanzierungs-</t>
  </si>
  <si>
    <t>Finanzierung</t>
  </si>
  <si>
    <t>Ertragsanteile</t>
  </si>
  <si>
    <t>GKZ</t>
  </si>
  <si>
    <t>L</t>
  </si>
  <si>
    <t>Name</t>
  </si>
  <si>
    <t>Einw. 31.10.2020</t>
  </si>
  <si>
    <t>Statutarstadt</t>
  </si>
  <si>
    <t>ZwKlasse</t>
  </si>
  <si>
    <t>Normal</t>
  </si>
  <si>
    <t>ZwKl</t>
  </si>
  <si>
    <t>20.001-50.000</t>
  </si>
  <si>
    <t>Abs. 6</t>
  </si>
  <si>
    <t>vorl. Jahr</t>
  </si>
  <si>
    <t>aBS-EA</t>
  </si>
  <si>
    <t>EA vor</t>
  </si>
  <si>
    <t>EA/Einw</t>
  </si>
  <si>
    <t>Entw. EA</t>
  </si>
  <si>
    <t>Zw.-Ziel</t>
  </si>
  <si>
    <t>ang. Ziel</t>
  </si>
  <si>
    <t>nach Aufst.</t>
  </si>
  <si>
    <t>Aufst.</t>
  </si>
  <si>
    <t>verhältnis</t>
  </si>
  <si>
    <t>aktuell</t>
  </si>
  <si>
    <t>Gebietsstand 1.1.2022</t>
  </si>
  <si>
    <t>Dyn.garantie</t>
  </si>
  <si>
    <t>Vorjahr</t>
  </si>
  <si>
    <t>lfd. Jahr</t>
  </si>
  <si>
    <t>je EW gg Vj</t>
  </si>
  <si>
    <t>Eisenstadt</t>
  </si>
  <si>
    <t>Rust</t>
  </si>
  <si>
    <t>Breitenbrunn am Neusiedler See</t>
  </si>
  <si>
    <t>Donnerskirchen</t>
  </si>
  <si>
    <t>Großhöflein</t>
  </si>
  <si>
    <t>Hornstein</t>
  </si>
  <si>
    <t>Klingenbach</t>
  </si>
  <si>
    <t>Leithaprodersdorf</t>
  </si>
  <si>
    <t>Mörbisch am See</t>
  </si>
  <si>
    <t>Müllendorf</t>
  </si>
  <si>
    <t>Neufeld an der Leitha</t>
  </si>
  <si>
    <t>Oggau am Neusiedler See</t>
  </si>
  <si>
    <t>Oslip</t>
  </si>
  <si>
    <t>Purbach am Neusiedler See</t>
  </si>
  <si>
    <t>Sankt Margarethen im Burgenland</t>
  </si>
  <si>
    <t>Schützen am Gebirge</t>
  </si>
  <si>
    <t>Siegendorf</t>
  </si>
  <si>
    <t>Steinbrunn</t>
  </si>
  <si>
    <t>Trausdorf an der Wulka</t>
  </si>
  <si>
    <t>Wimpassing an der Leitha</t>
  </si>
  <si>
    <t>Wulkaprodersdorf</t>
  </si>
  <si>
    <t>Loretto</t>
  </si>
  <si>
    <t>Stotzing</t>
  </si>
  <si>
    <t>Zillingtal</t>
  </si>
  <si>
    <t>Zagersdorf</t>
  </si>
  <si>
    <t>Bocksdorf</t>
  </si>
  <si>
    <t>Burgauberg-Neudauberg</t>
  </si>
  <si>
    <t>Eberau</t>
  </si>
  <si>
    <t>Gerersdorf-Sulz</t>
  </si>
  <si>
    <t>Güssing</t>
  </si>
  <si>
    <t>Güttenbach</t>
  </si>
  <si>
    <t>Heiligenbrunn</t>
  </si>
  <si>
    <t>Kukmirn</t>
  </si>
  <si>
    <t>Neuberg im Burgenland</t>
  </si>
  <si>
    <t>Neustift bei Güssing</t>
  </si>
  <si>
    <t>Olbendorf</t>
  </si>
  <si>
    <t>Ollersdorf im Burgenland</t>
  </si>
  <si>
    <t>Sankt Michael im Burgenland</t>
  </si>
  <si>
    <t>Stegersbach</t>
  </si>
  <si>
    <t>Stinatz</t>
  </si>
  <si>
    <t>Strem</t>
  </si>
  <si>
    <t>Tobaj</t>
  </si>
  <si>
    <t>Hackerberg</t>
  </si>
  <si>
    <t>Wörterberg</t>
  </si>
  <si>
    <t>Großmürbisch</t>
  </si>
  <si>
    <t>Inzenhof</t>
  </si>
  <si>
    <t>Kleinmürbisch</t>
  </si>
  <si>
    <t>Tschanigraben</t>
  </si>
  <si>
    <t>Heugraben</t>
  </si>
  <si>
    <t>Rohr im Burgenland</t>
  </si>
  <si>
    <t>Bildein</t>
  </si>
  <si>
    <t>Rauchwart</t>
  </si>
  <si>
    <t>Moschendorf</t>
  </si>
  <si>
    <t>Deutsch Kaltenbrunn</t>
  </si>
  <si>
    <t>Eltendorf</t>
  </si>
  <si>
    <t>Heiligenkreuz im Lafnitztal</t>
  </si>
  <si>
    <t>Jennersdorf</t>
  </si>
  <si>
    <t>Minihof-Liebau</t>
  </si>
  <si>
    <t>Mogersdorf</t>
  </si>
  <si>
    <t>Neuhaus am Klausenbach</t>
  </si>
  <si>
    <t>Rudersdorf</t>
  </si>
  <si>
    <t>Sankt Martin an der Raab</t>
  </si>
  <si>
    <t>Weichselbaum</t>
  </si>
  <si>
    <t>Königsdorf</t>
  </si>
  <si>
    <t>Mühlgraben</t>
  </si>
  <si>
    <t>Draßburg</t>
  </si>
  <si>
    <t>Forchtenstein</t>
  </si>
  <si>
    <t>Hirm</t>
  </si>
  <si>
    <t>Loipersbach im Burgenland</t>
  </si>
  <si>
    <t>Marz</t>
  </si>
  <si>
    <t>Mattersburg</t>
  </si>
  <si>
    <t>Neudörfl</t>
  </si>
  <si>
    <t>Pöttelsdorf</t>
  </si>
  <si>
    <t>Pöttsching</t>
  </si>
  <si>
    <t>Rohrbach bei Mattersburg</t>
  </si>
  <si>
    <t>Bad Sauerbrunn</t>
  </si>
  <si>
    <t>Schattendorf</t>
  </si>
  <si>
    <t>Sieggraben</t>
  </si>
  <si>
    <t>Sigleß</t>
  </si>
  <si>
    <t>Wiesen</t>
  </si>
  <si>
    <t>Antau</t>
  </si>
  <si>
    <t>Baumgarten</t>
  </si>
  <si>
    <t>Zemendorf-Stöttera</t>
  </si>
  <si>
    <t>Krensdorf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</si>
  <si>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</si>
  <si>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</si>
  <si>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</si>
  <si>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</si>
  <si>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</si>
  <si>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</si>
  <si>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</si>
  <si>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</si>
  <si>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</si>
  <si>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</si>
  <si>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</si>
  <si>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Mönchhof</t>
  </si>
  <si>
    <t>Neusiedl am See</t>
  </si>
  <si>
    <t>Nickelsdorf</t>
  </si>
  <si>
    <t>Pama</t>
  </si>
  <si>
    <t>Pamhagen</t>
  </si>
  <si>
    <t>Parndorf</t>
  </si>
  <si>
    <t>Podersdorf am See</t>
  </si>
  <si>
    <t>Sankt Andrä am Zicksee</t>
  </si>
  <si>
    <t>Tadten</t>
  </si>
  <si>
    <t>Wallern im Burgenland</t>
  </si>
  <si>
    <t>Weiden am See</t>
  </si>
  <si>
    <t>Winden am See</t>
  </si>
  <si>
    <t>Zurndorf</t>
  </si>
  <si>
    <t>Neudorf</t>
  </si>
  <si>
    <t>Potzneusiedl</t>
  </si>
  <si>
    <t>Edelstal</t>
  </si>
  <si>
    <t>Deutschkreutz</t>
  </si>
  <si>
    <t>Draßmarkt</t>
  </si>
  <si>
    <t>Frankenau-Unterpullendorf</t>
  </si>
  <si>
    <t>Großwarasdorf</t>
  </si>
  <si>
    <t>Horitschon</t>
  </si>
  <si>
    <t>Kaisersdorf</t>
  </si>
  <si>
    <t>Kobersdorf</t>
  </si>
  <si>
    <t>Lackenbach</t>
  </si>
  <si>
    <t>Lockenhaus</t>
  </si>
  <si>
    <t>Lutzmannsburg</t>
  </si>
  <si>
    <t>Mannersdorf an der Rabnitz</t>
  </si>
  <si>
    <t>Markt Sankt Martin</t>
  </si>
  <si>
    <t>Neckenmarkt</t>
  </si>
  <si>
    <t>Neutal</t>
  </si>
  <si>
    <t>Nikitsch</t>
  </si>
  <si>
    <t>Oberpullendorf</t>
  </si>
  <si>
    <t>Pilgersdorf</t>
  </si>
  <si>
    <t>Piringsdorf</t>
  </si>
  <si>
    <t>Raiding</t>
  </si>
  <si>
    <t>Ritzing</t>
  </si>
  <si>
    <t>Steinberg-Dörfl</t>
  </si>
  <si>
    <t>Stoob</t>
  </si>
  <si>
    <t>Weppersdorf</t>
  </si>
  <si>
    <t>Lackendorf</t>
  </si>
  <si>
    <t>Unterfrauenhaid</t>
  </si>
  <si>
    <t>Unterrabnitz-Schwendgraben</t>
  </si>
  <si>
    <t>Weingraben</t>
  </si>
  <si>
    <t>Oberloisdorf</t>
  </si>
  <si>
    <t>Bad Tatzmannsdorf</t>
  </si>
  <si>
    <t>Bernstein</t>
  </si>
  <si>
    <t>Deutsch Schützen-Eisenberg</t>
  </si>
  <si>
    <t>Grafenschachen</t>
  </si>
  <si>
    <t>Großpetersdorf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</si>
  <si>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</si>
  <si>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</si>
  <si>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</si>
  <si>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</si>
  <si>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</si>
  <si>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</si>
  <si>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</si>
  <si>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</si>
  <si>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</si>
  <si>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Burgenland</t>
  </si>
  <si>
    <t>Oberschützen</t>
  </si>
  <si>
    <t>Oberwart</t>
  </si>
  <si>
    <t>Pinkafeld</t>
  </si>
  <si>
    <t>Rechnitz</t>
  </si>
  <si>
    <t>Riedlingsdorf</t>
  </si>
  <si>
    <t>Rotenturm an der Pinka</t>
  </si>
  <si>
    <t>Schachendorf</t>
  </si>
  <si>
    <t>Stadtschlaining</t>
  </si>
  <si>
    <t>Unterkohlstätten</t>
  </si>
  <si>
    <t>Unterwart</t>
  </si>
  <si>
    <t>Weiden bei Rechnitz</t>
  </si>
  <si>
    <t>Wiesfleck</t>
  </si>
  <si>
    <t>Wolfau</t>
  </si>
  <si>
    <t>Neustift an der Lafnitz</t>
  </si>
  <si>
    <t>Jabing</t>
  </si>
  <si>
    <t>Badersdorf</t>
  </si>
  <si>
    <t>Schandorf</t>
  </si>
  <si>
    <t>Klagenfurt am Wörthersee</t>
  </si>
  <si>
    <t>Villach</t>
  </si>
  <si>
    <t>Dellach</t>
  </si>
  <si>
    <t>Hermagor-Pressegger See</t>
  </si>
  <si>
    <t>Kirchbach</t>
  </si>
  <si>
    <t>Kötschach-Mauthen</t>
  </si>
  <si>
    <t>St. Stefan im Gailtal</t>
  </si>
  <si>
    <t>Gitschtal</t>
  </si>
  <si>
    <t>Lesachtal</t>
  </si>
  <si>
    <t>Ebenthal in Kärnten</t>
  </si>
  <si>
    <t>Feistritz im Rosental</t>
  </si>
  <si>
    <t>Ferlach</t>
  </si>
  <si>
    <t>Grafenstein</t>
  </si>
  <si>
    <t>Keutschach am See</t>
  </si>
  <si>
    <t>Köttmannsdorf</t>
  </si>
  <si>
    <t>Krumpendorf am Wörthersee</t>
  </si>
  <si>
    <t>Ludmannsdorf</t>
  </si>
  <si>
    <t>Maria Rain</t>
  </si>
  <si>
    <t>Maria Saal</t>
  </si>
  <si>
    <t>Maria Wörth</t>
  </si>
  <si>
    <t>Moosburg</t>
  </si>
  <si>
    <t>Pörtschach am Wörther See</t>
  </si>
  <si>
    <t>Poggersdorf</t>
  </si>
  <si>
    <t>St. Margareten im Rosental</t>
  </si>
  <si>
    <t>Schiefling am Wörthersee</t>
  </si>
  <si>
    <t>Techelsberg am Wörther See</t>
  </si>
  <si>
    <t>Zell</t>
  </si>
  <si>
    <t>Magdalensberg</t>
  </si>
  <si>
    <t>Althofen</t>
  </si>
  <si>
    <t>Brückl</t>
  </si>
  <si>
    <t>Deutsch-Griffen</t>
  </si>
  <si>
    <t>Eberstein</t>
  </si>
  <si>
    <t>Friesach</t>
  </si>
  <si>
    <t>Glödnitz</t>
  </si>
  <si>
    <t>Gurk</t>
  </si>
  <si>
    <t>Guttaring</t>
  </si>
  <si>
    <t>Hüttenberg</t>
  </si>
  <si>
    <t>Kappel am Krappfeld</t>
  </si>
  <si>
    <t>Klein St. Paul</t>
  </si>
  <si>
    <t>Liebenfels</t>
  </si>
  <si>
    <t>Metnitz</t>
  </si>
  <si>
    <t>Micheldorf</t>
  </si>
  <si>
    <t>Mölbling</t>
  </si>
  <si>
    <t>St. Georgen am Längsee</t>
  </si>
  <si>
    <t>St. Veit an der Glan</t>
  </si>
  <si>
    <t>Straßburg</t>
  </si>
  <si>
    <t>Weitensfeld im Gurktal</t>
  </si>
  <si>
    <t>Frauenstein</t>
  </si>
  <si>
    <t>Bad Kleinkirchheim</t>
  </si>
  <si>
    <t>Baldramsdorf</t>
  </si>
  <si>
    <t>Berg im Drautal</t>
  </si>
  <si>
    <t>Dellach im Drautal</t>
  </si>
  <si>
    <t>Großkirchheim</t>
  </si>
  <si>
    <t>Flattach</t>
  </si>
  <si>
    <t>Gmünd in Kärnten</t>
  </si>
  <si>
    <t>Greifenburg</t>
  </si>
  <si>
    <t>Heiligenblut am Großglockner</t>
  </si>
  <si>
    <t>Irschen</t>
  </si>
  <si>
    <t>Kleblach-Lind</t>
  </si>
  <si>
    <t>Lendorf</t>
  </si>
  <si>
    <t>Mallnitz</t>
  </si>
  <si>
    <t>Malta</t>
  </si>
  <si>
    <t>Millstatt am See</t>
  </si>
  <si>
    <t>Mörtschach</t>
  </si>
  <si>
    <t>Mühldorf</t>
  </si>
  <si>
    <t>Oberdrauburg</t>
  </si>
  <si>
    <t>Obervellach</t>
  </si>
  <si>
    <t>Radenthein</t>
  </si>
  <si>
    <t>Rangersdorf</t>
  </si>
  <si>
    <t>Rennweg am Katschberg</t>
  </si>
  <si>
    <t>Sachsenburg</t>
  </si>
  <si>
    <t>Seeboden am Millstätter See</t>
  </si>
  <si>
    <t>Spittal an der Drau</t>
  </si>
  <si>
    <t>Stall</t>
  </si>
  <si>
    <t>Steinfeld</t>
  </si>
  <si>
    <t>Trebesing</t>
  </si>
  <si>
    <t>Weißensee</t>
  </si>
  <si>
    <t>Winklern</t>
  </si>
  <si>
    <t>Krems in Kärnten</t>
  </si>
  <si>
    <t>Lurnfeld</t>
  </si>
  <si>
    <t>Reißeck</t>
  </si>
  <si>
    <t>Afritz am See</t>
  </si>
  <si>
    <t>Arnoldstein</t>
  </si>
  <si>
    <t>Arriach</t>
  </si>
  <si>
    <t>Bad Bleiberg</t>
  </si>
  <si>
    <t>Feistritz an der Gail</t>
  </si>
  <si>
    <t>Feld am See</t>
  </si>
  <si>
    <t>Ferndorf</t>
  </si>
  <si>
    <t>Finkenstein am Faaker See</t>
  </si>
  <si>
    <t>Fresach</t>
  </si>
  <si>
    <t>Hohenthurn</t>
  </si>
  <si>
    <t>Nötsch im Gailtal</t>
  </si>
  <si>
    <t>Paternion</t>
  </si>
  <si>
    <t>Rosegg</t>
  </si>
  <si>
    <t>St. Jakob im Rosental</t>
  </si>
  <si>
    <t>Stockenboi</t>
  </si>
  <si>
    <t>Treffen am Ossiacher See</t>
  </si>
  <si>
    <t>Velden am Wörther See</t>
  </si>
  <si>
    <t>Weißenstein</t>
  </si>
  <si>
    <t>Wernberg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</si>
  <si>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</si>
  <si>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</si>
  <si>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</si>
  <si>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</si>
  <si>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</si>
  <si>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</si>
  <si>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</si>
  <si>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</si>
  <si>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</si>
  <si>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</si>
  <si>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St. Kanzian am Klopeiner See</t>
  </si>
  <si>
    <t>Sittersdorf</t>
  </si>
  <si>
    <t>Völkermarkt</t>
  </si>
  <si>
    <t>Bad St. Leonhard im Lavanttal</t>
  </si>
  <si>
    <t>Frantschach-St. Gertraud</t>
  </si>
  <si>
    <t>Lavamünd</t>
  </si>
  <si>
    <t>Preitenegg</t>
  </si>
  <si>
    <t>Reichenfels</t>
  </si>
  <si>
    <t>St. Andrä</t>
  </si>
  <si>
    <t>St. Georgen im Lavanttal</t>
  </si>
  <si>
    <t>St. Paul im Lavanttal</t>
  </si>
  <si>
    <t>Wolfsberg</t>
  </si>
  <si>
    <t>Albeck</t>
  </si>
  <si>
    <t>Feldkirchen in Kärnten</t>
  </si>
  <si>
    <t>Glanegg</t>
  </si>
  <si>
    <t>Gnesau</t>
  </si>
  <si>
    <t>Himmelberg</t>
  </si>
  <si>
    <t>Ossiach</t>
  </si>
  <si>
    <t>Reichenau</t>
  </si>
  <si>
    <t>St. Urban</t>
  </si>
  <si>
    <t>Steindorf am Ossiacher See</t>
  </si>
  <si>
    <t>Steuerberg</t>
  </si>
  <si>
    <t>Krems an der Donau</t>
  </si>
  <si>
    <t>St. Pölten</t>
  </si>
  <si>
    <t>Waidhofen an der Ybbs</t>
  </si>
  <si>
    <t>Wiener Neustadt</t>
  </si>
  <si>
    <t>Allhartsberg</t>
  </si>
  <si>
    <t>Amstetten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</si>
  <si>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</si>
  <si>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</si>
  <si>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</si>
  <si>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</si>
  <si>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</si>
  <si>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</si>
  <si>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</si>
  <si>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</si>
  <si>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</si>
  <si>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</si>
  <si>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</si>
  <si>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an der Ybbs</t>
  </si>
  <si>
    <t>Kematen an der Ybbs</t>
  </si>
  <si>
    <t>Neuhofen an der Ybbs</t>
  </si>
  <si>
    <t>Neustadtl an der Donau</t>
  </si>
  <si>
    <t>Oed-Oehling</t>
  </si>
  <si>
    <t>Opponitz</t>
  </si>
  <si>
    <t>St. Georgen am Reith</t>
  </si>
  <si>
    <t>St. Georgen am Ybbsfelde</t>
  </si>
  <si>
    <t>St. Pantaleon-Erla</t>
  </si>
  <si>
    <t>St. Peter in der Au</t>
  </si>
  <si>
    <t>St. 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</si>
  <si>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</si>
  <si>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</si>
  <si>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</si>
  <si>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</si>
  <si>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</si>
  <si>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</si>
  <si>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</si>
  <si>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</si>
  <si>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</si>
  <si>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</si>
  <si>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Alland</t>
  </si>
  <si>
    <t>Altenmarkt an der Triesting</t>
  </si>
  <si>
    <t>Bad Vöslau</t>
  </si>
  <si>
    <t>Baden</t>
  </si>
  <si>
    <t>Berndorf</t>
  </si>
  <si>
    <t>Ebreichsdorf</t>
  </si>
  <si>
    <t>Enzesfeld-Lindabrunn</t>
  </si>
  <si>
    <t>Furth an der Triesting</t>
  </si>
  <si>
    <t>Günselsdorf</t>
  </si>
  <si>
    <t>Heiligenkreuz</t>
  </si>
  <si>
    <t>Hernstein</t>
  </si>
  <si>
    <t>Hirtenberg</t>
  </si>
  <si>
    <t>Klausen-Leopoldsdorf</t>
  </si>
  <si>
    <t>Kottingbrunn</t>
  </si>
  <si>
    <t>Leobersdorf</t>
  </si>
  <si>
    <t>Mitterndorf an der Fischa</t>
  </si>
  <si>
    <t>Oberwaltersdorf</t>
  </si>
  <si>
    <t>Pfaffstätten</t>
  </si>
  <si>
    <t>Pottendorf</t>
  </si>
  <si>
    <t>Pottenstein</t>
  </si>
  <si>
    <t>Reisenberg</t>
  </si>
  <si>
    <t>Schönau an der Triesting</t>
  </si>
  <si>
    <t>Seibersdorf</t>
  </si>
  <si>
    <t>Sooß</t>
  </si>
  <si>
    <t>Tattendorf</t>
  </si>
  <si>
    <t>Teesdorf</t>
  </si>
  <si>
    <t>Traiskirchen</t>
  </si>
  <si>
    <t>Trumau</t>
  </si>
  <si>
    <t>Weissenbach an der Triesting</t>
  </si>
  <si>
    <t>Blumau-Neurißhof</t>
  </si>
  <si>
    <t>Au am Leithaberge</t>
  </si>
  <si>
    <t>Bad Deutsch-Altenburg</t>
  </si>
  <si>
    <t>Berg</t>
  </si>
  <si>
    <t>Bruck an der Leitha</t>
  </si>
  <si>
    <t>Enzersdorf an der Fischa</t>
  </si>
  <si>
    <t>Göttlesbrunn-Arbesthal</t>
  </si>
  <si>
    <t>Götzendorf an der Leitha</t>
  </si>
  <si>
    <t>Hainburg a.d. Donau</t>
  </si>
  <si>
    <t>Haslau-Maria Ellend</t>
  </si>
  <si>
    <t>Höflein</t>
  </si>
  <si>
    <t>Hof am Leithaberge</t>
  </si>
  <si>
    <t>Hundsheim</t>
  </si>
  <si>
    <t>Mannersdorf am Leithagebirge</t>
  </si>
  <si>
    <t>Petronell-Carnuntum</t>
  </si>
  <si>
    <t>Prellenkirchen</t>
  </si>
  <si>
    <t>Rohrau</t>
  </si>
  <si>
    <t>Scharndorf</t>
  </si>
  <si>
    <t>Sommerein</t>
  </si>
  <si>
    <t>Trautmannsdorf an der Leitha</t>
  </si>
  <si>
    <t>Wolfsthal</t>
  </si>
  <si>
    <t>Ebergassing</t>
  </si>
  <si>
    <t>Fischamend</t>
  </si>
  <si>
    <t>Gramatneusiedl</t>
  </si>
  <si>
    <t>Himberg</t>
  </si>
  <si>
    <t>Klein-Neusiedl</t>
  </si>
  <si>
    <t>Lanzendorf</t>
  </si>
  <si>
    <t>Leopoldsdorf</t>
  </si>
  <si>
    <t>Maria-Lanzendorf</t>
  </si>
  <si>
    <t>Moosbrunn</t>
  </si>
  <si>
    <t>Rauchenwarth</t>
  </si>
  <si>
    <t>Schwadorf</t>
  </si>
  <si>
    <t>Schwechat</t>
  </si>
  <si>
    <t>Zwölfaxing</t>
  </si>
  <si>
    <t>Aderklaa</t>
  </si>
  <si>
    <t>Andlersdorf</t>
  </si>
  <si>
    <t>Angern an der March</t>
  </si>
  <si>
    <t>Auersthal</t>
  </si>
  <si>
    <t>Bad Pirawarth</t>
  </si>
  <si>
    <t>Deutsch-Wagram</t>
  </si>
  <si>
    <t>Drösing</t>
  </si>
  <si>
    <t>Dürnkrut</t>
  </si>
  <si>
    <t>Ebenthal</t>
  </si>
  <si>
    <t>Eckartsau</t>
  </si>
  <si>
    <t>Engelhartstetten</t>
  </si>
  <si>
    <t>Gänserndorf</t>
  </si>
  <si>
    <t>Glinzendorf</t>
  </si>
  <si>
    <t>Groß-Enzersdorf</t>
  </si>
  <si>
    <t>Großhofen</t>
  </si>
  <si>
    <t>Groß-Schweinbarth</t>
  </si>
  <si>
    <t>Haringsee</t>
  </si>
  <si>
    <t>Hauskirchen</t>
  </si>
  <si>
    <t>Hohenau an der March</t>
  </si>
  <si>
    <t>Hohenruppersdorf</t>
  </si>
  <si>
    <t>Jedenspeigen</t>
  </si>
  <si>
    <t>Lassee</t>
  </si>
  <si>
    <t>Leopoldsdorf im Marchfelde</t>
  </si>
  <si>
    <t>Mannsdorf an der Donau</t>
  </si>
  <si>
    <t>Marchegg</t>
  </si>
  <si>
    <t>Markgrafneusiedl</t>
  </si>
  <si>
    <t>Matzen-Raggendorf</t>
  </si>
  <si>
    <t>Neusiedl an der Zaya</t>
  </si>
  <si>
    <t>Obersiebenbrunn</t>
  </si>
  <si>
    <t>Orth an der Donau</t>
  </si>
  <si>
    <t>Palterndorf-Dobermannsdorf</t>
  </si>
  <si>
    <t>Parbasdorf</t>
  </si>
  <si>
    <t>Prottes</t>
  </si>
  <si>
    <t>Raasdorf</t>
  </si>
  <si>
    <t>Ringelsdorf-Niederabsdorf</t>
  </si>
  <si>
    <t>Schönkirchen-Reyersdorf</t>
  </si>
  <si>
    <t>Spannberg</t>
  </si>
  <si>
    <t>Strasshof an der Nordbahn</t>
  </si>
  <si>
    <t>Sulz im Weinviertel</t>
  </si>
  <si>
    <t>Untersiebenbrunn</t>
  </si>
  <si>
    <t>Velm-Götzendorf</t>
  </si>
  <si>
    <t>Weikendorf</t>
  </si>
  <si>
    <t>Zistersdorf</t>
  </si>
  <si>
    <t>Weiden an der March</t>
  </si>
  <si>
    <t>Amaliendorf-Aalfang</t>
  </si>
  <si>
    <t>Brand-Nagelberg</t>
  </si>
  <si>
    <t>Eggern</t>
  </si>
  <si>
    <t>Eisgarn</t>
  </si>
  <si>
    <t>Gmünd</t>
  </si>
  <si>
    <t>Großdietmanns</t>
  </si>
  <si>
    <t>Bad Großpertholz</t>
  </si>
  <si>
    <t>Großschönau</t>
  </si>
  <si>
    <t>Moorbad Harbach</t>
  </si>
  <si>
    <t>Haugschlag</t>
  </si>
  <si>
    <t>Heidenreichstein</t>
  </si>
  <si>
    <t>Hirschbach</t>
  </si>
  <si>
    <t>Hoheneich</t>
  </si>
  <si>
    <t>Kirchberg am Walde</t>
  </si>
  <si>
    <t>Litschau</t>
  </si>
  <si>
    <t>Reingers</t>
  </si>
  <si>
    <t>St. Martin</t>
  </si>
  <si>
    <t>Schrems</t>
  </si>
  <si>
    <t>Unserfrau-Altweitra</t>
  </si>
  <si>
    <t>Waldenstein</t>
  </si>
  <si>
    <t>Weitra</t>
  </si>
  <si>
    <t>Alberndorf im Pulkautal</t>
  </si>
  <si>
    <t>Göllersdorf</t>
  </si>
  <si>
    <t>Grabern</t>
  </si>
  <si>
    <t>Guntersdorf</t>
  </si>
  <si>
    <t>Hadres</t>
  </si>
  <si>
    <t>Hardegg</t>
  </si>
  <si>
    <t>Haugsdorf</t>
  </si>
  <si>
    <t>Heldenberg</t>
  </si>
  <si>
    <t>Hohenwarth-Mühlbach a.M.</t>
  </si>
  <si>
    <t>Hollabrunn</t>
  </si>
  <si>
    <t>Mailberg</t>
  </si>
  <si>
    <t>Maissau</t>
  </si>
  <si>
    <t>Nappersdorf-Kammersdorf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</si>
  <si>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</si>
  <si>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</si>
  <si>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</si>
  <si>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</si>
  <si>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</si>
  <si>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</si>
  <si>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</si>
  <si>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 an der Schmida</t>
  </si>
  <si>
    <t>Wullersdorf</t>
  </si>
  <si>
    <t>Zellerndorf</t>
  </si>
  <si>
    <t>Ziersdorf</t>
  </si>
  <si>
    <t>Altenburg</t>
  </si>
  <si>
    <t>Brunn an der Wild</t>
  </si>
  <si>
    <t>Burgschleinitz-Kühnring</t>
  </si>
  <si>
    <t>Drosendorf-Zissersdorf</t>
  </si>
  <si>
    <t>Eggenburg</t>
  </si>
  <si>
    <t>Gars am Kamp</t>
  </si>
  <si>
    <t>Geras</t>
  </si>
  <si>
    <t>Horn</t>
  </si>
  <si>
    <t>Irnfritz-Messern</t>
  </si>
  <si>
    <t>Japons</t>
  </si>
  <si>
    <t>Langau</t>
  </si>
  <si>
    <t>Meiseldorf</t>
  </si>
  <si>
    <t>Pernegg</t>
  </si>
  <si>
    <t>Röhrenbach</t>
  </si>
  <si>
    <t>Röschitz</t>
  </si>
  <si>
    <t>Rosenburg-Mold</t>
  </si>
  <si>
    <t>St. Bernhard-Frauenhofen</t>
  </si>
  <si>
    <t>Sigmundsherberg</t>
  </si>
  <si>
    <t>Weitersfeld</t>
  </si>
  <si>
    <t>Straning-Grafenberg</t>
  </si>
  <si>
    <t>Bisamberg</t>
  </si>
  <si>
    <t>Enzersfeld im Weinviertel</t>
  </si>
  <si>
    <t>Ernstbrunn</t>
  </si>
  <si>
    <t>Großmugl</t>
  </si>
  <si>
    <t>Großrußbach</t>
  </si>
  <si>
    <t>Hagenbrunn</t>
  </si>
  <si>
    <t>Harmannsdorf</t>
  </si>
  <si>
    <t>Hausleiten</t>
  </si>
  <si>
    <t>Korneuburg</t>
  </si>
  <si>
    <t>Langenzersdorf</t>
  </si>
  <si>
    <t>Leitzersdorf</t>
  </si>
  <si>
    <t>Leobendorf</t>
  </si>
  <si>
    <t>Rußbach</t>
  </si>
  <si>
    <t>Sierndorf</t>
  </si>
  <si>
    <t>Spillern</t>
  </si>
  <si>
    <t>Stetteldorf am Wagram</t>
  </si>
  <si>
    <t>Stetten</t>
  </si>
  <si>
    <t>Stockerau</t>
  </si>
  <si>
    <t>Niederhollabrunn</t>
  </si>
  <si>
    <t>Gerasdorf bei Wien</t>
  </si>
  <si>
    <t>Aggsbach</t>
  </si>
  <si>
    <t>Albrechtsberg an der Großen Krems</t>
  </si>
  <si>
    <t>Bergern im Dunkelsteinerwald</t>
  </si>
  <si>
    <t>Dürnstein</t>
  </si>
  <si>
    <t>Grafenegg</t>
  </si>
  <si>
    <t>Furth bei Göttweig</t>
  </si>
  <si>
    <t>Gedersdorf</t>
  </si>
  <si>
    <t>Gföhl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</si>
  <si>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</si>
  <si>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</si>
  <si>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</si>
  <si>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</si>
  <si>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</si>
  <si>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</si>
  <si>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</si>
  <si>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an der Donau</t>
  </si>
  <si>
    <t>Paudorf</t>
  </si>
  <si>
    <t>Rastenfeld</t>
  </si>
  <si>
    <t>Rohrendorf bei Krems</t>
  </si>
  <si>
    <t>Rossatz-Arnsdorf</t>
  </si>
  <si>
    <t>St. Leonhard am Hornerwald</t>
  </si>
  <si>
    <t>Senftenberg</t>
  </si>
  <si>
    <t>Spitz</t>
  </si>
  <si>
    <t>Straß im Straßertale</t>
  </si>
  <si>
    <t>Stratzing</t>
  </si>
  <si>
    <t>Weinzierl am Walde</t>
  </si>
  <si>
    <t>Weißenkirchen in der Wachau</t>
  </si>
  <si>
    <t>Schönberg am Kamp</t>
  </si>
  <si>
    <t>Droß</t>
  </si>
  <si>
    <t>Annaberg</t>
  </si>
  <si>
    <t>Eschenau</t>
  </si>
  <si>
    <t>Hainfeld</t>
  </si>
  <si>
    <t>Hohenberg</t>
  </si>
  <si>
    <t>Kaumberg</t>
  </si>
  <si>
    <t>Kleinzell</t>
  </si>
  <si>
    <t>Lilienfeld</t>
  </si>
  <si>
    <t>Mitterbach am Erlaufsee</t>
  </si>
  <si>
    <t>Ramsau</t>
  </si>
  <si>
    <t>Rohrbach an der Gölsen</t>
  </si>
  <si>
    <t>St. Aegyd am Neuwalde</t>
  </si>
  <si>
    <t>St. Veit an der Gölsen</t>
  </si>
  <si>
    <t>Traisen</t>
  </si>
  <si>
    <t>Türnitz</t>
  </si>
  <si>
    <t>Artstetten-Pöbring</t>
  </si>
  <si>
    <t>Bergland</t>
  </si>
  <si>
    <t>Bischofstetten</t>
  </si>
  <si>
    <t>Blindenmarkt</t>
  </si>
  <si>
    <t>Dorfstetten</t>
  </si>
  <si>
    <t>Dunkelsteinerwald</t>
  </si>
  <si>
    <t>Erlauf</t>
  </si>
  <si>
    <t>Golling an der Erlauf</t>
  </si>
  <si>
    <t>Hofamt Priel</t>
  </si>
  <si>
    <t>Hürm</t>
  </si>
  <si>
    <t>Kilb</t>
  </si>
  <si>
    <t>Kirnberg an der Mank</t>
  </si>
  <si>
    <t>Klein-Pöchlarn</t>
  </si>
  <si>
    <t>Krummnußbaum</t>
  </si>
  <si>
    <t>Leiben</t>
  </si>
  <si>
    <t>Loosdorf</t>
  </si>
  <si>
    <t>Mank</t>
  </si>
  <si>
    <t>Marbach an der Donau</t>
  </si>
  <si>
    <t>Maria Taferl</t>
  </si>
  <si>
    <t>Melk</t>
  </si>
  <si>
    <t>Münichreith-Laimbach</t>
  </si>
  <si>
    <t>Neumarkt an der Ybbs</t>
  </si>
  <si>
    <t>Nöchling</t>
  </si>
  <si>
    <t>Persenbeug-Gottsdorf</t>
  </si>
  <si>
    <t>Petzenkirchen</t>
  </si>
  <si>
    <t>Pöchlarn</t>
  </si>
  <si>
    <t>Pöggstall</t>
  </si>
  <si>
    <t>Raxendorf</t>
  </si>
  <si>
    <t>Ruprechtshofen</t>
  </si>
  <si>
    <t>St. Leonhard am Forst</t>
  </si>
  <si>
    <t>St. Martin-Karlsbach</t>
  </si>
  <si>
    <t>St. Oswald</t>
  </si>
  <si>
    <t>Schönbühel-Aggsbach</t>
  </si>
  <si>
    <t>Schollach</t>
  </si>
  <si>
    <t>Weiten</t>
  </si>
  <si>
    <t>Ybbs an der Donau</t>
  </si>
  <si>
    <t>Zelking-Matzleinsdorf</t>
  </si>
  <si>
    <t>Texingtal</t>
  </si>
  <si>
    <t>Yspertal</t>
  </si>
  <si>
    <t>Emmersdorf an der Donau</t>
  </si>
  <si>
    <t>Altlichtenwarth</t>
  </si>
  <si>
    <t>Asparn an der Zaya</t>
  </si>
  <si>
    <t>Bernhardsthal</t>
  </si>
  <si>
    <t>Bockfließ</t>
  </si>
  <si>
    <t>Drasenhofen</t>
  </si>
  <si>
    <t>Falkenstein</t>
  </si>
  <si>
    <t>Fallbach</t>
  </si>
  <si>
    <t>Gaubitsch</t>
  </si>
  <si>
    <t>Gaweinstal</t>
  </si>
  <si>
    <t>Gnadendorf</t>
  </si>
  <si>
    <t>Großebersdorf</t>
  </si>
  <si>
    <t>Großengersdorf</t>
  </si>
  <si>
    <t>Großharras</t>
  </si>
  <si>
    <t>Großkrut</t>
  </si>
  <si>
    <t>Hausbrunn</t>
  </si>
  <si>
    <t>Herrnbaumgarten</t>
  </si>
  <si>
    <t>Hochleithen</t>
  </si>
  <si>
    <t>Kreuttal</t>
  </si>
  <si>
    <t>Kreuzstetten</t>
  </si>
  <si>
    <t>Laa an der Thaya</t>
  </si>
  <si>
    <t>Ladendorf</t>
  </si>
  <si>
    <t>Mistelbach</t>
  </si>
  <si>
    <t>Neudorf im Weinviertel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</si>
  <si>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</si>
  <si>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</si>
  <si>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</si>
  <si>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</si>
  <si>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</si>
  <si>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</si>
  <si>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</si>
  <si>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Ulrichskirchen-Schleinbach</t>
  </si>
  <si>
    <t>Unterstinkenbrunn</t>
  </si>
  <si>
    <t>Wildendürnbach</t>
  </si>
  <si>
    <t>Wilfersdorf</t>
  </si>
  <si>
    <t>Wolkersdorf im Weinviertel</t>
  </si>
  <si>
    <t>Ottenthal</t>
  </si>
  <si>
    <t>Achau</t>
  </si>
  <si>
    <t>Biedermannsdorf</t>
  </si>
  <si>
    <t>Breitenfurt bei Wien</t>
  </si>
  <si>
    <t>Brunn am Gebirge</t>
  </si>
  <si>
    <t>Gaaden</t>
  </si>
  <si>
    <t>Gießhübl</t>
  </si>
  <si>
    <t>Gumpoldskirchen</t>
  </si>
  <si>
    <t>Guntramsdorf</t>
  </si>
  <si>
    <t>Hennersdorf</t>
  </si>
  <si>
    <t>Hinterbrühl</t>
  </si>
  <si>
    <t>Kaltenleutgeben</t>
  </si>
  <si>
    <t>Laab im Walde</t>
  </si>
  <si>
    <t>Laxenburg</t>
  </si>
  <si>
    <t>Maria Enzersdorf</t>
  </si>
  <si>
    <t>Mödling</t>
  </si>
  <si>
    <t>Münchendorf</t>
  </si>
  <si>
    <t>Perchtoldsdorf</t>
  </si>
  <si>
    <t>Vösendorf</t>
  </si>
  <si>
    <t>Wiener Neudorf</t>
  </si>
  <si>
    <t>Wienerwald</t>
  </si>
  <si>
    <t>Altendorf</t>
  </si>
  <si>
    <t>Aspang-Markt</t>
  </si>
  <si>
    <t>Aspangberg-St. 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</si>
  <si>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</si>
  <si>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</si>
  <si>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</si>
  <si>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</si>
  <si>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</si>
  <si>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</si>
  <si>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</si>
  <si>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 Valentin</t>
  </si>
  <si>
    <t>Grimmenstein</t>
  </si>
  <si>
    <t>Grünbach am Schneeberg</t>
  </si>
  <si>
    <t>Kirchberg am Wechsel</t>
  </si>
  <si>
    <t>Mönichkirchen</t>
  </si>
  <si>
    <t>Natschbach-Loipersbach</t>
  </si>
  <si>
    <t>Neunkirchen</t>
  </si>
  <si>
    <t>Otterthal</t>
  </si>
  <si>
    <t>Payerbach</t>
  </si>
  <si>
    <t>Pitten</t>
  </si>
  <si>
    <t>Prigglitz</t>
  </si>
  <si>
    <t>Puchberg am Schneeberg</t>
  </si>
  <si>
    <t>Raach am Hochgebirge</t>
  </si>
  <si>
    <t>Reichenau an der Rax</t>
  </si>
  <si>
    <t>St. Corona am Wechsel</t>
  </si>
  <si>
    <t>St. Egyden am Steinfeld</t>
  </si>
  <si>
    <t>Scheiblingkirchen-Thernberg</t>
  </si>
  <si>
    <t>Schottwien</t>
  </si>
  <si>
    <t>Schrattenbach</t>
  </si>
  <si>
    <t>Schwarzau am Steinfeld</t>
  </si>
  <si>
    <t>Schwarzau im Gebirge</t>
  </si>
  <si>
    <t>Seebenstein</t>
  </si>
  <si>
    <t>Semmering</t>
  </si>
  <si>
    <t>Ternitz</t>
  </si>
  <si>
    <t>Thomasberg</t>
  </si>
  <si>
    <t>Trattenbach</t>
  </si>
  <si>
    <t>Bürg-Vöstenhof</t>
  </si>
  <si>
    <t>Warth</t>
  </si>
  <si>
    <t>Wartmannstetten</t>
  </si>
  <si>
    <t>Willendorf</t>
  </si>
  <si>
    <t>Wimpassing im Schwarzatale</t>
  </si>
  <si>
    <t>Würflach</t>
  </si>
  <si>
    <t>Zöbern</t>
  </si>
  <si>
    <t>Höflein an der Hohen Wand</t>
  </si>
  <si>
    <t>Altlengbach</t>
  </si>
  <si>
    <t>Asperhofen</t>
  </si>
  <si>
    <t>Böheimkirchen</t>
  </si>
  <si>
    <t>Brand-Laaben</t>
  </si>
  <si>
    <t>Eichgraben</t>
  </si>
  <si>
    <t>Frankenfels</t>
  </si>
  <si>
    <t>Gerersdorf</t>
  </si>
  <si>
    <t>Hofstetten-Grünau</t>
  </si>
  <si>
    <t>Hafnerbach</t>
  </si>
  <si>
    <t>Haunoldstein</t>
  </si>
  <si>
    <t>Herzogenburg</t>
  </si>
  <si>
    <t>Inzersdorf-Getzersdorf</t>
  </si>
  <si>
    <t>Kapelln</t>
  </si>
  <si>
    <t>Karlstetten</t>
  </si>
  <si>
    <t>Kasten bei Böheimkirchen</t>
  </si>
  <si>
    <t>Kirchberg an der 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</si>
  <si>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</si>
  <si>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</si>
  <si>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</si>
  <si>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</si>
  <si>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</si>
  <si>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</si>
  <si>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</si>
  <si>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Neustift-Innermanzing</t>
  </si>
  <si>
    <t>Nußdorf ob der Traisen</t>
  </si>
  <si>
    <t>Ober-Grafendorf</t>
  </si>
  <si>
    <t>Obritzberg-Rust</t>
  </si>
  <si>
    <t>Prinzersdorf</t>
  </si>
  <si>
    <t>Pyhra</t>
  </si>
  <si>
    <t>Rabenstein an der Pielach</t>
  </si>
  <si>
    <t>St. Margarethen an der Sierning</t>
  </si>
  <si>
    <t>Schwarzenbach an der Pielach</t>
  </si>
  <si>
    <t>Statzendorf</t>
  </si>
  <si>
    <t>Stössing</t>
  </si>
  <si>
    <t>Traismauer</t>
  </si>
  <si>
    <t>Weinburg</t>
  </si>
  <si>
    <t>Perschling</t>
  </si>
  <si>
    <t>Wilhelmsburg</t>
  </si>
  <si>
    <t>Wölbling</t>
  </si>
  <si>
    <t>Gablitz</t>
  </si>
  <si>
    <t>Mauerbach</t>
  </si>
  <si>
    <t>Pressbaum</t>
  </si>
  <si>
    <t>Purkersdorf</t>
  </si>
  <si>
    <t>Tullnerbach</t>
  </si>
  <si>
    <t>Wolfsgraben</t>
  </si>
  <si>
    <t>Gaming</t>
  </si>
  <si>
    <t>Göstling an der Ybbs</t>
  </si>
  <si>
    <t>Gresten</t>
  </si>
  <si>
    <t>Gresten-Land</t>
  </si>
  <si>
    <t>Lunz am See</t>
  </si>
  <si>
    <t>Oberndorf an der Melk</t>
  </si>
  <si>
    <t>Puchenstuben</t>
  </si>
  <si>
    <t>Purgstall an der Erlauf</t>
  </si>
  <si>
    <t>Randegg</t>
  </si>
  <si>
    <t>Reinsberg</t>
  </si>
  <si>
    <t>St. Anton an der Jeßnitz</t>
  </si>
  <si>
    <t>St. Georgen an der Leys</t>
  </si>
  <si>
    <t>Scheibbs</t>
  </si>
  <si>
    <t>Steinakirchen am Forst</t>
  </si>
  <si>
    <t>Wang</t>
  </si>
  <si>
    <t>Wieselburg</t>
  </si>
  <si>
    <t>Wieselburg-Land</t>
  </si>
  <si>
    <t>Wolfpassing</t>
  </si>
  <si>
    <t>Absdorf</t>
  </si>
  <si>
    <t>Atzenbrugg</t>
  </si>
  <si>
    <t>Fels am Wagram</t>
  </si>
  <si>
    <t>Grafenwörth</t>
  </si>
  <si>
    <t>Großriedenthal</t>
  </si>
  <si>
    <t>Großweikersdorf</t>
  </si>
  <si>
    <t>Judenau-Baumgarten</t>
  </si>
  <si>
    <t>Kirchberg am Wagram</t>
  </si>
  <si>
    <t>Königsbrunn am Wagram</t>
  </si>
  <si>
    <t>Königstetten</t>
  </si>
  <si>
    <t>Langenrohr</t>
  </si>
  <si>
    <t>Michelhausen</t>
  </si>
  <si>
    <t>Sieghartskirchen</t>
  </si>
  <si>
    <t>Sitzenberg-Reidling</t>
  </si>
  <si>
    <t>Tulbing</t>
  </si>
  <si>
    <t>Tulln an der Donau</t>
  </si>
  <si>
    <t>Würmla</t>
  </si>
  <si>
    <t>Zeiselmauer-Wolfpassing</t>
  </si>
  <si>
    <t>Zwentendorf an der Donau</t>
  </si>
  <si>
    <t>St. Andrä-Wördern</t>
  </si>
  <si>
    <t>Muckendorf-Wipfing</t>
  </si>
  <si>
    <t>Klosterneuburg</t>
  </si>
  <si>
    <t>Dietmanns</t>
  </si>
  <si>
    <t>Dobersberg</t>
  </si>
  <si>
    <t>Gastern</t>
  </si>
  <si>
    <t>Groß-Siegharts</t>
  </si>
  <si>
    <t>Karlstein an der Thaya</t>
  </si>
  <si>
    <t>Kautzen</t>
  </si>
  <si>
    <t>Ludweis-Aigen</t>
  </si>
  <si>
    <t>Pfaffenschlag bei Waidhofen a.d.Thaya</t>
  </si>
  <si>
    <t>Raabs an der Thaya</t>
  </si>
  <si>
    <t>Thaya</t>
  </si>
  <si>
    <t>Vitis</t>
  </si>
  <si>
    <t>Waidhofen an der Thaya</t>
  </si>
  <si>
    <t>Waidhofen an der Thaya-Land</t>
  </si>
  <si>
    <t>Waldkirchen an der Thaya</t>
  </si>
  <si>
    <t>Windigsteig</t>
  </si>
  <si>
    <t>Bad Fischau-Brunn</t>
  </si>
  <si>
    <t>Bad Schönau</t>
  </si>
  <si>
    <t>Ebenfurth</t>
  </si>
  <si>
    <t>Eggendorf</t>
  </si>
  <si>
    <t>Bad Erlach</t>
  </si>
  <si>
    <t>Felixdorf</t>
  </si>
  <si>
    <t>Gutenstein</t>
  </si>
  <si>
    <t>Hochneukirchen-Gschaidt</t>
  </si>
  <si>
    <t>Hochwolkersdorf</t>
  </si>
  <si>
    <t>Hohe Wand</t>
  </si>
  <si>
    <t>Hollenthon</t>
  </si>
  <si>
    <t>Katzelsdorf</t>
  </si>
  <si>
    <t>Kirchschlag in der Buckligen Welt</t>
  </si>
  <si>
    <t>Krumbach</t>
  </si>
  <si>
    <t>Lanzenkirchen</t>
  </si>
  <si>
    <t>Lichtenegg</t>
  </si>
  <si>
    <t>Lichtenwörth</t>
  </si>
  <si>
    <t>Markt Piesting</t>
  </si>
  <si>
    <t>Matzendorf-Hölles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</si>
  <si>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</si>
  <si>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</si>
  <si>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</si>
  <si>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</si>
  <si>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</si>
  <si>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</si>
  <si>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</si>
  <si>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</si>
  <si>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</si>
  <si>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</si>
  <si>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</si>
  <si>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 am Steinfelde</t>
  </si>
  <si>
    <t>Wiesmath</t>
  </si>
  <si>
    <t>Winzendorf-Muthmannsdorf</t>
  </si>
  <si>
    <t>Wöllersdorf-Steinabrückl</t>
  </si>
  <si>
    <t>Zillingdorf</t>
  </si>
  <si>
    <t>Allentsteig</t>
  </si>
  <si>
    <t>Arbesbach</t>
  </si>
  <si>
    <t>Bärnkopf</t>
  </si>
  <si>
    <t>Echsenbach</t>
  </si>
  <si>
    <t>Göpfritz an der Wild</t>
  </si>
  <si>
    <t>Grafenschlag</t>
  </si>
  <si>
    <t>Groß Gerungs</t>
  </si>
  <si>
    <t>Großgöttfritz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</si>
  <si>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</si>
  <si>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</si>
  <si>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</si>
  <si>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</si>
  <si>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</si>
  <si>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</si>
  <si>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</si>
  <si>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Pölla</t>
  </si>
  <si>
    <t>Rappottenstein</t>
  </si>
  <si>
    <t>Sallingberg</t>
  </si>
  <si>
    <t>Schönbach</t>
  </si>
  <si>
    <t>Schwarzenau</t>
  </si>
  <si>
    <t>Schweiggers</t>
  </si>
  <si>
    <t>Bad Traunstein</t>
  </si>
  <si>
    <t>Waldhausen</t>
  </si>
  <si>
    <t>Zwettl-Niederösterreich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</si>
  <si>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</si>
  <si>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</si>
  <si>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</si>
  <si>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</si>
  <si>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</si>
  <si>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</si>
  <si>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</si>
  <si>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</si>
  <si>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</si>
  <si>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Feldkirchen bei Mattighofen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</si>
  <si>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</si>
  <si>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</si>
  <si>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</si>
  <si>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</si>
  <si>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</si>
  <si>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</si>
  <si>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</si>
  <si>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</si>
  <si>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</si>
  <si>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</si>
  <si>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</si>
  <si>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 am See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</si>
  <si>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</si>
  <si>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</si>
  <si>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</si>
  <si>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</si>
  <si>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</si>
  <si>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</si>
  <si>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</si>
  <si>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</si>
  <si>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</si>
  <si>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</si>
  <si>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</si>
  <si>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</si>
  <si>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Pischelsdorf am Engelbach</t>
  </si>
  <si>
    <t>Polling im Innkreis</t>
  </si>
  <si>
    <t>Roßbach</t>
  </si>
  <si>
    <t>St. Georgen am Fillmannsbach</t>
  </si>
  <si>
    <t>St. Johann am Walde</t>
  </si>
  <si>
    <t>St. Pantaleon</t>
  </si>
  <si>
    <t>St. Peter am Hart</t>
  </si>
  <si>
    <t>St. Radegund</t>
  </si>
  <si>
    <t>St. Veit im Innkreis</t>
  </si>
  <si>
    <t>Schalchen</t>
  </si>
  <si>
    <t>Schwand im Innkreis</t>
  </si>
  <si>
    <t>Tarsdorf</t>
  </si>
  <si>
    <t>Treubach</t>
  </si>
  <si>
    <t>Überackern</t>
  </si>
  <si>
    <t>Weng im Innkreis</t>
  </si>
  <si>
    <t>Alkoven</t>
  </si>
  <si>
    <t>Aschach an der Donau</t>
  </si>
  <si>
    <t>Eferding</t>
  </si>
  <si>
    <t>Fraham</t>
  </si>
  <si>
    <t>Haibach ob der Donau</t>
  </si>
  <si>
    <t>Hartkirchen</t>
  </si>
  <si>
    <t>Hinzenbach</t>
  </si>
  <si>
    <t>Prambachkirchen</t>
  </si>
  <si>
    <t>Pupping</t>
  </si>
  <si>
    <t>St. Marienkirchen an der Polsenz</t>
  </si>
  <si>
    <t>Scharten</t>
  </si>
  <si>
    <t>Stroheim</t>
  </si>
  <si>
    <t>Freistadt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</si>
  <si>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</si>
  <si>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</si>
  <si>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</si>
  <si>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</si>
  <si>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</si>
  <si>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</si>
  <si>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</si>
  <si>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</si>
  <si>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</si>
  <si>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</si>
  <si>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</si>
  <si>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</si>
  <si>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</si>
  <si>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</si>
  <si>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</si>
  <si>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St. Leonhard bei Freistadt</t>
  </si>
  <si>
    <t>St. Oswald bei Freistadt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</si>
  <si>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</si>
  <si>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</si>
  <si>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</si>
  <si>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</si>
  <si>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</si>
  <si>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</si>
  <si>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</si>
  <si>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</si>
  <si>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</si>
  <si>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</si>
  <si>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Goisern am Hallstättersee</t>
  </si>
  <si>
    <t>Bad Ischl</t>
  </si>
  <si>
    <t>Ebensee am Traunsee</t>
  </si>
  <si>
    <t>Gmunden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</si>
  <si>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</si>
  <si>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</si>
  <si>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</si>
  <si>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</si>
  <si>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</si>
  <si>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</si>
  <si>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</si>
  <si>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</si>
  <si>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</si>
  <si>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 am Traunfall</t>
  </si>
  <si>
    <t>St. Konrad</t>
  </si>
  <si>
    <t>St. Wolfgang im Salzkammergut</t>
  </si>
  <si>
    <t>Traunkirchen</t>
  </si>
  <si>
    <t>Scharnstein</t>
  </si>
  <si>
    <t>Vorchdorf</t>
  </si>
  <si>
    <t>Aistersheim</t>
  </si>
  <si>
    <t>Bad Schallerbach</t>
  </si>
  <si>
    <t>Eschenau im Hausruckkreis</t>
  </si>
  <si>
    <t>Gallspach</t>
  </si>
  <si>
    <t>Gaspoltshofen</t>
  </si>
  <si>
    <t>Geboltskirchen</t>
  </si>
  <si>
    <t>Grieskirchen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</si>
  <si>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</si>
  <si>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</si>
  <si>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</si>
  <si>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</si>
  <si>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</si>
  <si>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</si>
  <si>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</si>
  <si>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</si>
  <si>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</si>
  <si>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</si>
  <si>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Pötting</t>
  </si>
  <si>
    <t>Pollham</t>
  </si>
  <si>
    <t>Pram</t>
  </si>
  <si>
    <t>Rottenbach</t>
  </si>
  <si>
    <t>St. Agatha</t>
  </si>
  <si>
    <t>St. Georgen bei Grieskirchen</t>
  </si>
  <si>
    <t>St. 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</si>
  <si>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</si>
  <si>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</si>
  <si>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</si>
  <si>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</si>
  <si>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</si>
  <si>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</si>
  <si>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</si>
  <si>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</si>
  <si>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Peuerbach</t>
  </si>
  <si>
    <t>Edlbach</t>
  </si>
  <si>
    <t>Grünburg</t>
  </si>
  <si>
    <t>Hinterstoder</t>
  </si>
  <si>
    <t>Inzersdorf im Kremstal</t>
  </si>
  <si>
    <t>Kirchdorf an der Krems</t>
  </si>
  <si>
    <t>Klaus an der Pyhrnbahn</t>
  </si>
  <si>
    <t>Kremsmünster</t>
  </si>
  <si>
    <t>Micheldorf in Oberösterreich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</si>
  <si>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</si>
  <si>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</si>
  <si>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</si>
  <si>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</si>
  <si>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</si>
  <si>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</si>
  <si>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</si>
  <si>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St. Pankraz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</si>
  <si>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</si>
  <si>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</si>
  <si>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</si>
  <si>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</si>
  <si>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</si>
  <si>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</si>
  <si>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</si>
  <si>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</si>
  <si>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</si>
  <si>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</si>
  <si>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</si>
  <si>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</si>
  <si>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</si>
  <si>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</si>
  <si>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 Traunkreis</t>
  </si>
  <si>
    <t>Kematen an der Krems</t>
  </si>
  <si>
    <t>Kirchberg-Thening</t>
  </si>
  <si>
    <t>Kronstorf</t>
  </si>
  <si>
    <t>Leonding</t>
  </si>
  <si>
    <t>St. Florian</t>
  </si>
  <si>
    <t>Neuhofen an der Krems</t>
  </si>
  <si>
    <t>Niederneukirchen</t>
  </si>
  <si>
    <t>Oftering</t>
  </si>
  <si>
    <t>Pasching</t>
  </si>
  <si>
    <t>Piberbach</t>
  </si>
  <si>
    <t>Pucking</t>
  </si>
  <si>
    <t>St. Marien</t>
  </si>
  <si>
    <t>Traun</t>
  </si>
  <si>
    <t>Wilhering</t>
  </si>
  <si>
    <t>Allerheiligen im Mühlkreis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</si>
  <si>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</si>
  <si>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</si>
  <si>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</si>
  <si>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</si>
  <si>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</si>
  <si>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</si>
  <si>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</si>
  <si>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</si>
  <si>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</si>
  <si>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</si>
  <si>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</si>
  <si>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</si>
  <si>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</si>
  <si>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</si>
  <si>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Perg</t>
  </si>
  <si>
    <t>Rechberg</t>
  </si>
  <si>
    <t>Ried in der Riedmark</t>
  </si>
  <si>
    <t>St. Georgen am Walde</t>
  </si>
  <si>
    <t>St. Georgen an der Gusen</t>
  </si>
  <si>
    <t>St. Nikola an der Donau</t>
  </si>
  <si>
    <t>St. Thomas am Blasenstein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</si>
  <si>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</si>
  <si>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</si>
  <si>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</si>
  <si>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</si>
  <si>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</si>
  <si>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</si>
  <si>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</si>
  <si>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</si>
  <si>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</si>
  <si>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</si>
  <si>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</si>
  <si>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</si>
  <si>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</si>
  <si>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</si>
  <si>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</si>
  <si>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</si>
  <si>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Kobernaußerwald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</si>
  <si>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</si>
  <si>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</si>
  <si>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</si>
  <si>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</si>
  <si>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</si>
  <si>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</si>
  <si>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</si>
  <si>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</si>
  <si>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</si>
  <si>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</si>
  <si>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</si>
  <si>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</si>
  <si>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St. Georgen bei Obernberg am Inn</t>
  </si>
  <si>
    <t>St. Marienkirchen am Hausruck</t>
  </si>
  <si>
    <t>St. 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</si>
  <si>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</si>
  <si>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</si>
  <si>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</si>
  <si>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</si>
  <si>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</si>
  <si>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</si>
  <si>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</si>
  <si>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</si>
  <si>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Altenfelden</t>
  </si>
  <si>
    <t>Arnreit</t>
  </si>
  <si>
    <t>Atzesberg</t>
  </si>
  <si>
    <t>Auberg</t>
  </si>
  <si>
    <t>Haslach an der Mühl</t>
  </si>
  <si>
    <t>Hörbich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</si>
  <si>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</si>
  <si>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</si>
  <si>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</si>
  <si>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</si>
  <si>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</si>
  <si>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</si>
  <si>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</si>
  <si>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</si>
  <si>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</si>
  <si>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</si>
  <si>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</si>
  <si>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</si>
  <si>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</si>
  <si>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</si>
  <si>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</si>
  <si>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</si>
  <si>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</si>
  <si>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</si>
  <si>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St. Johann am Wimberg</t>
  </si>
  <si>
    <t>St. Martin im Mühlkreis</t>
  </si>
  <si>
    <t>St. Oswald bei Haslach</t>
  </si>
  <si>
    <t>St. Peter am Wimberg</t>
  </si>
  <si>
    <t>St. Ulrich im Mühlkreis</t>
  </si>
  <si>
    <t>St. Veit im Mühlkreis</t>
  </si>
  <si>
    <t>Sarleinsbach</t>
  </si>
  <si>
    <t>Schwarzenberg am Böhmerwald</t>
  </si>
  <si>
    <t>Ulrichsberg</t>
  </si>
  <si>
    <t>Aigen-Schlägl</t>
  </si>
  <si>
    <t>Rohrbach-Berg</t>
  </si>
  <si>
    <t>Helfenberg</t>
  </si>
  <si>
    <t>St. Stefan-Afiesl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</si>
  <si>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</si>
  <si>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</si>
  <si>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</si>
  <si>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</si>
  <si>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</si>
  <si>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</si>
  <si>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</si>
  <si>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</si>
  <si>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</si>
  <si>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</si>
  <si>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</si>
  <si>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</si>
  <si>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</si>
  <si>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</si>
  <si>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</si>
  <si>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</si>
  <si>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St. Aegidi</t>
  </si>
  <si>
    <t>St. Florian am Inn</t>
  </si>
  <si>
    <t>St. Marienkirchen bei Schärding</t>
  </si>
  <si>
    <t>St. Roman</t>
  </si>
  <si>
    <t>St. Willibald</t>
  </si>
  <si>
    <t>Schärding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</si>
  <si>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</si>
  <si>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</si>
  <si>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</si>
  <si>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</si>
  <si>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</si>
  <si>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</si>
  <si>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</si>
  <si>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</si>
  <si>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</si>
  <si>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</si>
  <si>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</si>
  <si>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</si>
  <si>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</si>
  <si>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</si>
  <si>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</si>
  <si>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</si>
  <si>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</si>
  <si>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 Neustift</t>
  </si>
  <si>
    <t>Pfarrkirchen bei Bad Hall</t>
  </si>
  <si>
    <t>Reichraming</t>
  </si>
  <si>
    <t>Rohr im Kremstal</t>
  </si>
  <si>
    <t>St. Ulrich bei Steyr</t>
  </si>
  <si>
    <t>Schiedlberg</t>
  </si>
  <si>
    <t>Sierning</t>
  </si>
  <si>
    <t>Ternberg</t>
  </si>
  <si>
    <t>Waldneukirchen</t>
  </si>
  <si>
    <t>Wolfern</t>
  </si>
  <si>
    <t>Weyer</t>
  </si>
  <si>
    <t>Alberndorf in der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</si>
  <si>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</si>
  <si>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</si>
  <si>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</si>
  <si>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</si>
  <si>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</si>
  <si>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</si>
  <si>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</si>
  <si>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</si>
  <si>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</si>
  <si>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</si>
  <si>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</si>
  <si>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</si>
  <si>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</si>
  <si>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</si>
  <si>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</si>
  <si>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</si>
  <si>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</si>
  <si>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</si>
  <si>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</si>
  <si>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 Gotthard im Mühlkreis</t>
  </si>
  <si>
    <t>Schenkenfelden</t>
  </si>
  <si>
    <t>Sonnberg im Mühlkreis</t>
  </si>
  <si>
    <t>Steyregg</t>
  </si>
  <si>
    <t>Walding</t>
  </si>
  <si>
    <t>Zwettl an der Rodl</t>
  </si>
  <si>
    <t>Vorderweißenbach</t>
  </si>
  <si>
    <t>Ampflwang im Hausruckwald</t>
  </si>
  <si>
    <t>Attersee am 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</si>
  <si>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</si>
  <si>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</si>
  <si>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</si>
  <si>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</si>
  <si>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</si>
  <si>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</si>
  <si>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</si>
  <si>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</si>
  <si>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</si>
  <si>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 am Mondsee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</si>
  <si>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</si>
  <si>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</si>
  <si>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</si>
  <si>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</si>
  <si>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</si>
  <si>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</si>
  <si>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</si>
  <si>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</si>
  <si>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</si>
  <si>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</si>
  <si>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</si>
  <si>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</si>
  <si>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</si>
  <si>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</si>
  <si>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</si>
  <si>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</si>
  <si>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</si>
  <si>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</si>
  <si>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</si>
  <si>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</si>
  <si>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</si>
  <si>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St. Georgen im Attergau</t>
  </si>
  <si>
    <t>St. Lorenz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</si>
  <si>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</si>
  <si>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</si>
  <si>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</si>
  <si>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</si>
  <si>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</si>
  <si>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</si>
  <si>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</si>
  <si>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</si>
  <si>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</si>
  <si>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</si>
  <si>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Vöcklabruck</t>
  </si>
  <si>
    <t>Vöcklamarkt</t>
  </si>
  <si>
    <t>Weißenkirchen im Attergau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</si>
  <si>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</si>
  <si>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</si>
  <si>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</si>
  <si>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</si>
  <si>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</si>
  <si>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</si>
  <si>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</si>
  <si>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</si>
  <si>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</si>
  <si>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</si>
  <si>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</si>
  <si>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</si>
  <si>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</si>
  <si>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</si>
  <si>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</si>
  <si>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</si>
  <si>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</si>
  <si>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</si>
  <si>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</si>
  <si>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</si>
  <si>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</si>
  <si>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</si>
  <si>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</si>
  <si>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Stadl-Paura</t>
  </si>
  <si>
    <t>Steinerkirchen an der Traun</t>
  </si>
  <si>
    <t>Steinhaus</t>
  </si>
  <si>
    <t>Thalheim bei Wels</t>
  </si>
  <si>
    <t>Weißkirchen an der Traun</t>
  </si>
  <si>
    <t>Abtenau</t>
  </si>
  <si>
    <t>Adnet</t>
  </si>
  <si>
    <t>Annaberg-Lungötz</t>
  </si>
  <si>
    <t>Golling an der Salzach</t>
  </si>
  <si>
    <t>Hallein</t>
  </si>
  <si>
    <t>Krispl</t>
  </si>
  <si>
    <t>Kuchl</t>
  </si>
  <si>
    <t>Oberalm</t>
  </si>
  <si>
    <t>Puch bei Hallein</t>
  </si>
  <si>
    <t>Rußbach am Paß Gschütt</t>
  </si>
  <si>
    <t>Sankt Koloman</t>
  </si>
  <si>
    <t>Scheffau am Tennengebirge</t>
  </si>
  <si>
    <t>Bad Vigaun</t>
  </si>
  <si>
    <t>Anif</t>
  </si>
  <si>
    <t>Anthering</t>
  </si>
  <si>
    <t>Bergheim</t>
  </si>
  <si>
    <t>Berndorf bei Salzburg</t>
  </si>
  <si>
    <t>Bürmoos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</si>
  <si>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</si>
  <si>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</si>
  <si>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</si>
  <si>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</si>
  <si>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</si>
  <si>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</si>
  <si>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</si>
  <si>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Göming</t>
  </si>
  <si>
    <t>Grödig</t>
  </si>
  <si>
    <t>Großgmain</t>
  </si>
  <si>
    <t>Hallwang</t>
  </si>
  <si>
    <t>Henndorf am Wallersee</t>
  </si>
  <si>
    <t>Hintersee</t>
  </si>
  <si>
    <t>Hof bei Salzburg</t>
  </si>
  <si>
    <t>Köstendorf</t>
  </si>
  <si>
    <t>Koppl</t>
  </si>
  <si>
    <t>Lamprechtshausen</t>
  </si>
  <si>
    <t>Mattsee</t>
  </si>
  <si>
    <t>Neumarkt am Wallersee</t>
  </si>
  <si>
    <t>Nußdorf am Haunsberg</t>
  </si>
  <si>
    <t>Oberndorf bei Salzburg</t>
  </si>
  <si>
    <t>Obertrum am See</t>
  </si>
  <si>
    <t>Plainfeld</t>
  </si>
  <si>
    <t>Sankt Georgen bei Salzburg</t>
  </si>
  <si>
    <t>Sankt Gilgen</t>
  </si>
  <si>
    <t>Schleedorf</t>
  </si>
  <si>
    <t>Seeham</t>
  </si>
  <si>
    <t>Straßwalchen</t>
  </si>
  <si>
    <t>Strobl</t>
  </si>
  <si>
    <t>Thalgau</t>
  </si>
  <si>
    <t>Wals-Siezenheim</t>
  </si>
  <si>
    <t>Seekirchen am Wallersee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</si>
  <si>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</si>
  <si>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</si>
  <si>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</si>
  <si>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</si>
  <si>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</si>
  <si>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</si>
  <si>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</si>
  <si>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</si>
  <si>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</si>
  <si>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</si>
  <si>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Großarl</t>
  </si>
  <si>
    <t>Hüttau</t>
  </si>
  <si>
    <t>Hüttschlag</t>
  </si>
  <si>
    <t>Kleinarl</t>
  </si>
  <si>
    <t>Mühlbach am Hochkönig</t>
  </si>
  <si>
    <t>Pfarrwerfen</t>
  </si>
  <si>
    <t>Radstadt</t>
  </si>
  <si>
    <t>Sankt Johann im Pongau</t>
  </si>
  <si>
    <t>Sankt Martin am Tennengebirge</t>
  </si>
  <si>
    <t>Sankt Veit im Pongau</t>
  </si>
  <si>
    <t>Schwarzach im Pongau</t>
  </si>
  <si>
    <t>Untertauern</t>
  </si>
  <si>
    <t>Wagrain</t>
  </si>
  <si>
    <t>Werfen</t>
  </si>
  <si>
    <t>Werfenweng</t>
  </si>
  <si>
    <t>Göriach</t>
  </si>
  <si>
    <t>Lessach</t>
  </si>
  <si>
    <t>Mariapfarr</t>
  </si>
  <si>
    <t>Mauterndorf</t>
  </si>
  <si>
    <t>Muhr</t>
  </si>
  <si>
    <t>Ramingstein</t>
  </si>
  <si>
    <t>Sankt Andrä im Lungau</t>
  </si>
  <si>
    <t>Sankt Margarethen im Lungau</t>
  </si>
  <si>
    <t>Sankt Michael im Lungau</t>
  </si>
  <si>
    <t>Tamsweg</t>
  </si>
  <si>
    <t>Thomatal</t>
  </si>
  <si>
    <t>Tweng</t>
  </si>
  <si>
    <t>Unternberg</t>
  </si>
  <si>
    <t>Weißpriach</t>
  </si>
  <si>
    <t>Zederhaus</t>
  </si>
  <si>
    <t>Bramberg am Wildkogel</t>
  </si>
  <si>
    <t>Bruck an der Großglocknerstraße</t>
  </si>
  <si>
    <t>Dienten am Hochkönig</t>
  </si>
  <si>
    <t>Fusch an der Großglocknerstraße</t>
  </si>
  <si>
    <t>Hollersbach im Pinzgau</t>
  </si>
  <si>
    <t>Kaprun</t>
  </si>
  <si>
    <t>Krimml</t>
  </si>
  <si>
    <t>Lend</t>
  </si>
  <si>
    <t>Leogang</t>
  </si>
  <si>
    <t>Lofer</t>
  </si>
  <si>
    <t>Maishofen</t>
  </si>
  <si>
    <t>Maria Alm am Steinernen Meer</t>
  </si>
  <si>
    <t>Mittersill</t>
  </si>
  <si>
    <t>Neukirchen am Großvenediger</t>
  </si>
  <si>
    <t>Niedernsill</t>
  </si>
  <si>
    <t>Piesendorf</t>
  </si>
  <si>
    <t>Rauris</t>
  </si>
  <si>
    <t>Saalbach-Hinterglemm</t>
  </si>
  <si>
    <t>Saalfelden am Steinernen Meer</t>
  </si>
  <si>
    <t>Sankt Martin bei Lofer</t>
  </si>
  <si>
    <t>Stuhlfelden</t>
  </si>
  <si>
    <t>Taxenbach</t>
  </si>
  <si>
    <t>Unken</t>
  </si>
  <si>
    <t>Uttendorf</t>
  </si>
  <si>
    <t>Viehhofen</t>
  </si>
  <si>
    <t>Wald im Pinzgau</t>
  </si>
  <si>
    <t>Weißbach bei Lofer</t>
  </si>
  <si>
    <t>Zell am See</t>
  </si>
  <si>
    <t>Graz</t>
  </si>
  <si>
    <t>Frauental an der Laßnitz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</si>
  <si>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</si>
  <si>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</si>
  <si>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</si>
  <si>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</si>
  <si>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</si>
  <si>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</si>
  <si>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Deutschlandsberg</t>
  </si>
  <si>
    <t>Eibiswald</t>
  </si>
  <si>
    <t>Groß Sankt Florian</t>
  </si>
  <si>
    <t>Sankt Martin im Sulmtal</t>
  </si>
  <si>
    <t>Sankt Stefan ob Stainz</t>
  </si>
  <si>
    <t>Bad Schwanberg</t>
  </si>
  <si>
    <t>Stainz</t>
  </si>
  <si>
    <t>Wies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</si>
  <si>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</si>
  <si>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</si>
  <si>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</si>
  <si>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</si>
  <si>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</si>
  <si>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</si>
  <si>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</si>
  <si>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</si>
  <si>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</si>
  <si>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</si>
  <si>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</si>
  <si>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</si>
  <si>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Bartholomä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</si>
  <si>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</si>
  <si>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</si>
  <si>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</si>
  <si>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</si>
  <si>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</si>
  <si>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</si>
  <si>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</si>
  <si>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</si>
  <si>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</si>
  <si>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</si>
  <si>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</si>
  <si>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</si>
  <si>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</si>
  <si>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</si>
  <si>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</si>
  <si>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</si>
  <si>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</si>
  <si>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</si>
  <si>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</si>
  <si>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</si>
  <si>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</si>
  <si>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</si>
  <si>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Premstätten</t>
  </si>
  <si>
    <t>Allerheiligen bei Wildon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</si>
  <si>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</si>
  <si>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</si>
  <si>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</si>
  <si>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</si>
  <si>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</si>
  <si>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</si>
  <si>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</si>
  <si>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</si>
  <si>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</si>
  <si>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</si>
  <si>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</si>
  <si>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</si>
  <si>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</si>
  <si>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</si>
  <si>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</si>
  <si>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</si>
  <si>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</si>
  <si>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</si>
  <si>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</si>
  <si>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</si>
  <si>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</si>
  <si>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Leibnitz</t>
  </si>
  <si>
    <t>Leutschach an der Weinstraße</t>
  </si>
  <si>
    <t>Sankt Georgen an der Stiefing</t>
  </si>
  <si>
    <t>Schwarzautal</t>
  </si>
  <si>
    <t>Wildon</t>
  </si>
  <si>
    <t>Sankt Veit in der Südsteiermark</t>
  </si>
  <si>
    <t>Straß in Steiermark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</si>
  <si>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</si>
  <si>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</si>
  <si>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</si>
  <si>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</si>
  <si>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</si>
  <si>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</si>
  <si>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</si>
  <si>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</si>
  <si>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</si>
  <si>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</si>
  <si>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</si>
  <si>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</si>
  <si>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</si>
  <si>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</si>
  <si>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</si>
  <si>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</si>
  <si>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</si>
  <si>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</si>
  <si>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</si>
  <si>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</si>
  <si>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</si>
  <si>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</si>
  <si>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</si>
  <si>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</si>
  <si>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</si>
  <si>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</si>
  <si>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</si>
  <si>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</si>
  <si>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</si>
  <si>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</si>
  <si>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</si>
  <si>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</si>
  <si>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</si>
  <si>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</si>
  <si>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</si>
  <si>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</si>
  <si>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Liezen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</si>
  <si>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</si>
  <si>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</si>
  <si>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</si>
  <si>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</si>
  <si>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</si>
  <si>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</si>
  <si>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</si>
  <si>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</si>
  <si>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</si>
  <si>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Niederwölz</t>
  </si>
  <si>
    <t>St. Peter am Kammersberg</t>
  </si>
  <si>
    <t>Schöder</t>
  </si>
  <si>
    <t>Krakau</t>
  </si>
  <si>
    <t>Murau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</si>
  <si>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</si>
  <si>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</si>
  <si>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</si>
  <si>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</si>
  <si>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</si>
  <si>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</si>
  <si>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</si>
  <si>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</si>
  <si>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</si>
  <si>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Ligist</t>
  </si>
  <si>
    <t>Mooskirchen</t>
  </si>
  <si>
    <t>Rosental an der Kainach</t>
  </si>
  <si>
    <t>Sankt Martin am Wöllmißberg</t>
  </si>
  <si>
    <t>Stallhofen</t>
  </si>
  <si>
    <t>Voitsberg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</si>
  <si>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</si>
  <si>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</si>
  <si>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</si>
  <si>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</si>
  <si>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</si>
  <si>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</si>
  <si>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</si>
  <si>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</si>
  <si>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</si>
  <si>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</si>
  <si>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</si>
  <si>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</si>
  <si>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</si>
  <si>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</si>
  <si>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</si>
  <si>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</si>
  <si>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</si>
  <si>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</si>
  <si>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</si>
  <si>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</si>
  <si>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</si>
  <si>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</si>
  <si>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</si>
  <si>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</si>
  <si>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</si>
  <si>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</si>
  <si>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</si>
  <si>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</si>
  <si>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</si>
  <si>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</si>
  <si>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</si>
  <si>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</si>
  <si>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</si>
  <si>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</si>
  <si>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</si>
  <si>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</si>
  <si>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</si>
  <si>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</si>
  <si>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Weiz</t>
  </si>
  <si>
    <t>Fohnsdorf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</si>
  <si>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</si>
  <si>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</si>
  <si>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</si>
  <si>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</si>
  <si>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</si>
  <si>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</si>
  <si>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</si>
  <si>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</si>
  <si>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</si>
  <si>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Lobmingtal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</si>
  <si>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</si>
  <si>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</si>
  <si>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</si>
  <si>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</si>
  <si>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</si>
  <si>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</si>
  <si>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</si>
  <si>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</si>
  <si>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</si>
  <si>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</si>
  <si>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</si>
  <si>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</si>
  <si>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</si>
  <si>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</si>
  <si>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</si>
  <si>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</si>
  <si>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</si>
  <si>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</si>
  <si>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</si>
  <si>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</si>
  <si>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</si>
  <si>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</si>
  <si>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</si>
  <si>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</si>
  <si>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</si>
  <si>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</si>
  <si>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</si>
  <si>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</si>
  <si>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</si>
  <si>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</si>
  <si>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</si>
  <si>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</si>
  <si>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</si>
  <si>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</si>
  <si>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</si>
  <si>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</si>
  <si>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</si>
  <si>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</si>
  <si>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</si>
  <si>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</si>
  <si>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</si>
  <si>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</si>
  <si>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</si>
  <si>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</si>
  <si>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</si>
  <si>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</si>
  <si>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</si>
  <si>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</si>
  <si>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</si>
  <si>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</si>
  <si>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</si>
  <si>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</si>
  <si>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</si>
  <si>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</si>
  <si>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</si>
  <si>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</si>
  <si>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</si>
  <si>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Bad Loipersdorf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</si>
  <si>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</si>
  <si>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</si>
  <si>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</si>
  <si>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</si>
  <si>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</si>
  <si>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</si>
  <si>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</si>
  <si>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</si>
  <si>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</si>
  <si>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</si>
  <si>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</si>
  <si>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</si>
  <si>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</si>
  <si>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</si>
  <si>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</si>
  <si>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</si>
  <si>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</si>
  <si>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</si>
  <si>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</si>
  <si>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</si>
  <si>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</si>
  <si>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Kirchbach-Zerlach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</si>
  <si>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</si>
  <si>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</si>
  <si>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</si>
  <si>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</si>
  <si>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</si>
  <si>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</si>
  <si>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</si>
  <si>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</si>
  <si>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</si>
  <si>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</si>
  <si>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</si>
  <si>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</si>
  <si>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</si>
  <si>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</si>
  <si>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</si>
  <si>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</si>
  <si>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</si>
  <si>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</si>
  <si>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</si>
  <si>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</si>
  <si>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</si>
  <si>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</si>
  <si>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</si>
  <si>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</si>
  <si>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</si>
  <si>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</si>
  <si>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St. Leonhard im Pitztal</t>
  </si>
  <si>
    <t>Sautens</t>
  </si>
  <si>
    <t>Silz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</si>
  <si>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</si>
  <si>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</si>
  <si>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</si>
  <si>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</si>
  <si>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</si>
  <si>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</si>
  <si>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</si>
  <si>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</si>
  <si>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</si>
  <si>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</si>
  <si>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</si>
  <si>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</si>
  <si>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</si>
  <si>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</si>
  <si>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</si>
  <si>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</si>
  <si>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</si>
  <si>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</si>
  <si>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</si>
  <si>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</si>
  <si>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</si>
  <si>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</si>
  <si>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</si>
  <si>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</si>
  <si>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</si>
  <si>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</si>
  <si>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</si>
  <si>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</si>
  <si>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</si>
  <si>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</si>
  <si>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</si>
  <si>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</si>
  <si>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</si>
  <si>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</si>
  <si>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</si>
  <si>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</si>
  <si>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</si>
  <si>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</si>
  <si>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</si>
  <si>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</si>
  <si>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</si>
  <si>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</si>
  <si>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</si>
  <si>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</si>
  <si>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</si>
  <si>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St. Sigmund im Sellrain</t>
  </si>
  <si>
    <t>Scharnitz</t>
  </si>
  <si>
    <t>Schmirn</t>
  </si>
  <si>
    <t>Schönberg im 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</si>
  <si>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</si>
  <si>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</si>
  <si>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</si>
  <si>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</si>
  <si>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</si>
  <si>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</si>
  <si>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</si>
  <si>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</si>
  <si>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</si>
  <si>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</si>
  <si>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</si>
  <si>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</si>
  <si>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</si>
  <si>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</si>
  <si>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</si>
  <si>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</si>
  <si>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</si>
  <si>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</si>
  <si>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Matrei am Brenner</t>
  </si>
  <si>
    <t>Aurach bei Kitzbühel</t>
  </si>
  <si>
    <t>Brixen im Thale</t>
  </si>
  <si>
    <t>Fieberbrunn</t>
  </si>
  <si>
    <t>Going am Wilden Kaiser</t>
  </si>
  <si>
    <t>Hochfilzen</t>
  </si>
  <si>
    <t>Hopfgarten im Brixental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</si>
  <si>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</si>
  <si>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</si>
  <si>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</si>
  <si>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</si>
  <si>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</si>
  <si>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</si>
  <si>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</si>
  <si>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</si>
  <si>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St. Jakob in Haus</t>
  </si>
  <si>
    <t>St. Johann in Tirol</t>
  </si>
  <si>
    <t>St. Ulrich am Pillersee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</si>
  <si>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</si>
  <si>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</si>
  <si>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</si>
  <si>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</si>
  <si>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</si>
  <si>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</si>
  <si>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</si>
  <si>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</si>
  <si>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</si>
  <si>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</si>
  <si>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</si>
  <si>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</si>
  <si>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</si>
  <si>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</si>
  <si>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</si>
  <si>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</si>
  <si>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</si>
  <si>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</si>
  <si>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</si>
  <si>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</si>
  <si>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</si>
  <si>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</si>
  <si>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</si>
  <si>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</si>
  <si>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</si>
  <si>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Scheffau am Wilden Kaiser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</si>
  <si>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</si>
  <si>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</si>
  <si>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</si>
  <si>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</si>
  <si>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</si>
  <si>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</si>
  <si>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</si>
  <si>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</si>
  <si>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</si>
  <si>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</si>
  <si>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</si>
  <si>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</si>
  <si>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</si>
  <si>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</si>
  <si>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</si>
  <si>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</si>
  <si>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</si>
  <si>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</si>
  <si>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</si>
  <si>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</si>
  <si>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</si>
  <si>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</si>
  <si>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</si>
  <si>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</si>
  <si>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</si>
  <si>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</si>
  <si>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</si>
  <si>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St. Anton am Arlberg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</si>
  <si>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</si>
  <si>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</si>
  <si>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</si>
  <si>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</si>
  <si>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</si>
  <si>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</si>
  <si>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</si>
  <si>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</si>
  <si>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</si>
  <si>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</si>
  <si>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</si>
  <si>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</si>
  <si>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</si>
  <si>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</si>
  <si>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Außervillgraten</t>
  </si>
  <si>
    <t>Dölsach</t>
  </si>
  <si>
    <t>Gaimberg</t>
  </si>
  <si>
    <t>Hopfgarten in Defereggen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</si>
  <si>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</si>
  <si>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</si>
  <si>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</si>
  <si>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</si>
  <si>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</si>
  <si>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</si>
  <si>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</si>
  <si>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</si>
  <si>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</si>
  <si>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Nußdorf-Debant</t>
  </si>
  <si>
    <t>Oberlienz</t>
  </si>
  <si>
    <t>Obertilliach</t>
  </si>
  <si>
    <t>Prägraten am Großvenediger</t>
  </si>
  <si>
    <t>St. Jakob in Defereggen</t>
  </si>
  <si>
    <t>St. Johann im Walde</t>
  </si>
  <si>
    <t>St. Veit in 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</si>
  <si>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</si>
  <si>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</si>
  <si>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</si>
  <si>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</si>
  <si>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</si>
  <si>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</si>
  <si>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</si>
  <si>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</si>
  <si>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</si>
  <si>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</si>
  <si>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</si>
  <si>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</si>
  <si>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</si>
  <si>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</si>
  <si>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</si>
  <si>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</si>
  <si>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</si>
  <si>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</si>
  <si>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</si>
  <si>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</si>
  <si>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</si>
  <si>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</si>
  <si>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</si>
  <si>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</si>
  <si>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</si>
  <si>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</si>
  <si>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</si>
  <si>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</si>
  <si>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</si>
  <si>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</si>
  <si>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</si>
  <si>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</si>
  <si>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</si>
  <si>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</si>
  <si>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</si>
  <si>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</si>
  <si>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</si>
  <si>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</si>
  <si>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</si>
  <si>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</si>
  <si>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</si>
  <si>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</si>
  <si>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</si>
  <si>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Weißenbach am Lech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</si>
  <si>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</si>
  <si>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</si>
  <si>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</si>
  <si>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</si>
  <si>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</si>
  <si>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</si>
  <si>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</si>
  <si>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</si>
  <si>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</si>
  <si>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</si>
  <si>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</si>
  <si>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</si>
  <si>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</si>
  <si>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</si>
  <si>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</si>
  <si>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</si>
  <si>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</si>
  <si>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</si>
  <si>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</si>
  <si>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</si>
  <si>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</si>
  <si>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</si>
  <si>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</si>
  <si>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</si>
  <si>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</si>
  <si>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</si>
  <si>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</si>
  <si>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</si>
  <si>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</si>
  <si>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</si>
  <si>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</si>
  <si>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</si>
  <si>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</si>
  <si>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</si>
  <si>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</si>
  <si>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</si>
  <si>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</si>
  <si>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</si>
  <si>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</si>
  <si>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</si>
  <si>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Bartholomäberg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</si>
  <si>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</si>
  <si>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</si>
  <si>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</si>
  <si>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</si>
  <si>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</si>
  <si>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</si>
  <si>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</si>
  <si>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</si>
  <si>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</si>
  <si>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</si>
  <si>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</si>
  <si>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</si>
  <si>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</si>
  <si>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</si>
  <si>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</si>
  <si>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</si>
  <si>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</si>
  <si>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St. Anton im Montafon</t>
  </si>
  <si>
    <t>St. Gallenkirch</t>
  </si>
  <si>
    <t>St. Gerold</t>
  </si>
  <si>
    <t>Schruns</t>
  </si>
  <si>
    <t>Silbertal</t>
  </si>
  <si>
    <t>Sonntag</t>
  </si>
  <si>
    <t>Stallehr</t>
  </si>
  <si>
    <t>Thüringen</t>
  </si>
  <si>
    <t>Thüringerberg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</si>
  <si>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</si>
  <si>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</si>
  <si>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</si>
  <si>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</si>
  <si>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</si>
  <si>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</si>
  <si>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</si>
  <si>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</si>
  <si>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</si>
  <si>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</si>
  <si>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</si>
  <si>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</si>
  <si>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</si>
  <si>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</si>
  <si>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</si>
  <si>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</si>
  <si>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</si>
  <si>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</si>
  <si>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</si>
  <si>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</si>
  <si>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</si>
  <si>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</si>
  <si>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</si>
  <si>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</si>
  <si>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</si>
  <si>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</si>
  <si>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</si>
  <si>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</si>
  <si>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</si>
  <si>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</si>
  <si>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</si>
  <si>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Riefensberg</t>
  </si>
  <si>
    <t>Schnepfau</t>
  </si>
  <si>
    <t>Schoppernau</t>
  </si>
  <si>
    <t>Schröcken</t>
  </si>
  <si>
    <t>Schwarzach</t>
  </si>
  <si>
    <t>Schwarzenberg</t>
  </si>
  <si>
    <t>Sibratsgfäll</t>
  </si>
  <si>
    <t>Sulzberg</t>
  </si>
  <si>
    <t>Wolfurt</t>
  </si>
  <si>
    <t>Dornbirn</t>
  </si>
  <si>
    <t>Hohenems</t>
  </si>
  <si>
    <t>Lustenau</t>
  </si>
  <si>
    <t>Altach</t>
  </si>
  <si>
    <t>Düns</t>
  </si>
  <si>
    <t>Dünserberg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</si>
  <si>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</si>
  <si>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</si>
  <si>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</si>
  <si>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</si>
  <si>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</si>
  <si>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</si>
  <si>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</si>
  <si>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</si>
  <si>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</si>
  <si>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</si>
  <si>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</si>
  <si>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</si>
  <si>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</si>
  <si>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</si>
  <si>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</si>
  <si>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</si>
  <si>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</si>
  <si>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</si>
  <si>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</si>
  <si>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</si>
  <si>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Zwischenwasser</t>
  </si>
  <si>
    <t>Verteilung der gemeinschaftlichen Bundesabgaben 2022</t>
  </si>
  <si>
    <t>Gekürzte Ertragsanteile fürs Jahr 2022</t>
  </si>
  <si>
    <t>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</si>
</sst>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mmm\ yyyy"/>
    <numFmt numFmtId="166" formatCode="0.000%"/>
  </numFmts>
  <fonts count="21" x14ac:knownFonts="1">
    <font>
      <sz val="12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Helv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name val="MS Sans Serif"/>
      <family val="2"/>
    </font>
    <font>
      <b/>
      <sz val="9"/>
      <name val="Helv"/>
    </font>
    <font>
      <sz val="8"/>
      <name val="Helv"/>
    </font>
    <font>
      <b/>
      <sz val="8"/>
      <name val="Helv"/>
    </font>
    <font>
      <sz val="6"/>
      <name val="MS Sans Serif"/>
      <family val="2"/>
    </font>
    <font>
      <sz val="8"/>
      <color indexed="8"/>
      <name val="Helv"/>
    </font>
    <font>
      <sz val="6"/>
      <name val="Helv"/>
    </font>
    <font>
      <sz val="8"/>
      <color indexed="10"/>
      <name val="Helv"/>
    </font>
    <font>
      <b/>
      <sz val="8"/>
      <color indexed="10"/>
      <name val="Helv"/>
    </font>
    <font>
      <b/>
      <sz val="8"/>
      <color indexed="10"/>
      <name val="MS Sans Serif"/>
      <family val="2"/>
    </font>
    <font>
      <sz val="8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164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165" fontId="3" fillId="0" borderId="0" xfId="3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/>
    <xf numFmtId="0" fontId="1" fillId="0" borderId="0" xfId="2" applyFont="1" applyFill="1" applyBorder="1" applyAlignment="1">
      <alignment horizontal="right"/>
    </xf>
    <xf numFmtId="0" fontId="8" fillId="0" borderId="0" xfId="2" applyFont="1"/>
    <xf numFmtId="0" fontId="10" fillId="0" borderId="0" xfId="2" applyFont="1"/>
    <xf numFmtId="165" fontId="11" fillId="0" borderId="0" xfId="3" applyNumberFormat="1" applyFont="1" applyFill="1" applyBorder="1" applyAlignment="1">
      <alignment horizontal="left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3" fontId="8" fillId="3" borderId="0" xfId="2" applyNumberFormat="1" applyFont="1" applyFill="1"/>
    <xf numFmtId="3" fontId="10" fillId="3" borderId="0" xfId="2" applyNumberFormat="1" applyFont="1" applyFill="1"/>
    <xf numFmtId="3" fontId="8" fillId="4" borderId="0" xfId="2" applyNumberFormat="1" applyFont="1" applyFill="1"/>
    <xf numFmtId="3" fontId="8" fillId="5" borderId="0" xfId="2" applyNumberFormat="1" applyFont="1" applyFill="1"/>
    <xf numFmtId="3" fontId="12" fillId="5" borderId="0" xfId="2" applyNumberFormat="1" applyFont="1" applyFill="1"/>
    <xf numFmtId="3" fontId="10" fillId="5" borderId="0" xfId="2" applyNumberFormat="1" applyFont="1" applyFill="1"/>
    <xf numFmtId="3" fontId="13" fillId="6" borderId="0" xfId="2" applyNumberFormat="1" applyFont="1" applyFill="1"/>
    <xf numFmtId="0" fontId="8" fillId="7" borderId="0" xfId="2" applyFont="1" applyFill="1"/>
    <xf numFmtId="0" fontId="4" fillId="2" borderId="0" xfId="2" applyFill="1"/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8" fillId="8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8" fillId="0" borderId="0" xfId="5" applyFont="1" applyFill="1" applyAlignment="1">
      <alignment horizontal="right"/>
    </xf>
    <xf numFmtId="0" fontId="4" fillId="0" borderId="0" xfId="2" applyAlignment="1">
      <alignment horizontal="center"/>
    </xf>
    <xf numFmtId="10" fontId="10" fillId="0" borderId="0" xfId="2" applyNumberFormat="1" applyFont="1" applyFill="1"/>
    <xf numFmtId="0" fontId="14" fillId="0" borderId="0" xfId="2" applyFont="1"/>
    <xf numFmtId="3" fontId="12" fillId="0" borderId="0" xfId="2" applyNumberFormat="1" applyFont="1" applyAlignment="1">
      <alignment horizontal="center"/>
    </xf>
    <xf numFmtId="3" fontId="12" fillId="0" borderId="0" xfId="2" applyNumberFormat="1" applyFont="1"/>
    <xf numFmtId="3" fontId="12" fillId="0" borderId="0" xfId="2" applyNumberFormat="1" applyFont="1" applyAlignment="1">
      <alignment horizontal="right"/>
    </xf>
    <xf numFmtId="0" fontId="8" fillId="0" borderId="0" xfId="2" quotePrefix="1" applyFont="1" applyAlignment="1">
      <alignment horizontal="right"/>
    </xf>
    <xf numFmtId="3" fontId="13" fillId="0" borderId="0" xfId="2" applyNumberFormat="1" applyFont="1" applyFill="1"/>
    <xf numFmtId="4" fontId="13" fillId="0" borderId="0" xfId="2" applyNumberFormat="1" applyFont="1" applyFill="1"/>
    <xf numFmtId="0" fontId="1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7" fontId="8" fillId="0" borderId="0" xfId="2" quotePrefix="1" applyNumberFormat="1" applyFont="1" applyAlignment="1">
      <alignment horizontal="right"/>
    </xf>
    <xf numFmtId="17" fontId="8" fillId="0" borderId="0" xfId="2" quotePrefix="1" applyNumberFormat="1" applyFont="1" applyFill="1" applyAlignment="1">
      <alignment horizontal="right"/>
    </xf>
    <xf numFmtId="3" fontId="8" fillId="9" borderId="0" xfId="2" applyNumberFormat="1" applyFont="1" applyFill="1"/>
    <xf numFmtId="3" fontId="13" fillId="0" borderId="0" xfId="2" applyNumberFormat="1" applyFont="1"/>
    <xf numFmtId="3" fontId="8" fillId="0" borderId="0" xfId="2" applyNumberFormat="1" applyFont="1"/>
    <xf numFmtId="4" fontId="10" fillId="0" borderId="0" xfId="2" applyNumberFormat="1" applyFont="1"/>
    <xf numFmtId="166" fontId="10" fillId="0" borderId="0" xfId="6" applyNumberFormat="1" applyFont="1"/>
    <xf numFmtId="3" fontId="13" fillId="9" borderId="0" xfId="2" applyNumberFormat="1" applyFont="1" applyFill="1"/>
    <xf numFmtId="3" fontId="16" fillId="0" borderId="0" xfId="2" applyNumberFormat="1" applyFont="1"/>
    <xf numFmtId="3" fontId="14" fillId="0" borderId="0" xfId="2" applyNumberFormat="1" applyFont="1"/>
    <xf numFmtId="3" fontId="10" fillId="0" borderId="0" xfId="2" applyNumberFormat="1" applyFont="1"/>
    <xf numFmtId="3" fontId="17" fillId="0" borderId="0" xfId="2" applyNumberFormat="1" applyFont="1"/>
    <xf numFmtId="3" fontId="18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center"/>
    </xf>
    <xf numFmtId="0" fontId="19" fillId="0" borderId="0" xfId="2" applyFont="1" applyAlignment="1">
      <alignment horizontal="right"/>
    </xf>
    <xf numFmtId="3" fontId="12" fillId="0" borderId="0" xfId="2" applyNumberFormat="1" applyFont="1" applyFill="1"/>
    <xf numFmtId="3" fontId="8" fillId="7" borderId="0" xfId="2" applyNumberFormat="1" applyFont="1" applyFill="1"/>
    <xf numFmtId="3" fontId="10" fillId="2" borderId="0" xfId="2" applyNumberFormat="1" applyFont="1" applyFill="1"/>
    <xf numFmtId="4" fontId="10" fillId="2" borderId="0" xfId="2" applyNumberFormat="1" applyFont="1" applyFill="1"/>
    <xf numFmtId="166" fontId="10" fillId="2" borderId="0" xfId="6" applyNumberFormat="1" applyFont="1" applyFill="1"/>
    <xf numFmtId="3" fontId="8" fillId="8" borderId="0" xfId="2" applyNumberFormat="1" applyFont="1" applyFill="1"/>
    <xf numFmtId="0" fontId="20" fillId="0" borderId="0" xfId="2" applyFont="1"/>
    <xf numFmtId="3" fontId="12" fillId="0" borderId="0" xfId="2" applyNumberFormat="1" applyFont="1" applyFill="1" applyAlignment="1">
      <alignment horizontal="center"/>
    </xf>
    <xf numFmtId="3" fontId="10" fillId="0" borderId="0" xfId="2" applyNumberFormat="1" applyFont="1" applyFill="1"/>
    <xf numFmtId="3" fontId="8" fillId="0" borderId="0" xfId="2" applyNumberFormat="1" applyFont="1" applyFill="1"/>
    <xf numFmtId="4" fontId="10" fillId="0" borderId="0" xfId="2" applyNumberFormat="1" applyFont="1" applyFill="1"/>
    <xf numFmtId="166" fontId="10" fillId="0" borderId="0" xfId="6" applyNumberFormat="1" applyFont="1" applyFill="1"/>
    <xf numFmtId="0" fontId="10" fillId="0" borderId="0" xfId="2" applyFont="1" applyFill="1"/>
    <xf numFmtId="3" fontId="9" fillId="0" borderId="0" xfId="2" applyNumberFormat="1" applyFont="1"/>
    <xf numFmtId="3" fontId="19" fillId="0" borderId="0" xfId="2" applyNumberFormat="1" applyFont="1"/>
    <xf numFmtId="0" fontId="4" fillId="0" borderId="0" xfId="2"/>
    <xf numFmtId="0" fontId="7" fillId="0" borderId="0" xfId="4" applyFont="1" applyFill="1"/>
    <xf numFmtId="0" fontId="1" fillId="0" borderId="0" xfId="4" applyFill="1"/>
    <xf numFmtId="0" fontId="7" fillId="0" borderId="1" xfId="4" applyFont="1" applyFill="1" applyBorder="1"/>
    <xf numFmtId="0" fontId="1" fillId="0" borderId="2" xfId="4" applyFill="1" applyBorder="1"/>
    <xf numFmtId="0" fontId="1" fillId="0" borderId="3" xfId="4" applyFill="1" applyBorder="1"/>
    <xf numFmtId="0" fontId="7" fillId="0" borderId="1" xfId="2" applyFont="1" applyFill="1" applyBorder="1"/>
    <xf numFmtId="0" fontId="1" fillId="0" borderId="2" xfId="2" applyFont="1" applyFill="1" applyBorder="1"/>
    <xf numFmtId="0" fontId="1" fillId="0" borderId="3" xfId="2" applyFont="1" applyFill="1" applyBorder="1"/>
    <xf numFmtId="0" fontId="1" fillId="0" borderId="4" xfId="4" applyFill="1" applyBorder="1"/>
    <xf numFmtId="0" fontId="1" fillId="0" borderId="0" xfId="4" applyFill="1" applyBorder="1"/>
    <xf numFmtId="0" fontId="1" fillId="0" borderId="5" xfId="2" applyFont="1" applyFill="1" applyBorder="1" applyAlignment="1">
      <alignment horizontal="right"/>
    </xf>
    <xf numFmtId="0" fontId="1" fillId="0" borderId="4" xfId="2" applyFon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5" xfId="2" applyNumberFormat="1" applyFont="1" applyFill="1" applyBorder="1" applyAlignment="1">
      <alignment horizontal="right"/>
    </xf>
    <xf numFmtId="3" fontId="3" fillId="0" borderId="5" xfId="2" applyNumberFormat="1" applyFont="1" applyFill="1" applyBorder="1" applyAlignment="1">
      <alignment horizontal="right"/>
    </xf>
    <xf numFmtId="3" fontId="1" fillId="0" borderId="0" xfId="4" applyNumberFormat="1" applyFill="1" applyBorder="1" applyAlignment="1">
      <alignment horizontal="right"/>
    </xf>
    <xf numFmtId="2" fontId="1" fillId="0" borderId="5" xfId="4" applyNumberFormat="1" applyFill="1" applyBorder="1" applyAlignment="1">
      <alignment horizontal="right"/>
    </xf>
    <xf numFmtId="2" fontId="1" fillId="0" borderId="0" xfId="4" applyNumberFormat="1" applyFill="1" applyBorder="1" applyAlignment="1">
      <alignment horizontal="right"/>
    </xf>
    <xf numFmtId="0" fontId="1" fillId="0" borderId="5" xfId="4" applyFill="1" applyBorder="1"/>
    <xf numFmtId="4" fontId="1" fillId="0" borderId="0" xfId="2" applyNumberFormat="1" applyFont="1" applyFill="1" applyBorder="1" applyAlignment="1">
      <alignment horizontal="right"/>
    </xf>
    <xf numFmtId="4" fontId="1" fillId="0" borderId="5" xfId="2" applyNumberFormat="1" applyFont="1" applyFill="1" applyBorder="1" applyAlignment="1">
      <alignment horizontal="right"/>
    </xf>
    <xf numFmtId="2" fontId="1" fillId="0" borderId="5" xfId="4" applyNumberFormat="1" applyFill="1" applyBorder="1"/>
    <xf numFmtId="0" fontId="1" fillId="0" borderId="6" xfId="4" applyFill="1" applyBorder="1"/>
    <xf numFmtId="0" fontId="1" fillId="0" borderId="7" xfId="4" applyFill="1" applyBorder="1"/>
    <xf numFmtId="2" fontId="1" fillId="0" borderId="7" xfId="4" applyNumberFormat="1" applyFill="1" applyBorder="1" applyAlignment="1">
      <alignment horizontal="right"/>
    </xf>
    <xf numFmtId="2" fontId="1" fillId="0" borderId="8" xfId="4" applyNumberFormat="1" applyFill="1" applyBorder="1"/>
    <xf numFmtId="0" fontId="1" fillId="0" borderId="6" xfId="2" applyFont="1" applyFill="1" applyBorder="1"/>
    <xf numFmtId="4" fontId="1" fillId="0" borderId="7" xfId="2" applyNumberFormat="1" applyFont="1" applyFill="1" applyBorder="1" applyAlignment="1">
      <alignment horizontal="right"/>
    </xf>
    <xf numFmtId="4" fontId="1" fillId="0" borderId="8" xfId="2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3" fontId="12" fillId="0" borderId="0" xfId="2" applyNumberFormat="1" applyFont="1" applyFill="1" applyAlignment="1">
      <alignment horizontal="right"/>
    </xf>
    <xf numFmtId="3" fontId="12" fillId="0" borderId="0" xfId="2" quotePrefix="1" applyNumberFormat="1" applyFont="1" applyFill="1" applyAlignment="1">
      <alignment horizontal="right"/>
    </xf>
    <xf numFmtId="3" fontId="15" fillId="0" borderId="0" xfId="2" applyNumberFormat="1" applyFont="1" applyFill="1"/>
    <xf numFmtId="3" fontId="17" fillId="0" borderId="0" xfId="2" applyNumberFormat="1" applyFont="1" applyFill="1"/>
    <xf numFmtId="3" fontId="18" fillId="0" borderId="0" xfId="2" applyNumberFormat="1" applyFont="1" applyFill="1" applyAlignment="1">
      <alignment horizontal="right"/>
    </xf>
    <xf numFmtId="0" fontId="4" fillId="0" borderId="0" xfId="2" applyFill="1"/>
    <xf numFmtId="3" fontId="4" fillId="0" borderId="0" xfId="2" applyNumberFormat="1" applyFill="1"/>
    <xf numFmtId="3" fontId="3" fillId="0" borderId="0" xfId="1" applyNumberFormat="1" applyFont="1" applyFill="1" applyBorder="1"/>
    <xf numFmtId="0" fontId="3" fillId="0" borderId="0" xfId="1" applyFont="1" applyFill="1" applyBorder="1" applyAlignment="1">
      <alignment horizontal="right"/>
    </xf>
    <xf numFmtId="17" fontId="6" fillId="0" borderId="0" xfId="1" applyNumberFormat="1" applyFont="1" applyFill="1" applyBorder="1" applyAlignment="1">
      <alignment horizontal="right"/>
    </xf>
  </cellXfs>
  <cellStyles count="7">
    <cellStyle name="Prozent 2" xfId="6"/>
    <cellStyle name="Standard" xfId="0" builtinId="0"/>
    <cellStyle name="Standard 2 2" xfId="2"/>
    <cellStyle name="Standard 3 4" xfId="5"/>
    <cellStyle name="Standard_EASM08j" xfId="4"/>
    <cellStyle name="Standard_EASM09j" xfId="1"/>
    <cellStyle name="Standard_EAVERT9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/>
  </sheetViews>
  <sheetFormatPr baseColWidth="10" defaultRowHeight="12" x14ac:dyDescent="0.2"/>
  <cols>
    <col min="1" max="1" width="17.375" style="111" customWidth="1"/>
    <col min="2" max="7" width="13" style="111" customWidth="1"/>
    <col min="8" max="16384" width="11" style="111"/>
  </cols>
  <sheetData>
    <row r="1" spans="1:7" x14ac:dyDescent="0.2">
      <c r="A1" s="1" t="s">
        <v>2163</v>
      </c>
    </row>
    <row r="2" spans="1:7" x14ac:dyDescent="0.2">
      <c r="A2" s="2"/>
    </row>
    <row r="3" spans="1:7" x14ac:dyDescent="0.2">
      <c r="A3" s="2" t="s">
        <v>0</v>
      </c>
      <c r="B3" s="3"/>
      <c r="C3" s="4"/>
      <c r="D3" s="3"/>
      <c r="E3" s="3"/>
      <c r="F3" s="112"/>
      <c r="G3" s="112"/>
    </row>
    <row r="4" spans="1:7" x14ac:dyDescent="0.2">
      <c r="A4" s="5" t="s">
        <v>1</v>
      </c>
      <c r="B4" s="4" t="s">
        <v>2</v>
      </c>
      <c r="C4" s="6" t="s">
        <v>3</v>
      </c>
      <c r="D4" s="6" t="s">
        <v>4</v>
      </c>
      <c r="E4" s="6" t="s">
        <v>5</v>
      </c>
      <c r="F4" s="112" t="s">
        <v>6</v>
      </c>
      <c r="G4" s="112" t="s">
        <v>7</v>
      </c>
    </row>
    <row r="5" spans="1:7" x14ac:dyDescent="0.2">
      <c r="A5" s="7" t="s">
        <v>8</v>
      </c>
      <c r="B5" s="6" t="s">
        <v>9</v>
      </c>
      <c r="C5" s="6" t="s">
        <v>10</v>
      </c>
      <c r="D5" s="2" t="s">
        <v>11</v>
      </c>
      <c r="E5" s="6"/>
      <c r="F5" s="7"/>
      <c r="G5" s="113"/>
    </row>
    <row r="6" spans="1:7" x14ac:dyDescent="0.2">
      <c r="A6" s="111" t="s">
        <v>12</v>
      </c>
      <c r="B6" s="111">
        <v>329282606.86154795</v>
      </c>
      <c r="C6" s="111">
        <v>0</v>
      </c>
      <c r="D6" s="111">
        <f>B6-C6</f>
        <v>329282606.86154795</v>
      </c>
      <c r="E6" s="111">
        <v>42148173.678278148</v>
      </c>
      <c r="F6" s="111">
        <v>211640</v>
      </c>
      <c r="G6" s="8">
        <f t="shared" ref="G6:G14" si="0">D6-E6-F6</f>
        <v>286922793.1832698</v>
      </c>
    </row>
    <row r="7" spans="1:7" x14ac:dyDescent="0.2">
      <c r="A7" s="111" t="s">
        <v>13</v>
      </c>
      <c r="B7" s="111">
        <v>786607810.83017111</v>
      </c>
      <c r="C7" s="111">
        <v>943232.91980000003</v>
      </c>
      <c r="D7" s="111">
        <f t="shared" ref="D7:D14" si="1">B7-C7</f>
        <v>785664577.91037107</v>
      </c>
      <c r="E7" s="111">
        <v>100565065.9725275</v>
      </c>
      <c r="F7" s="111">
        <v>327080</v>
      </c>
      <c r="G7" s="8">
        <f t="shared" si="0"/>
        <v>684772431.93784356</v>
      </c>
    </row>
    <row r="8" spans="1:7" x14ac:dyDescent="0.2">
      <c r="A8" s="111" t="s">
        <v>14</v>
      </c>
      <c r="B8" s="111">
        <v>2132511059.2837729</v>
      </c>
      <c r="C8" s="111">
        <v>1025200.9717999999</v>
      </c>
      <c r="D8" s="111">
        <f t="shared" si="1"/>
        <v>2131485858.3119729</v>
      </c>
      <c r="E8" s="111">
        <v>272830189.86393255</v>
      </c>
      <c r="F8" s="111">
        <v>1866280</v>
      </c>
      <c r="G8" s="8">
        <f t="shared" si="0"/>
        <v>1856789388.4480402</v>
      </c>
    </row>
    <row r="9" spans="1:7" x14ac:dyDescent="0.2">
      <c r="A9" s="111" t="s">
        <v>15</v>
      </c>
      <c r="B9" s="111">
        <v>2029192430.7834706</v>
      </c>
      <c r="C9" s="111">
        <v>832221.2625999999</v>
      </c>
      <c r="D9" s="111">
        <f t="shared" si="1"/>
        <v>2028360209.5208707</v>
      </c>
      <c r="E9" s="111">
        <v>259630106.81867146</v>
      </c>
      <c r="F9" s="111">
        <v>1034150</v>
      </c>
      <c r="G9" s="8">
        <f t="shared" si="0"/>
        <v>1767695952.7021992</v>
      </c>
    </row>
    <row r="10" spans="1:7" x14ac:dyDescent="0.2">
      <c r="A10" s="111" t="s">
        <v>16</v>
      </c>
      <c r="B10" s="111">
        <v>892194218.96977735</v>
      </c>
      <c r="C10" s="111">
        <v>1380342.5513999998</v>
      </c>
      <c r="D10" s="111">
        <f t="shared" si="1"/>
        <v>890813876.4183774</v>
      </c>
      <c r="E10" s="111">
        <v>114024176.18155231</v>
      </c>
      <c r="F10" s="111">
        <v>221260</v>
      </c>
      <c r="G10" s="8">
        <f t="shared" si="0"/>
        <v>776568440.23682511</v>
      </c>
    </row>
    <row r="11" spans="1:7" x14ac:dyDescent="0.2">
      <c r="A11" s="111" t="s">
        <v>17</v>
      </c>
      <c r="B11" s="111">
        <v>1615614990.5125082</v>
      </c>
      <c r="C11" s="111">
        <v>689755.9129</v>
      </c>
      <c r="D11" s="111">
        <f t="shared" si="1"/>
        <v>1614925234.5996082</v>
      </c>
      <c r="E11" s="111">
        <v>206710430.02874985</v>
      </c>
      <c r="F11" s="111">
        <v>764790</v>
      </c>
      <c r="G11" s="8">
        <f t="shared" si="0"/>
        <v>1407450014.5708582</v>
      </c>
    </row>
    <row r="12" spans="1:7" x14ac:dyDescent="0.2">
      <c r="A12" s="111" t="s">
        <v>18</v>
      </c>
      <c r="B12" s="111">
        <v>1149055440.6189225</v>
      </c>
      <c r="C12" s="111">
        <v>2110204.6237999997</v>
      </c>
      <c r="D12" s="111">
        <f t="shared" si="1"/>
        <v>1146945235.9951224</v>
      </c>
      <c r="E12" s="111">
        <v>146808990.20737568</v>
      </c>
      <c r="F12" s="111">
        <v>351130</v>
      </c>
      <c r="G12" s="8">
        <f t="shared" si="0"/>
        <v>999785115.78774679</v>
      </c>
    </row>
    <row r="13" spans="1:7" x14ac:dyDescent="0.2">
      <c r="A13" s="111" t="s">
        <v>19</v>
      </c>
      <c r="B13" s="111">
        <v>625551568.1124754</v>
      </c>
      <c r="C13" s="111">
        <v>2602718.3934000004</v>
      </c>
      <c r="D13" s="111">
        <f t="shared" si="1"/>
        <v>622948849.71907544</v>
      </c>
      <c r="E13" s="111">
        <v>79737452.764041662</v>
      </c>
      <c r="F13" s="111">
        <v>9620</v>
      </c>
      <c r="G13" s="8">
        <f t="shared" si="0"/>
        <v>543201776.95503378</v>
      </c>
    </row>
    <row r="14" spans="1:7" x14ac:dyDescent="0.2">
      <c r="A14" s="111" t="s">
        <v>20</v>
      </c>
      <c r="B14" s="111">
        <v>3533659704.5780354</v>
      </c>
      <c r="C14" s="111">
        <v>2790497.3330000001</v>
      </c>
      <c r="D14" s="111">
        <f t="shared" si="1"/>
        <v>3530869207.2450352</v>
      </c>
      <c r="E14" s="111">
        <v>451951258.52736461</v>
      </c>
      <c r="F14" s="111">
        <v>24050</v>
      </c>
      <c r="G14" s="8">
        <f t="shared" si="0"/>
        <v>3078893898.7176704</v>
      </c>
    </row>
    <row r="16" spans="1:7" x14ac:dyDescent="0.2">
      <c r="A16" s="111" t="s">
        <v>21</v>
      </c>
      <c r="B16" s="111">
        <f t="shared" ref="B16:G16" si="2">SUM(B6:B14)</f>
        <v>13093669830.55068</v>
      </c>
      <c r="C16" s="111">
        <f t="shared" si="2"/>
        <v>12374173.968700001</v>
      </c>
      <c r="D16" s="111">
        <f t="shared" si="2"/>
        <v>13081295656.581982</v>
      </c>
      <c r="E16" s="111">
        <f t="shared" si="2"/>
        <v>1674405844.0424938</v>
      </c>
      <c r="F16" s="111">
        <f t="shared" si="2"/>
        <v>4810000</v>
      </c>
      <c r="G16" s="111">
        <f t="shared" si="2"/>
        <v>11402079812.539486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/>
  </sheetViews>
  <sheetFormatPr baseColWidth="10" defaultRowHeight="12.75" x14ac:dyDescent="0.2"/>
  <cols>
    <col min="1" max="1" width="20.625" style="75" customWidth="1"/>
    <col min="2" max="16384" width="11" style="75"/>
  </cols>
  <sheetData>
    <row r="1" spans="1:12" x14ac:dyDescent="0.2">
      <c r="A1" s="74" t="s">
        <v>22</v>
      </c>
    </row>
    <row r="4" spans="1:12" x14ac:dyDescent="0.2">
      <c r="A4" s="76" t="s">
        <v>23</v>
      </c>
      <c r="B4" s="77"/>
      <c r="C4" s="77"/>
      <c r="D4" s="77"/>
      <c r="E4" s="77"/>
      <c r="F4" s="77"/>
      <c r="G4" s="78"/>
      <c r="I4" s="79" t="s">
        <v>24</v>
      </c>
      <c r="J4" s="80"/>
      <c r="K4" s="80"/>
      <c r="L4" s="81"/>
    </row>
    <row r="5" spans="1:12" x14ac:dyDescent="0.2">
      <c r="A5" s="82"/>
      <c r="B5" s="83"/>
      <c r="C5" s="9" t="s">
        <v>25</v>
      </c>
      <c r="D5" s="9" t="s">
        <v>26</v>
      </c>
      <c r="E5" s="9" t="s">
        <v>27</v>
      </c>
      <c r="F5" s="9" t="s">
        <v>28</v>
      </c>
      <c r="G5" s="84" t="s">
        <v>29</v>
      </c>
      <c r="I5" s="85" t="s">
        <v>30</v>
      </c>
      <c r="J5" s="86">
        <v>9300</v>
      </c>
      <c r="K5" s="86">
        <v>18000</v>
      </c>
      <c r="L5" s="87">
        <v>45000</v>
      </c>
    </row>
    <row r="6" spans="1:12" x14ac:dyDescent="0.2">
      <c r="A6" s="82"/>
      <c r="B6" s="83"/>
      <c r="C6" s="86">
        <v>10000</v>
      </c>
      <c r="D6" s="86">
        <v>20000</v>
      </c>
      <c r="E6" s="86">
        <v>50000</v>
      </c>
      <c r="F6" s="86">
        <v>50000</v>
      </c>
      <c r="G6" s="88" t="s">
        <v>31</v>
      </c>
      <c r="I6" s="85" t="s">
        <v>25</v>
      </c>
      <c r="J6" s="86">
        <v>10000</v>
      </c>
      <c r="K6" s="86">
        <v>20000</v>
      </c>
      <c r="L6" s="87">
        <v>50000</v>
      </c>
    </row>
    <row r="7" spans="1:12" x14ac:dyDescent="0.2">
      <c r="A7" s="82"/>
      <c r="B7" s="83"/>
      <c r="C7" s="89"/>
      <c r="D7" s="89"/>
      <c r="E7" s="89"/>
      <c r="F7" s="89"/>
      <c r="G7" s="90">
        <v>53.36</v>
      </c>
      <c r="I7" s="85"/>
      <c r="J7" s="86"/>
      <c r="K7" s="86"/>
      <c r="L7" s="87"/>
    </row>
    <row r="8" spans="1:12" x14ac:dyDescent="0.2">
      <c r="A8" s="82" t="s">
        <v>12</v>
      </c>
      <c r="B8" s="83"/>
      <c r="C8" s="91">
        <v>0</v>
      </c>
      <c r="D8" s="91">
        <v>120.01</v>
      </c>
      <c r="E8" s="91">
        <v>120.01</v>
      </c>
      <c r="F8" s="91">
        <v>120.01</v>
      </c>
      <c r="G8" s="92"/>
      <c r="I8" s="85" t="s">
        <v>12</v>
      </c>
      <c r="J8" s="93">
        <f t="shared" ref="J8:L15" si="0">(D8-C8)*J$6/(J$6-J$5)</f>
        <v>1714.4285714285713</v>
      </c>
      <c r="K8" s="93">
        <f t="shared" si="0"/>
        <v>0</v>
      </c>
      <c r="L8" s="94">
        <f t="shared" si="0"/>
        <v>0</v>
      </c>
    </row>
    <row r="9" spans="1:12" x14ac:dyDescent="0.2">
      <c r="A9" s="82" t="s">
        <v>13</v>
      </c>
      <c r="B9" s="83"/>
      <c r="C9" s="91">
        <v>0</v>
      </c>
      <c r="D9" s="91">
        <v>95.37</v>
      </c>
      <c r="E9" s="91">
        <v>113.49</v>
      </c>
      <c r="F9" s="91">
        <v>113.49</v>
      </c>
      <c r="G9" s="95"/>
      <c r="I9" s="85" t="s">
        <v>13</v>
      </c>
      <c r="J9" s="93">
        <f t="shared" si="0"/>
        <v>1362.4285714285713</v>
      </c>
      <c r="K9" s="93">
        <f t="shared" si="0"/>
        <v>181.1999999999999</v>
      </c>
      <c r="L9" s="94">
        <f t="shared" si="0"/>
        <v>0</v>
      </c>
    </row>
    <row r="10" spans="1:12" x14ac:dyDescent="0.2">
      <c r="A10" s="82" t="s">
        <v>14</v>
      </c>
      <c r="B10" s="83"/>
      <c r="C10" s="91">
        <v>0</v>
      </c>
      <c r="D10" s="91">
        <v>135.84</v>
      </c>
      <c r="E10" s="91">
        <v>135.84</v>
      </c>
      <c r="F10" s="91">
        <v>135.84</v>
      </c>
      <c r="G10" s="95"/>
      <c r="I10" s="85" t="s">
        <v>14</v>
      </c>
      <c r="J10" s="93">
        <f t="shared" si="0"/>
        <v>1940.5714285714287</v>
      </c>
      <c r="K10" s="93">
        <f t="shared" si="0"/>
        <v>0</v>
      </c>
      <c r="L10" s="94">
        <f t="shared" si="0"/>
        <v>0</v>
      </c>
    </row>
    <row r="11" spans="1:12" x14ac:dyDescent="0.2">
      <c r="A11" s="82" t="s">
        <v>15</v>
      </c>
      <c r="B11" s="83"/>
      <c r="C11" s="91">
        <v>0</v>
      </c>
      <c r="D11" s="91">
        <v>104.1</v>
      </c>
      <c r="E11" s="91">
        <v>113.06</v>
      </c>
      <c r="F11" s="91">
        <v>113.06</v>
      </c>
      <c r="G11" s="95"/>
      <c r="I11" s="85" t="s">
        <v>15</v>
      </c>
      <c r="J11" s="93">
        <f t="shared" si="0"/>
        <v>1487.1428571428571</v>
      </c>
      <c r="K11" s="93">
        <f t="shared" si="0"/>
        <v>89.60000000000008</v>
      </c>
      <c r="L11" s="94">
        <f t="shared" si="0"/>
        <v>0</v>
      </c>
    </row>
    <row r="12" spans="1:12" x14ac:dyDescent="0.2">
      <c r="A12" s="82" t="s">
        <v>16</v>
      </c>
      <c r="B12" s="83"/>
      <c r="C12" s="91">
        <v>0</v>
      </c>
      <c r="D12" s="91">
        <v>133.35</v>
      </c>
      <c r="E12" s="91">
        <v>164.27</v>
      </c>
      <c r="F12" s="91">
        <v>193.03</v>
      </c>
      <c r="G12" s="95"/>
      <c r="I12" s="85" t="s">
        <v>16</v>
      </c>
      <c r="J12" s="93">
        <f t="shared" si="0"/>
        <v>1905</v>
      </c>
      <c r="K12" s="93">
        <f t="shared" si="0"/>
        <v>309.20000000000016</v>
      </c>
      <c r="L12" s="94">
        <f t="shared" si="0"/>
        <v>287.59999999999991</v>
      </c>
    </row>
    <row r="13" spans="1:12" x14ac:dyDescent="0.2">
      <c r="A13" s="82" t="s">
        <v>17</v>
      </c>
      <c r="B13" s="83"/>
      <c r="C13" s="91">
        <v>0</v>
      </c>
      <c r="D13" s="91">
        <v>91.56</v>
      </c>
      <c r="E13" s="91">
        <v>91.56</v>
      </c>
      <c r="F13" s="91">
        <v>130.05000000000001</v>
      </c>
      <c r="G13" s="95"/>
      <c r="I13" s="85" t="s">
        <v>17</v>
      </c>
      <c r="J13" s="93">
        <f t="shared" si="0"/>
        <v>1308</v>
      </c>
      <c r="K13" s="93">
        <f t="shared" si="0"/>
        <v>0</v>
      </c>
      <c r="L13" s="94">
        <f t="shared" si="0"/>
        <v>384.90000000000009</v>
      </c>
    </row>
    <row r="14" spans="1:12" x14ac:dyDescent="0.2">
      <c r="A14" s="82" t="s">
        <v>18</v>
      </c>
      <c r="B14" s="83"/>
      <c r="C14" s="91">
        <v>0</v>
      </c>
      <c r="D14" s="91">
        <v>150.74</v>
      </c>
      <c r="E14" s="91">
        <v>150.74</v>
      </c>
      <c r="F14" s="91">
        <v>198.79</v>
      </c>
      <c r="G14" s="95"/>
      <c r="I14" s="85" t="s">
        <v>18</v>
      </c>
      <c r="J14" s="93">
        <f t="shared" si="0"/>
        <v>2153.4285714285716</v>
      </c>
      <c r="K14" s="93">
        <f t="shared" si="0"/>
        <v>0</v>
      </c>
      <c r="L14" s="94">
        <f t="shared" si="0"/>
        <v>480.49999999999983</v>
      </c>
    </row>
    <row r="15" spans="1:12" x14ac:dyDescent="0.2">
      <c r="A15" s="96" t="s">
        <v>19</v>
      </c>
      <c r="B15" s="97"/>
      <c r="C15" s="98">
        <v>0</v>
      </c>
      <c r="D15" s="98">
        <v>128.94</v>
      </c>
      <c r="E15" s="98">
        <v>154.54</v>
      </c>
      <c r="F15" s="98">
        <v>154.54</v>
      </c>
      <c r="G15" s="99"/>
      <c r="I15" s="100" t="s">
        <v>19</v>
      </c>
      <c r="J15" s="101">
        <f t="shared" si="0"/>
        <v>1842</v>
      </c>
      <c r="K15" s="101">
        <f t="shared" si="0"/>
        <v>255.99999999999994</v>
      </c>
      <c r="L15" s="102">
        <f t="shared" si="0"/>
        <v>0</v>
      </c>
    </row>
  </sheetData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28"/>
  <sheetViews>
    <sheetView tabSelected="1" workbookViewId="0">
      <pane ySplit="6375" topLeftCell="A2100"/>
      <selection pane="bottomLeft" activeCell="B2121" sqref="A2121:XFD2121"/>
    </sheetView>
  </sheetViews>
  <sheetFormatPr baseColWidth="10" defaultRowHeight="10.5" x14ac:dyDescent="0.15"/>
  <cols>
    <col min="1" max="1" width="7.875" style="70" customWidth="1"/>
    <col min="2" max="2" width="2.625" style="70" customWidth="1"/>
    <col min="3" max="3" width="19" style="70" customWidth="1"/>
    <col min="4" max="4" width="12.75" style="70" customWidth="1"/>
    <col min="5" max="5" width="8.375" style="70" bestFit="1" customWidth="1"/>
    <col min="6" max="6" width="8.75" style="11" customWidth="1"/>
    <col min="7" max="7" width="12.75" style="11" customWidth="1"/>
    <col min="8" max="8" width="3.125" style="11" customWidth="1"/>
    <col min="9" max="9" width="10.125" style="11" bestFit="1" customWidth="1"/>
    <col min="10" max="10" width="8.375" style="11" bestFit="1" customWidth="1"/>
    <col min="11" max="11" width="13.375" style="11" bestFit="1" customWidth="1"/>
    <col min="12" max="12" width="9.5" style="11" bestFit="1" customWidth="1"/>
    <col min="13" max="13" width="10" style="10" bestFit="1" customWidth="1"/>
    <col min="14" max="14" width="10.5" style="11" customWidth="1"/>
    <col min="15" max="15" width="10.75" style="11" customWidth="1"/>
    <col min="16" max="16" width="4.25" style="11" bestFit="1" customWidth="1"/>
    <col min="17" max="17" width="12.75" style="10" customWidth="1"/>
    <col min="18" max="18" width="13.625" style="10" bestFit="1" customWidth="1"/>
    <col min="19" max="25" width="12.75" style="11" customWidth="1"/>
    <col min="26" max="26" width="12.75" style="10" customWidth="1"/>
    <col min="27" max="27" width="12.75" style="11" customWidth="1"/>
    <col min="28" max="28" width="12.75" style="10" customWidth="1"/>
    <col min="29" max="29" width="13.75" style="11" customWidth="1"/>
    <col min="30" max="16384" width="11" style="11"/>
  </cols>
  <sheetData>
    <row r="1" spans="1:34" ht="12.75" x14ac:dyDescent="0.2">
      <c r="A1" s="28" t="s">
        <v>2164</v>
      </c>
      <c r="D1" s="12"/>
      <c r="E1" s="103"/>
      <c r="F1" s="14"/>
      <c r="G1" s="15"/>
      <c r="H1" s="16" t="s">
        <v>32</v>
      </c>
      <c r="I1" s="17"/>
      <c r="J1" s="17"/>
      <c r="K1" s="17"/>
      <c r="L1" s="17"/>
      <c r="M1" s="18"/>
      <c r="N1" s="19" t="s">
        <v>33</v>
      </c>
      <c r="O1" s="20"/>
      <c r="P1" s="21"/>
      <c r="Q1" s="22"/>
      <c r="R1" s="23" t="s">
        <v>34</v>
      </c>
      <c r="S1" s="24"/>
      <c r="T1" s="25" t="s">
        <v>35</v>
      </c>
      <c r="U1" s="25"/>
      <c r="V1" s="25"/>
      <c r="W1" s="26" t="s">
        <v>36</v>
      </c>
      <c r="X1" s="26" t="s">
        <v>37</v>
      </c>
      <c r="Y1" s="25"/>
      <c r="Z1" s="27"/>
      <c r="AA1" s="25"/>
      <c r="AB1" s="27"/>
      <c r="AC1" s="28"/>
    </row>
    <row r="2" spans="1:34" ht="12.75" x14ac:dyDescent="0.2">
      <c r="G2" s="29" t="s">
        <v>38</v>
      </c>
      <c r="H2" s="15"/>
      <c r="I2" s="15" t="s">
        <v>39</v>
      </c>
      <c r="J2" s="15"/>
      <c r="K2" s="15" t="s">
        <v>40</v>
      </c>
      <c r="L2" s="15" t="s">
        <v>41</v>
      </c>
      <c r="M2" s="14" t="s">
        <v>42</v>
      </c>
      <c r="N2" s="15" t="s">
        <v>43</v>
      </c>
      <c r="O2" s="15" t="s">
        <v>44</v>
      </c>
      <c r="P2" s="15" t="s">
        <v>2165</v>
      </c>
      <c r="Q2" s="30" t="s">
        <v>45</v>
      </c>
      <c r="S2" s="31"/>
      <c r="T2" s="14"/>
      <c r="U2" s="14"/>
      <c r="V2" s="14"/>
      <c r="W2" s="32">
        <v>0.5</v>
      </c>
      <c r="X2" s="32">
        <v>5.0000000000000001E-3</v>
      </c>
      <c r="Y2" s="14" t="s">
        <v>2</v>
      </c>
      <c r="Z2" s="14"/>
      <c r="AA2" s="14" t="s">
        <v>46</v>
      </c>
      <c r="AB2" s="14" t="s">
        <v>47</v>
      </c>
      <c r="AC2" s="29" t="s">
        <v>48</v>
      </c>
      <c r="AE2" s="33"/>
      <c r="AF2" s="33"/>
      <c r="AG2" s="33"/>
      <c r="AH2" s="33"/>
    </row>
    <row r="3" spans="1:34" x14ac:dyDescent="0.15">
      <c r="A3" s="65" t="s">
        <v>49</v>
      </c>
      <c r="B3" s="65" t="s">
        <v>50</v>
      </c>
      <c r="C3" s="58" t="s">
        <v>51</v>
      </c>
      <c r="D3" s="104" t="s">
        <v>52</v>
      </c>
      <c r="E3" s="104" t="s">
        <v>53</v>
      </c>
      <c r="F3" s="36" t="s">
        <v>34</v>
      </c>
      <c r="G3" s="29"/>
      <c r="H3" s="15" t="s">
        <v>2165</v>
      </c>
      <c r="I3" s="15" t="s">
        <v>54</v>
      </c>
      <c r="J3" s="15" t="s">
        <v>55</v>
      </c>
      <c r="K3" s="15" t="s">
        <v>56</v>
      </c>
      <c r="L3" s="15" t="s">
        <v>57</v>
      </c>
      <c r="M3" s="37" t="s">
        <v>58</v>
      </c>
      <c r="N3" s="15" t="s">
        <v>59</v>
      </c>
      <c r="O3" s="38">
        <v>1000</v>
      </c>
      <c r="P3" s="15"/>
      <c r="Q3" s="39">
        <v>0.9</v>
      </c>
      <c r="R3" s="14" t="s">
        <v>60</v>
      </c>
      <c r="S3" s="14" t="s">
        <v>61</v>
      </c>
      <c r="T3" s="14" t="s">
        <v>62</v>
      </c>
      <c r="U3" s="14"/>
      <c r="V3" s="14" t="s">
        <v>63</v>
      </c>
      <c r="W3" s="14" t="s">
        <v>64</v>
      </c>
      <c r="X3" s="14" t="s">
        <v>65</v>
      </c>
      <c r="Y3" s="14" t="s">
        <v>66</v>
      </c>
      <c r="Z3" s="14" t="s">
        <v>67</v>
      </c>
      <c r="AA3" s="14" t="s">
        <v>68</v>
      </c>
      <c r="AB3" s="14" t="s">
        <v>67</v>
      </c>
      <c r="AC3" s="29"/>
      <c r="AE3" s="40"/>
      <c r="AF3" s="40"/>
      <c r="AG3" s="40"/>
      <c r="AH3" s="40"/>
    </row>
    <row r="4" spans="1:34" x14ac:dyDescent="0.15">
      <c r="A4" s="65" t="s">
        <v>69</v>
      </c>
      <c r="B4" s="65"/>
      <c r="C4" s="58"/>
      <c r="D4" s="104" t="s">
        <v>70</v>
      </c>
      <c r="E4" s="105"/>
      <c r="F4" s="36"/>
      <c r="G4" s="41"/>
      <c r="H4" s="15"/>
      <c r="I4" s="15"/>
      <c r="J4" s="15"/>
      <c r="K4" s="15"/>
      <c r="L4" s="15"/>
      <c r="M4" s="41"/>
      <c r="N4" s="42"/>
      <c r="O4" s="42"/>
      <c r="P4" s="42"/>
      <c r="Q4" s="41"/>
      <c r="R4" s="43"/>
      <c r="S4" s="43" t="s">
        <v>71</v>
      </c>
      <c r="T4" s="43" t="s">
        <v>72</v>
      </c>
      <c r="U4" s="43" t="s">
        <v>73</v>
      </c>
      <c r="V4" s="43" t="s">
        <v>74</v>
      </c>
      <c r="W4" s="43"/>
      <c r="X4" s="43"/>
      <c r="Y4" s="43"/>
      <c r="Z4" s="43"/>
      <c r="AA4" s="43"/>
      <c r="AB4" s="43"/>
      <c r="AC4" s="44"/>
      <c r="AE4" s="33"/>
      <c r="AF4" s="33"/>
      <c r="AG4" s="33"/>
      <c r="AH4" s="33"/>
    </row>
    <row r="5" spans="1:34" x14ac:dyDescent="0.15">
      <c r="A5" s="65">
        <v>1</v>
      </c>
      <c r="B5" s="65"/>
      <c r="C5" s="106" t="s">
        <v>12</v>
      </c>
      <c r="D5" s="58">
        <f t="shared" ref="D5:F13" si="0">SUMIF($B$20:$B$2119,$A5,D$20:D$2119)</f>
        <v>295983</v>
      </c>
      <c r="E5" s="58">
        <f t="shared" si="0"/>
        <v>2</v>
      </c>
      <c r="F5" s="35">
        <f t="shared" si="0"/>
        <v>483658.5373134329</v>
      </c>
      <c r="G5" s="45">
        <f>Z!G6</f>
        <v>286922793.1832698</v>
      </c>
      <c r="H5" s="35"/>
      <c r="I5" s="35"/>
      <c r="J5" s="35">
        <f t="shared" ref="J5:O13" ca="1" si="1">SUMIF($B$20:$B$2119,$A5,J$20:J$2119)</f>
        <v>2026128.83</v>
      </c>
      <c r="K5" s="35">
        <f t="shared" ca="1" si="1"/>
        <v>0</v>
      </c>
      <c r="L5" s="35">
        <f t="shared" si="1"/>
        <v>0</v>
      </c>
      <c r="M5" s="46">
        <f t="shared" ca="1" si="1"/>
        <v>2026128.83</v>
      </c>
      <c r="N5" s="35">
        <f t="shared" si="1"/>
        <v>2282952</v>
      </c>
      <c r="O5" s="35">
        <f t="shared" si="1"/>
        <v>2209952</v>
      </c>
      <c r="P5" s="35"/>
      <c r="Q5" s="46">
        <f t="shared" ref="Q5:Q13" si="2">SUMIF($B$20:$B$2119,$A5,Q$20:Q$2119)</f>
        <v>1969061.3999999997</v>
      </c>
      <c r="R5" s="47">
        <f t="shared" ref="R5:R13" ca="1" si="3">G5-M5-Q5</f>
        <v>282927602.95326984</v>
      </c>
      <c r="S5" s="35">
        <f t="shared" ref="S5:S13" ca="1" si="4">SUMIF($B$20:$B$2119,$A5,S$20:S$2119)</f>
        <v>286922793.1832698</v>
      </c>
      <c r="T5" s="48">
        <v>894.06160820209436</v>
      </c>
      <c r="U5" s="48">
        <f t="shared" ref="U5:U13" ca="1" si="5">S5/D5</f>
        <v>969.38943514752464</v>
      </c>
      <c r="V5" s="49">
        <f t="shared" ref="V5:V13" ca="1" si="6">U5/T5-1</f>
        <v>8.4253508096505891E-2</v>
      </c>
      <c r="W5" s="49">
        <f t="shared" ref="W5:W13" ca="1" si="7">V5*$W$2</f>
        <v>4.2126754048252946E-2</v>
      </c>
      <c r="X5" s="49">
        <f t="shared" ref="X5:X13" ca="1" si="8">IF(W5&lt;$X$2,V5-$X$2,W5)</f>
        <v>4.2126754048252946E-2</v>
      </c>
      <c r="Y5" s="35">
        <f t="shared" ref="Y5:AC13" ca="1" si="9">SUMIF($B$20:$B$2119,$A5,Y$20:Y$2119)</f>
        <v>287101640.89458579</v>
      </c>
      <c r="Z5" s="46">
        <f t="shared" ca="1" si="9"/>
        <v>178847.71131603501</v>
      </c>
      <c r="AA5" s="35">
        <f t="shared" ca="1" si="9"/>
        <v>715863.10300466022</v>
      </c>
      <c r="AB5" s="46">
        <f t="shared" ca="1" si="9"/>
        <v>-178847.71131603501</v>
      </c>
      <c r="AC5" s="50">
        <f t="shared" ca="1" si="9"/>
        <v>286922793.18326968</v>
      </c>
      <c r="AE5" s="51"/>
      <c r="AF5" s="51"/>
      <c r="AG5" s="52"/>
      <c r="AH5" s="52"/>
    </row>
    <row r="6" spans="1:34" x14ac:dyDescent="0.15">
      <c r="A6" s="65">
        <v>2</v>
      </c>
      <c r="B6" s="65"/>
      <c r="C6" s="106" t="s">
        <v>13</v>
      </c>
      <c r="D6" s="58">
        <f t="shared" si="0"/>
        <v>562506</v>
      </c>
      <c r="E6" s="58">
        <f t="shared" si="0"/>
        <v>2</v>
      </c>
      <c r="F6" s="35">
        <f t="shared" si="0"/>
        <v>1039021.8358208954</v>
      </c>
      <c r="G6" s="45">
        <f>Z!G7</f>
        <v>684772431.93784356</v>
      </c>
      <c r="H6" s="35"/>
      <c r="I6" s="35"/>
      <c r="J6" s="35">
        <f t="shared" ca="1" si="1"/>
        <v>26595912.210000001</v>
      </c>
      <c r="K6" s="35">
        <f t="shared" ca="1" si="1"/>
        <v>803832.85714285704</v>
      </c>
      <c r="L6" s="35">
        <f t="shared" si="1"/>
        <v>0</v>
      </c>
      <c r="M6" s="46">
        <f t="shared" ca="1" si="1"/>
        <v>27399745.067142859</v>
      </c>
      <c r="N6" s="35">
        <f t="shared" si="1"/>
        <v>11081317</v>
      </c>
      <c r="O6" s="35">
        <f t="shared" si="1"/>
        <v>10956317</v>
      </c>
      <c r="P6" s="35"/>
      <c r="Q6" s="46">
        <f t="shared" si="2"/>
        <v>8655476.2714285683</v>
      </c>
      <c r="R6" s="47">
        <f t="shared" ca="1" si="3"/>
        <v>648717210.59927213</v>
      </c>
      <c r="S6" s="35">
        <f t="shared" ca="1" si="4"/>
        <v>684772431.93784428</v>
      </c>
      <c r="T6" s="48">
        <v>1111.5638836195415</v>
      </c>
      <c r="U6" s="48">
        <f t="shared" ca="1" si="5"/>
        <v>1217.360227158189</v>
      </c>
      <c r="V6" s="49">
        <f t="shared" ca="1" si="6"/>
        <v>9.5177924631868249E-2</v>
      </c>
      <c r="W6" s="49">
        <f t="shared" ca="1" si="7"/>
        <v>4.7588962315934125E-2</v>
      </c>
      <c r="X6" s="49">
        <f t="shared" ca="1" si="8"/>
        <v>4.7588962315934125E-2</v>
      </c>
      <c r="Y6" s="35">
        <f t="shared" ca="1" si="9"/>
        <v>684896172.29777956</v>
      </c>
      <c r="Z6" s="46">
        <f t="shared" ca="1" si="9"/>
        <v>123740.3599352251</v>
      </c>
      <c r="AA6" s="35">
        <f t="shared" ca="1" si="9"/>
        <v>2130023.4088721708</v>
      </c>
      <c r="AB6" s="46">
        <f t="shared" ca="1" si="9"/>
        <v>-123740.3599352251</v>
      </c>
      <c r="AC6" s="50">
        <f t="shared" ca="1" si="9"/>
        <v>684772431.93784404</v>
      </c>
      <c r="AE6" s="51"/>
      <c r="AF6" s="51"/>
      <c r="AG6" s="52"/>
      <c r="AH6" s="52"/>
    </row>
    <row r="7" spans="1:34" x14ac:dyDescent="0.15">
      <c r="A7" s="65">
        <v>3</v>
      </c>
      <c r="B7" s="65"/>
      <c r="C7" s="106" t="s">
        <v>14</v>
      </c>
      <c r="D7" s="58">
        <f t="shared" si="0"/>
        <v>1690949</v>
      </c>
      <c r="E7" s="58">
        <f t="shared" si="0"/>
        <v>4</v>
      </c>
      <c r="F7" s="35">
        <f t="shared" si="0"/>
        <v>2865069.4577114414</v>
      </c>
      <c r="G7" s="45">
        <f>Z!G8</f>
        <v>1856789388.4480402</v>
      </c>
      <c r="H7" s="35"/>
      <c r="I7" s="35"/>
      <c r="J7" s="35">
        <f t="shared" ca="1" si="1"/>
        <v>65224934.400000006</v>
      </c>
      <c r="K7" s="35">
        <f t="shared" ca="1" si="1"/>
        <v>1197332.5714285716</v>
      </c>
      <c r="L7" s="35">
        <f t="shared" si="1"/>
        <v>3110921.766208</v>
      </c>
      <c r="M7" s="46">
        <f t="shared" ca="1" si="1"/>
        <v>69533188.737636581</v>
      </c>
      <c r="N7" s="35">
        <f t="shared" si="1"/>
        <v>4544386</v>
      </c>
      <c r="O7" s="35">
        <f t="shared" si="1"/>
        <v>4203386</v>
      </c>
      <c r="P7" s="35"/>
      <c r="Q7" s="46">
        <f t="shared" si="2"/>
        <v>2707260.8837142847</v>
      </c>
      <c r="R7" s="47">
        <f t="shared" ca="1" si="3"/>
        <v>1784548938.8266895</v>
      </c>
      <c r="S7" s="35">
        <f t="shared" ca="1" si="4"/>
        <v>1856789388.4480391</v>
      </c>
      <c r="T7" s="48">
        <v>1011.2932165292397</v>
      </c>
      <c r="U7" s="48">
        <f t="shared" ca="1" si="5"/>
        <v>1098.0753342933697</v>
      </c>
      <c r="V7" s="49">
        <f t="shared" ca="1" si="6"/>
        <v>8.5813012829223156E-2</v>
      </c>
      <c r="W7" s="49">
        <f t="shared" ca="1" si="7"/>
        <v>4.2906506414611578E-2</v>
      </c>
      <c r="X7" s="49">
        <f t="shared" ca="1" si="8"/>
        <v>4.2906506414611578E-2</v>
      </c>
      <c r="Y7" s="35">
        <f t="shared" ca="1" si="9"/>
        <v>1857108946.9294827</v>
      </c>
      <c r="Z7" s="46">
        <f t="shared" ca="1" si="9"/>
        <v>319558.4814437906</v>
      </c>
      <c r="AA7" s="35">
        <f t="shared" ca="1" si="9"/>
        <v>5830949.0388989747</v>
      </c>
      <c r="AB7" s="46">
        <f t="shared" ca="1" si="9"/>
        <v>-319558.48144379054</v>
      </c>
      <c r="AC7" s="50">
        <f t="shared" ca="1" si="9"/>
        <v>1856789388.4480391</v>
      </c>
      <c r="AE7" s="51"/>
      <c r="AF7" s="51"/>
      <c r="AG7" s="52"/>
      <c r="AH7" s="52"/>
    </row>
    <row r="8" spans="1:34" x14ac:dyDescent="0.15">
      <c r="A8" s="65">
        <v>4</v>
      </c>
      <c r="B8" s="65"/>
      <c r="C8" s="106" t="s">
        <v>15</v>
      </c>
      <c r="D8" s="58">
        <f t="shared" si="0"/>
        <v>1495952</v>
      </c>
      <c r="E8" s="58">
        <f t="shared" si="0"/>
        <v>3</v>
      </c>
      <c r="F8" s="35">
        <f t="shared" si="0"/>
        <v>2648608.5074626878</v>
      </c>
      <c r="G8" s="45">
        <f>Z!G9</f>
        <v>1767695952.7021992</v>
      </c>
      <c r="H8" s="35"/>
      <c r="I8" s="35"/>
      <c r="J8" s="35">
        <f t="shared" ca="1" si="1"/>
        <v>52602640.660000011</v>
      </c>
      <c r="K8" s="35">
        <f t="shared" ca="1" si="1"/>
        <v>1762264.2857142857</v>
      </c>
      <c r="L8" s="35">
        <f t="shared" si="1"/>
        <v>2029227.44</v>
      </c>
      <c r="M8" s="46">
        <f t="shared" ca="1" si="1"/>
        <v>56394132.385714293</v>
      </c>
      <c r="N8" s="35">
        <f t="shared" si="1"/>
        <v>5417525</v>
      </c>
      <c r="O8" s="35">
        <f t="shared" si="1"/>
        <v>5183525</v>
      </c>
      <c r="P8" s="35"/>
      <c r="Q8" s="46">
        <f t="shared" si="2"/>
        <v>3656561.554285713</v>
      </c>
      <c r="R8" s="47">
        <f t="shared" ca="1" si="3"/>
        <v>1707645258.7621992</v>
      </c>
      <c r="S8" s="35">
        <f t="shared" ca="1" si="4"/>
        <v>1767695952.7021983</v>
      </c>
      <c r="T8" s="48">
        <v>1084.3560969810983</v>
      </c>
      <c r="U8" s="48">
        <f t="shared" ca="1" si="5"/>
        <v>1181.6528556412227</v>
      </c>
      <c r="V8" s="49">
        <f t="shared" ca="1" si="6"/>
        <v>8.9727681645359381E-2</v>
      </c>
      <c r="W8" s="49">
        <f t="shared" ca="1" si="7"/>
        <v>4.486384082267969E-2</v>
      </c>
      <c r="X8" s="49">
        <f t="shared" ca="1" si="8"/>
        <v>4.486384082267969E-2</v>
      </c>
      <c r="Y8" s="35">
        <f t="shared" ca="1" si="9"/>
        <v>1767879552.4708698</v>
      </c>
      <c r="Z8" s="46">
        <f t="shared" ca="1" si="9"/>
        <v>183599.76867154206</v>
      </c>
      <c r="AA8" s="35">
        <f t="shared" ca="1" si="9"/>
        <v>3785761.9325839672</v>
      </c>
      <c r="AB8" s="46">
        <f t="shared" ca="1" si="9"/>
        <v>-183599.76867154203</v>
      </c>
      <c r="AC8" s="50">
        <f t="shared" ca="1" si="9"/>
        <v>1767695952.7021983</v>
      </c>
      <c r="AE8" s="51"/>
      <c r="AF8" s="51"/>
      <c r="AG8" s="52"/>
      <c r="AH8" s="52"/>
    </row>
    <row r="9" spans="1:34" x14ac:dyDescent="0.15">
      <c r="A9" s="65">
        <v>5</v>
      </c>
      <c r="B9" s="65"/>
      <c r="C9" s="106" t="s">
        <v>16</v>
      </c>
      <c r="D9" s="58">
        <f t="shared" si="0"/>
        <v>559873</v>
      </c>
      <c r="E9" s="58">
        <f t="shared" si="0"/>
        <v>1</v>
      </c>
      <c r="F9" s="35">
        <f t="shared" si="0"/>
        <v>1026579.4577114427</v>
      </c>
      <c r="G9" s="45">
        <f>Z!G10</f>
        <v>776568440.23682511</v>
      </c>
      <c r="H9" s="35"/>
      <c r="I9" s="35"/>
      <c r="J9" s="35">
        <f t="shared" ca="1" si="1"/>
        <v>43182428.949999996</v>
      </c>
      <c r="K9" s="35">
        <f t="shared" ca="1" si="1"/>
        <v>0</v>
      </c>
      <c r="L9" s="35">
        <f t="shared" si="1"/>
        <v>0</v>
      </c>
      <c r="M9" s="46">
        <f t="shared" ca="1" si="1"/>
        <v>43182428.949999996</v>
      </c>
      <c r="N9" s="35">
        <f t="shared" si="1"/>
        <v>20281154</v>
      </c>
      <c r="O9" s="35">
        <f t="shared" si="1"/>
        <v>20170154</v>
      </c>
      <c r="P9" s="35"/>
      <c r="Q9" s="46">
        <f t="shared" si="2"/>
        <v>15268717.799999995</v>
      </c>
      <c r="R9" s="47">
        <f t="shared" ca="1" si="3"/>
        <v>718117293.48682511</v>
      </c>
      <c r="S9" s="35">
        <f t="shared" ca="1" si="4"/>
        <v>776568440.23682404</v>
      </c>
      <c r="T9" s="48">
        <v>1275.8219358038166</v>
      </c>
      <c r="U9" s="48">
        <f t="shared" ca="1" si="5"/>
        <v>1387.043919311744</v>
      </c>
      <c r="V9" s="49">
        <f t="shared" ca="1" si="6"/>
        <v>8.7176729280683984E-2</v>
      </c>
      <c r="W9" s="49">
        <f t="shared" ca="1" si="7"/>
        <v>4.3588364640341992E-2</v>
      </c>
      <c r="X9" s="49">
        <f t="shared" ca="1" si="8"/>
        <v>4.3588364640341992E-2</v>
      </c>
      <c r="Y9" s="35">
        <f t="shared" ca="1" si="9"/>
        <v>778488943.73163319</v>
      </c>
      <c r="Z9" s="46">
        <f t="shared" ca="1" si="9"/>
        <v>1920503.4948083484</v>
      </c>
      <c r="AA9" s="35">
        <f t="shared" ca="1" si="9"/>
        <v>6564211.5863511581</v>
      </c>
      <c r="AB9" s="46">
        <f t="shared" ca="1" si="9"/>
        <v>-1920503.4948083486</v>
      </c>
      <c r="AC9" s="50">
        <f t="shared" ca="1" si="9"/>
        <v>776568440.23682511</v>
      </c>
      <c r="AE9" s="51"/>
      <c r="AF9" s="51"/>
      <c r="AG9" s="52"/>
      <c r="AH9" s="52"/>
    </row>
    <row r="10" spans="1:34" x14ac:dyDescent="0.15">
      <c r="A10" s="65">
        <v>6</v>
      </c>
      <c r="B10" s="65"/>
      <c r="C10" s="106" t="s">
        <v>17</v>
      </c>
      <c r="D10" s="58">
        <f t="shared" si="0"/>
        <v>1247413</v>
      </c>
      <c r="E10" s="58">
        <f t="shared" si="0"/>
        <v>1</v>
      </c>
      <c r="F10" s="35">
        <f t="shared" si="0"/>
        <v>2246553.8905472648</v>
      </c>
      <c r="G10" s="45">
        <f>Z!G11</f>
        <v>1407450014.5708582</v>
      </c>
      <c r="H10" s="35"/>
      <c r="I10" s="35"/>
      <c r="J10" s="35">
        <f t="shared" ca="1" si="1"/>
        <v>53463419.339999989</v>
      </c>
      <c r="K10" s="35">
        <f t="shared" ca="1" si="1"/>
        <v>1251756</v>
      </c>
      <c r="L10" s="35">
        <f t="shared" si="1"/>
        <v>0</v>
      </c>
      <c r="M10" s="46">
        <f t="shared" ca="1" si="1"/>
        <v>54715175.339999989</v>
      </c>
      <c r="N10" s="35">
        <f t="shared" si="1"/>
        <v>10012086</v>
      </c>
      <c r="O10" s="35">
        <f t="shared" si="1"/>
        <v>9799086</v>
      </c>
      <c r="P10" s="35"/>
      <c r="Q10" s="46">
        <f t="shared" si="2"/>
        <v>7953826.6915714266</v>
      </c>
      <c r="R10" s="47">
        <f t="shared" ca="1" si="3"/>
        <v>1344781012.5392869</v>
      </c>
      <c r="S10" s="35">
        <f t="shared" ca="1" si="4"/>
        <v>1407450014.570857</v>
      </c>
      <c r="T10" s="48">
        <v>1032.3378019617837</v>
      </c>
      <c r="U10" s="48">
        <f t="shared" ca="1" si="5"/>
        <v>1128.295131260342</v>
      </c>
      <c r="V10" s="49">
        <f t="shared" ca="1" si="6"/>
        <v>9.2951482660237339E-2</v>
      </c>
      <c r="W10" s="49">
        <f t="shared" ca="1" si="7"/>
        <v>4.6475741330118669E-2</v>
      </c>
      <c r="X10" s="49">
        <f t="shared" ca="1" si="8"/>
        <v>4.6475741330118669E-2</v>
      </c>
      <c r="Y10" s="35">
        <f t="shared" ca="1" si="9"/>
        <v>1407682836.575191</v>
      </c>
      <c r="Z10" s="46">
        <f t="shared" ca="1" si="9"/>
        <v>232822.00433420483</v>
      </c>
      <c r="AA10" s="35">
        <f t="shared" ca="1" si="9"/>
        <v>3701472.543013582</v>
      </c>
      <c r="AB10" s="46">
        <f t="shared" ca="1" si="9"/>
        <v>-232822.00433420486</v>
      </c>
      <c r="AC10" s="50">
        <f t="shared" ca="1" si="9"/>
        <v>1407450014.5708568</v>
      </c>
      <c r="AE10" s="51"/>
      <c r="AF10" s="51"/>
      <c r="AG10" s="52"/>
      <c r="AH10" s="52"/>
    </row>
    <row r="11" spans="1:34" x14ac:dyDescent="0.15">
      <c r="A11" s="65">
        <v>7</v>
      </c>
      <c r="B11" s="65"/>
      <c r="C11" s="106" t="s">
        <v>18</v>
      </c>
      <c r="D11" s="58">
        <f t="shared" si="0"/>
        <v>759652</v>
      </c>
      <c r="E11" s="58">
        <f t="shared" si="0"/>
        <v>1</v>
      </c>
      <c r="F11" s="35">
        <f t="shared" si="0"/>
        <v>1330030.4427860694</v>
      </c>
      <c r="G11" s="45">
        <f>Z!G12</f>
        <v>999785115.78774679</v>
      </c>
      <c r="H11" s="35"/>
      <c r="I11" s="35"/>
      <c r="J11" s="35">
        <f t="shared" ca="1" si="1"/>
        <v>41216545.109999999</v>
      </c>
      <c r="K11" s="35">
        <f t="shared" ca="1" si="1"/>
        <v>805382.2857142858</v>
      </c>
      <c r="L11" s="35">
        <f t="shared" si="1"/>
        <v>0</v>
      </c>
      <c r="M11" s="46">
        <f t="shared" ca="1" si="1"/>
        <v>42021927.395714283</v>
      </c>
      <c r="N11" s="35">
        <f t="shared" si="1"/>
        <v>33203920</v>
      </c>
      <c r="O11" s="35">
        <f t="shared" si="1"/>
        <v>32931920</v>
      </c>
      <c r="P11" s="35"/>
      <c r="Q11" s="46">
        <f t="shared" si="2"/>
        <v>28213376.207142871</v>
      </c>
      <c r="R11" s="47">
        <f t="shared" ca="1" si="3"/>
        <v>929549812.18488967</v>
      </c>
      <c r="S11" s="35">
        <f t="shared" ca="1" si="4"/>
        <v>999785115.78774714</v>
      </c>
      <c r="T11" s="48">
        <v>1216.0112313236987</v>
      </c>
      <c r="U11" s="48">
        <f t="shared" ca="1" si="5"/>
        <v>1316.1093708536898</v>
      </c>
      <c r="V11" s="49">
        <f t="shared" ca="1" si="6"/>
        <v>8.2316788654187567E-2</v>
      </c>
      <c r="W11" s="49">
        <f t="shared" ca="1" si="7"/>
        <v>4.1158394327093784E-2</v>
      </c>
      <c r="X11" s="49">
        <f t="shared" ca="1" si="8"/>
        <v>4.1158394327093784E-2</v>
      </c>
      <c r="Y11" s="35">
        <f t="shared" ca="1" si="9"/>
        <v>1004496007.8284794</v>
      </c>
      <c r="Z11" s="46">
        <f t="shared" ca="1" si="9"/>
        <v>4710892.040732827</v>
      </c>
      <c r="AA11" s="35">
        <f t="shared" ca="1" si="9"/>
        <v>12539558.300420793</v>
      </c>
      <c r="AB11" s="46">
        <f t="shared" ca="1" si="9"/>
        <v>-4710892.0407328317</v>
      </c>
      <c r="AC11" s="50">
        <f t="shared" ca="1" si="9"/>
        <v>999785115.78774619</v>
      </c>
      <c r="AE11" s="51"/>
      <c r="AF11" s="51"/>
      <c r="AG11" s="52"/>
      <c r="AH11" s="52"/>
    </row>
    <row r="12" spans="1:34" x14ac:dyDescent="0.15">
      <c r="A12" s="65">
        <v>8</v>
      </c>
      <c r="B12" s="65"/>
      <c r="C12" s="106" t="s">
        <v>19</v>
      </c>
      <c r="D12" s="58">
        <f t="shared" si="0"/>
        <v>399219</v>
      </c>
      <c r="E12" s="58">
        <f t="shared" si="0"/>
        <v>0</v>
      </c>
      <c r="F12" s="35">
        <f t="shared" si="0"/>
        <v>718101.94527363172</v>
      </c>
      <c r="G12" s="45">
        <f>Z!G13</f>
        <v>543201776.95503378</v>
      </c>
      <c r="H12" s="35"/>
      <c r="I12" s="35"/>
      <c r="J12" s="35">
        <f t="shared" ca="1" si="1"/>
        <v>31550091.820000004</v>
      </c>
      <c r="K12" s="35">
        <f t="shared" ca="1" si="1"/>
        <v>0</v>
      </c>
      <c r="L12" s="35">
        <f t="shared" si="1"/>
        <v>0</v>
      </c>
      <c r="M12" s="46">
        <f t="shared" ca="1" si="1"/>
        <v>31550091.820000004</v>
      </c>
      <c r="N12" s="35">
        <f t="shared" si="1"/>
        <v>6402535</v>
      </c>
      <c r="O12" s="35">
        <f t="shared" si="1"/>
        <v>6329535</v>
      </c>
      <c r="P12" s="35"/>
      <c r="Q12" s="46">
        <f t="shared" si="2"/>
        <v>5062380.299999998</v>
      </c>
      <c r="R12" s="47">
        <f t="shared" ca="1" si="3"/>
        <v>506589304.83503377</v>
      </c>
      <c r="S12" s="35">
        <f t="shared" ca="1" si="4"/>
        <v>543201776.95503402</v>
      </c>
      <c r="T12" s="48">
        <v>1257.8829639246867</v>
      </c>
      <c r="U12" s="48">
        <f t="shared" ca="1" si="5"/>
        <v>1360.6611332502562</v>
      </c>
      <c r="V12" s="49">
        <f t="shared" ca="1" si="6"/>
        <v>8.1707259159384815E-2</v>
      </c>
      <c r="W12" s="49">
        <f t="shared" ca="1" si="7"/>
        <v>4.0853629579692408E-2</v>
      </c>
      <c r="X12" s="49">
        <f t="shared" ca="1" si="8"/>
        <v>4.0853629579692408E-2</v>
      </c>
      <c r="Y12" s="35">
        <f t="shared" ca="1" si="9"/>
        <v>544253942.57060528</v>
      </c>
      <c r="Z12" s="46">
        <f t="shared" ca="1" si="9"/>
        <v>1052165.6155712164</v>
      </c>
      <c r="AA12" s="35">
        <f t="shared" ca="1" si="9"/>
        <v>2769418.5844833888</v>
      </c>
      <c r="AB12" s="46">
        <f t="shared" ca="1" si="9"/>
        <v>-1052165.6155712167</v>
      </c>
      <c r="AC12" s="50">
        <f t="shared" ca="1" si="9"/>
        <v>543201776.9550339</v>
      </c>
      <c r="AE12" s="51"/>
      <c r="AF12" s="51"/>
      <c r="AG12" s="52"/>
      <c r="AH12" s="52"/>
    </row>
    <row r="13" spans="1:34" x14ac:dyDescent="0.15">
      <c r="A13" s="65">
        <v>9</v>
      </c>
      <c r="B13" s="65"/>
      <c r="C13" s="106" t="s">
        <v>20</v>
      </c>
      <c r="D13" s="58">
        <f t="shared" si="0"/>
        <v>1914743</v>
      </c>
      <c r="E13" s="58">
        <f t="shared" si="0"/>
        <v>0</v>
      </c>
      <c r="F13" s="35">
        <f t="shared" si="0"/>
        <v>4467733.666666667</v>
      </c>
      <c r="G13" s="45">
        <f>Z!G14</f>
        <v>3078893898.7176704</v>
      </c>
      <c r="H13" s="35"/>
      <c r="I13" s="35"/>
      <c r="J13" s="35">
        <f t="shared" ca="1" si="1"/>
        <v>0</v>
      </c>
      <c r="K13" s="35">
        <f t="shared" ca="1" si="1"/>
        <v>0</v>
      </c>
      <c r="L13" s="35">
        <f t="shared" si="1"/>
        <v>0</v>
      </c>
      <c r="M13" s="46">
        <f t="shared" ca="1" si="1"/>
        <v>0</v>
      </c>
      <c r="N13" s="35">
        <f t="shared" si="1"/>
        <v>4589492</v>
      </c>
      <c r="O13" s="35">
        <f t="shared" si="1"/>
        <v>4588492</v>
      </c>
      <c r="P13" s="35"/>
      <c r="Q13" s="46">
        <f t="shared" si="2"/>
        <v>0</v>
      </c>
      <c r="R13" s="47">
        <f t="shared" ca="1" si="3"/>
        <v>3078893898.7176704</v>
      </c>
      <c r="S13" s="35">
        <f t="shared" ca="1" si="4"/>
        <v>3078893898.7176704</v>
      </c>
      <c r="T13" s="48">
        <v>1470.9733440187517</v>
      </c>
      <c r="U13" s="48">
        <f t="shared" ca="1" si="5"/>
        <v>1607.9932913804466</v>
      </c>
      <c r="V13" s="49">
        <f t="shared" ca="1" si="6"/>
        <v>9.3149170866245301E-2</v>
      </c>
      <c r="W13" s="49">
        <f t="shared" ca="1" si="7"/>
        <v>4.6574585433122651E-2</v>
      </c>
      <c r="X13" s="49">
        <f t="shared" ca="1" si="8"/>
        <v>4.6574585433122651E-2</v>
      </c>
      <c r="Y13" s="35">
        <f t="shared" ca="1" si="9"/>
        <v>3078893898.7176704</v>
      </c>
      <c r="Z13" s="46">
        <f t="shared" ca="1" si="9"/>
        <v>0</v>
      </c>
      <c r="AA13" s="35">
        <f t="shared" ca="1" si="9"/>
        <v>0</v>
      </c>
      <c r="AB13" s="46">
        <f t="shared" ca="1" si="9"/>
        <v>0</v>
      </c>
      <c r="AC13" s="50">
        <f t="shared" ca="1" si="9"/>
        <v>3078893898.7176704</v>
      </c>
      <c r="AE13" s="51"/>
      <c r="AF13" s="51"/>
      <c r="AG13" s="52"/>
      <c r="AH13" s="52"/>
    </row>
    <row r="14" spans="1:34" x14ac:dyDescent="0.15">
      <c r="A14" s="65"/>
      <c r="B14" s="65"/>
      <c r="C14" s="58"/>
      <c r="D14" s="104"/>
      <c r="E14" s="104"/>
      <c r="F14" s="35"/>
      <c r="G14" s="45"/>
      <c r="H14" s="35"/>
      <c r="I14" s="35"/>
      <c r="J14" s="35"/>
      <c r="K14" s="35"/>
      <c r="L14" s="35"/>
      <c r="M14" s="46"/>
      <c r="N14" s="35"/>
      <c r="O14" s="35"/>
      <c r="P14" s="35"/>
      <c r="Q14" s="46"/>
      <c r="R14" s="47"/>
      <c r="S14" s="53"/>
      <c r="T14" s="48"/>
      <c r="U14" s="48"/>
      <c r="V14" s="49"/>
      <c r="W14" s="49"/>
      <c r="X14" s="49"/>
      <c r="Y14" s="53"/>
      <c r="Z14" s="47"/>
      <c r="AA14" s="53"/>
      <c r="AB14" s="47"/>
      <c r="AC14" s="45"/>
    </row>
    <row r="15" spans="1:34" x14ac:dyDescent="0.15">
      <c r="A15" s="65"/>
      <c r="B15" s="65"/>
      <c r="C15" s="58" t="s">
        <v>21</v>
      </c>
      <c r="D15" s="58">
        <f>SUM(D5:D13)</f>
        <v>8926290</v>
      </c>
      <c r="E15" s="58">
        <f>SUM(E5:E13)</f>
        <v>14</v>
      </c>
      <c r="F15" s="35">
        <f>SUM(F5:F13)</f>
        <v>16825357.741293535</v>
      </c>
      <c r="G15" s="50">
        <f>SUM(G5:G13)</f>
        <v>11402079812.539486</v>
      </c>
      <c r="H15" s="35"/>
      <c r="I15" s="35"/>
      <c r="J15" s="35">
        <f t="shared" ref="J15:O15" ca="1" si="10">SUM(J5:J13)</f>
        <v>315862101.31999999</v>
      </c>
      <c r="K15" s="35">
        <f t="shared" ca="1" si="10"/>
        <v>5820568</v>
      </c>
      <c r="L15" s="35">
        <f t="shared" si="10"/>
        <v>5140149.206208</v>
      </c>
      <c r="M15" s="46">
        <f t="shared" ca="1" si="10"/>
        <v>326822818.52620798</v>
      </c>
      <c r="N15" s="35">
        <f t="shared" si="10"/>
        <v>97815367</v>
      </c>
      <c r="O15" s="35">
        <f t="shared" si="10"/>
        <v>96372367</v>
      </c>
      <c r="P15" s="35"/>
      <c r="Q15" s="46">
        <f>SUM(Q5:Q13)</f>
        <v>73486661.108142853</v>
      </c>
      <c r="R15" s="47">
        <f ca="1">SUM(R5:R13)</f>
        <v>11001770332.905136</v>
      </c>
      <c r="S15" s="53">
        <f ca="1">SUM(S5:S13)</f>
        <v>11402079812.539484</v>
      </c>
      <c r="T15" s="48">
        <v>1172.5459775334086</v>
      </c>
      <c r="U15" s="48">
        <f ca="1">S15/D15</f>
        <v>1277.3593298603882</v>
      </c>
      <c r="V15" s="49">
        <f ca="1">U15/T15-1</f>
        <v>8.9389545770705903E-2</v>
      </c>
      <c r="W15" s="49"/>
      <c r="X15" s="49"/>
      <c r="Y15" s="53">
        <f ca="1">SUM(Y5:Y13)</f>
        <v>11410801942.016296</v>
      </c>
      <c r="Z15" s="47">
        <f ca="1">SUM(Z5:Z13)</f>
        <v>8722129.4768131897</v>
      </c>
      <c r="AA15" s="53">
        <f ca="1">SUM(AA5:AA13)</f>
        <v>38037258.497628689</v>
      </c>
      <c r="AB15" s="47">
        <f ca="1">SUM(AB5:AB13)</f>
        <v>-8722129.4768131934</v>
      </c>
      <c r="AC15" s="45">
        <f ca="1">SUM(AC5:AC13)</f>
        <v>11402079812.539484</v>
      </c>
    </row>
    <row r="16" spans="1:34" x14ac:dyDescent="0.15">
      <c r="A16" s="65"/>
      <c r="B16" s="65"/>
      <c r="C16" s="58"/>
      <c r="D16" s="58"/>
      <c r="E16" s="58"/>
      <c r="F16" s="35"/>
      <c r="G16" s="35"/>
      <c r="H16" s="35"/>
      <c r="I16" s="35"/>
      <c r="J16" s="35"/>
      <c r="K16" s="35"/>
      <c r="L16" s="35"/>
      <c r="M16" s="46"/>
      <c r="N16" s="35"/>
      <c r="O16" s="35"/>
      <c r="P16" s="35"/>
      <c r="Q16" s="46"/>
      <c r="R16" s="47"/>
      <c r="S16" s="53"/>
      <c r="T16" s="53"/>
      <c r="U16" s="53"/>
      <c r="V16" s="53"/>
      <c r="W16" s="53"/>
      <c r="X16" s="53"/>
      <c r="Y16" s="53"/>
      <c r="Z16" s="47"/>
      <c r="AA16" s="53"/>
      <c r="AB16" s="47"/>
      <c r="AC16" s="47"/>
    </row>
    <row r="17" spans="1:29" x14ac:dyDescent="0.15">
      <c r="A17" s="65"/>
      <c r="B17" s="65"/>
      <c r="C17" s="65"/>
      <c r="D17" s="65"/>
      <c r="E17" s="6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x14ac:dyDescent="0.15">
      <c r="A18" s="65"/>
      <c r="B18" s="65"/>
      <c r="C18" s="107"/>
      <c r="D18" s="108"/>
      <c r="E18" s="104"/>
      <c r="F18" s="36"/>
      <c r="H18" s="56"/>
      <c r="I18" s="56"/>
      <c r="J18" s="56"/>
      <c r="K18" s="56"/>
      <c r="L18" s="56"/>
      <c r="M18" s="56"/>
      <c r="AC18" s="10"/>
    </row>
    <row r="19" spans="1:29" x14ac:dyDescent="0.15">
      <c r="C19" s="58"/>
      <c r="D19" s="108"/>
      <c r="E19" s="104"/>
      <c r="F19" s="55"/>
      <c r="H19" s="13"/>
      <c r="I19" s="13"/>
      <c r="J19" s="13"/>
      <c r="K19" s="13"/>
      <c r="L19" s="13"/>
      <c r="M19" s="57"/>
      <c r="AC19" s="10"/>
    </row>
    <row r="20" spans="1:29" x14ac:dyDescent="0.15">
      <c r="A20" s="58">
        <v>10101</v>
      </c>
      <c r="B20" s="65">
        <f t="shared" ref="B20:B83" si="11">INT(A20/10000)</f>
        <v>1</v>
      </c>
      <c r="C20" s="58" t="s">
        <v>75</v>
      </c>
      <c r="D20" s="58">
        <v>14882</v>
      </c>
      <c r="E20" s="58">
        <v>1</v>
      </c>
      <c r="F20" s="58">
        <f t="shared" ref="F20:F83" si="12">IF(AND(E20=1,D20&lt;=20000),D20*2,IF(D20&lt;=10000,D20*(1+41/67),IF(D20&lt;=20000,D20*(1+2/3),IF(D20&lt;=50000,D20*(2),D20*(2+1/3))))+IF(AND(D20&gt;9000,D20&lt;=10000),(D20-9000)*(110/201),0)+IF(AND(D20&gt;18000,D20&lt;=20000),(D20-18000)*(3+1/3),0)+IF(AND(D20&gt;45000,D20&lt;=50000),(D20-45000)*(3+1/3),0))</f>
        <v>29764</v>
      </c>
      <c r="G20" s="58"/>
      <c r="H20" s="17">
        <f t="shared" ref="H20:H83" si="13">IF(AND(E20=1,D20&lt;=20000),3,IF(D20&lt;=10000,1,IF(D20&lt;=20000,2,IF(D20&lt;=50000,3,4))))</f>
        <v>3</v>
      </c>
      <c r="I20" s="17">
        <f t="shared" ref="I20:I83" si="14">IF(AND(E20=1,D20&lt;=45000),0,IF(AND(D20&gt;9300,D20&lt;=10000),1,IF(AND(D20&gt;18000,D20&lt;=20000),2,IF(AND(D20&gt;45000,D20&lt;=50000),3,0))))</f>
        <v>0</v>
      </c>
      <c r="J20" s="17">
        <f ca="1">OFFSET('Z1'!$B$7,B20,H20)*D20</f>
        <v>1785988.82</v>
      </c>
      <c r="K20" s="17">
        <f ca="1">IF(I20&gt;0,OFFSET('Z1'!$I$7,B20,I20)*IF(I20=1,D20-9300,IF(I20=2,D20-18000,IF(I20=3,D20-45000,0))),0)</f>
        <v>0</v>
      </c>
      <c r="L20" s="17">
        <f>IF(AND(E20=1,D20&gt;20000,D20&lt;=45000),D20*'Z1'!$G$7,0)+IF(AND(E20=1,D20&gt;45000,D20&lt;=50000),'Z1'!$G$7/5000*(50000-D20)*D20,0)</f>
        <v>0</v>
      </c>
      <c r="M20" s="18">
        <f t="shared" ref="M20:M83" ca="1" si="15">SUM(J20:L20)</f>
        <v>1785988.82</v>
      </c>
      <c r="N20" s="21">
        <v>23106</v>
      </c>
      <c r="O20" s="20">
        <f t="shared" ref="O20:O83" si="16">MAX(N20-$O$3,0)</f>
        <v>22106</v>
      </c>
      <c r="P20" s="21">
        <f t="shared" ref="P20:P83" si="17">IF(D20&lt;=9300,1,IF(D20&gt;10000,0,2))</f>
        <v>0</v>
      </c>
      <c r="Q20" s="22">
        <f t="shared" ref="Q20:Q83" si="18">IF(P20=0,0,IF(P20=1,O20*$Q$3,O20*$Q$3*(10000-D20)/700))</f>
        <v>0</v>
      </c>
      <c r="R20" s="59">
        <f t="shared" ref="R20:R83" ca="1" si="19">OFFSET($R$4,B20,0)/OFFSET($F$4,B20,0)*F20</f>
        <v>17411162.058830552</v>
      </c>
      <c r="S20" s="60">
        <f t="shared" ref="S20:S83" ca="1" si="20">M20+Q20+R20</f>
        <v>19197150.878830552</v>
      </c>
      <c r="T20" s="61">
        <v>1177.9228182212028</v>
      </c>
      <c r="U20" s="61">
        <f t="shared" ref="U20:U83" ca="1" si="21">S20/D20</f>
        <v>1289.9577260335004</v>
      </c>
      <c r="V20" s="62">
        <f t="shared" ref="V20:V83" ca="1" si="22">U20/T20-1</f>
        <v>9.5112265489077696E-2</v>
      </c>
      <c r="W20" s="62"/>
      <c r="X20" s="62">
        <f t="shared" ref="X20:X83" ca="1" si="23">MAX(V20,OFFSET($X$4,B20,0))</f>
        <v>9.5112265489077696E-2</v>
      </c>
      <c r="Y20" s="60">
        <f t="shared" ref="Y20:Y83" ca="1" si="24">(T20*(1+X20))*D20</f>
        <v>19197150.878830552</v>
      </c>
      <c r="Z20" s="63">
        <f t="shared" ref="Z20:Z83" ca="1" si="25">Y20-S20</f>
        <v>0</v>
      </c>
      <c r="AA20" s="60">
        <f t="shared" ref="AA20:AA83" ca="1" si="26">MAX(0,Y20-T20*(1+OFFSET($V$4,B20,0))*D20)</f>
        <v>190352.35983656719</v>
      </c>
      <c r="AB20" s="63">
        <f t="shared" ref="AB20:AB83" ca="1" si="27">IF(OFFSET($Z$4,B20,0)=0,0,-OFFSET($Z$4,B20,0)/OFFSET($AA$4,B20,0)*AA20)</f>
        <v>-47556.695906640074</v>
      </c>
      <c r="AC20" s="47">
        <f ca="1">Y20+AB20</f>
        <v>19149594.182923913</v>
      </c>
    </row>
    <row r="21" spans="1:29" x14ac:dyDescent="0.15">
      <c r="A21" s="58">
        <v>10201</v>
      </c>
      <c r="B21" s="65">
        <f t="shared" si="11"/>
        <v>1</v>
      </c>
      <c r="C21" s="58" t="s">
        <v>76</v>
      </c>
      <c r="D21" s="58">
        <v>2001</v>
      </c>
      <c r="E21" s="58">
        <v>1</v>
      </c>
      <c r="F21" s="58">
        <f t="shared" si="12"/>
        <v>4002</v>
      </c>
      <c r="G21" s="58"/>
      <c r="H21" s="17">
        <f t="shared" si="13"/>
        <v>3</v>
      </c>
      <c r="I21" s="17">
        <f t="shared" si="14"/>
        <v>0</v>
      </c>
      <c r="J21" s="17">
        <f ca="1">OFFSET('Z1'!$B$7,B21,H21)*D21</f>
        <v>240140.01</v>
      </c>
      <c r="K21" s="17">
        <f ca="1">IF(I21&gt;0,OFFSET('Z1'!$I$7,B21,I21)*IF(I21=1,D21-9300,IF(I21=2,D21-18000,IF(I21=3,D21-45000,0))),0)</f>
        <v>0</v>
      </c>
      <c r="L21" s="17">
        <f>IF(AND(E21=1,D21&gt;20000,D21&lt;=45000),D21*'Z1'!$G$7,0)+IF(AND(E21=1,D21&gt;45000,D21&lt;=50000),'Z1'!$G$7/5000*(50000-D21)*D21,0)</f>
        <v>0</v>
      </c>
      <c r="M21" s="18">
        <f t="shared" ca="1" si="15"/>
        <v>240140.01</v>
      </c>
      <c r="N21" s="21">
        <v>143281</v>
      </c>
      <c r="O21" s="20">
        <f t="shared" si="16"/>
        <v>142281</v>
      </c>
      <c r="P21" s="21">
        <f t="shared" si="17"/>
        <v>1</v>
      </c>
      <c r="Q21" s="22">
        <f t="shared" si="18"/>
        <v>128052.90000000001</v>
      </c>
      <c r="R21" s="59">
        <f t="shared" ca="1" si="19"/>
        <v>2341065.399793034</v>
      </c>
      <c r="S21" s="60">
        <f t="shared" ca="1" si="20"/>
        <v>2709258.3097930341</v>
      </c>
      <c r="T21" s="61">
        <v>1255.064442842797</v>
      </c>
      <c r="U21" s="61">
        <f t="shared" ca="1" si="21"/>
        <v>1353.9521788071136</v>
      </c>
      <c r="V21" s="62">
        <f t="shared" ca="1" si="22"/>
        <v>7.8790962908908302E-2</v>
      </c>
      <c r="W21" s="62"/>
      <c r="X21" s="62">
        <f t="shared" ca="1" si="23"/>
        <v>7.8790962908908302E-2</v>
      </c>
      <c r="Y21" s="60">
        <f t="shared" ca="1" si="24"/>
        <v>2709258.3097930341</v>
      </c>
      <c r="Z21" s="63">
        <f t="shared" ca="1" si="25"/>
        <v>0</v>
      </c>
      <c r="AA21" s="60">
        <f t="shared" ca="1" si="26"/>
        <v>0</v>
      </c>
      <c r="AB21" s="63">
        <f t="shared" ca="1" si="27"/>
        <v>0</v>
      </c>
      <c r="AC21" s="47">
        <f t="shared" ref="AC21:AC84" ca="1" si="28">Y21+AB21</f>
        <v>2709258.3097930341</v>
      </c>
    </row>
    <row r="22" spans="1:29" x14ac:dyDescent="0.15">
      <c r="A22" s="58">
        <v>10301</v>
      </c>
      <c r="B22" s="65">
        <f t="shared" si="11"/>
        <v>1</v>
      </c>
      <c r="C22" s="58" t="s">
        <v>77</v>
      </c>
      <c r="D22" s="58">
        <v>1870</v>
      </c>
      <c r="E22" s="58">
        <v>0</v>
      </c>
      <c r="F22" s="58">
        <f t="shared" si="12"/>
        <v>3014.3283582089553</v>
      </c>
      <c r="G22" s="58"/>
      <c r="H22" s="17">
        <f t="shared" si="13"/>
        <v>1</v>
      </c>
      <c r="I22" s="17">
        <f t="shared" si="14"/>
        <v>0</v>
      </c>
      <c r="J22" s="17">
        <f ca="1">OFFSET('Z1'!$B$7,B22,H22)*D22</f>
        <v>0</v>
      </c>
      <c r="K22" s="17">
        <f ca="1">IF(I22&gt;0,OFFSET('Z1'!$I$7,B22,I22)*IF(I22=1,D22-9300,IF(I22=2,D22-18000,IF(I22=3,D22-45000,0))),0)</f>
        <v>0</v>
      </c>
      <c r="L22" s="17">
        <f>IF(AND(E22=1,D22&gt;20000,D22&lt;=45000),D22*'Z1'!$G$7,0)+IF(AND(E22=1,D22&gt;45000,D22&lt;=50000),'Z1'!$G$7/5000*(50000-D22)*D22,0)</f>
        <v>0</v>
      </c>
      <c r="M22" s="18">
        <f t="shared" ca="1" si="15"/>
        <v>0</v>
      </c>
      <c r="N22" s="21">
        <v>17405</v>
      </c>
      <c r="O22" s="20">
        <f t="shared" si="16"/>
        <v>16405</v>
      </c>
      <c r="P22" s="21">
        <f t="shared" si="17"/>
        <v>1</v>
      </c>
      <c r="Q22" s="22">
        <f t="shared" si="18"/>
        <v>14764.5</v>
      </c>
      <c r="R22" s="59">
        <f t="shared" ca="1" si="19"/>
        <v>1763303.3041024306</v>
      </c>
      <c r="S22" s="60">
        <f t="shared" ca="1" si="20"/>
        <v>1778067.8041024306</v>
      </c>
      <c r="T22" s="61">
        <v>874.52600559742916</v>
      </c>
      <c r="U22" s="61">
        <f t="shared" ca="1" si="21"/>
        <v>950.83839791573826</v>
      </c>
      <c r="V22" s="62">
        <f t="shared" ca="1" si="22"/>
        <v>8.7261432856049259E-2</v>
      </c>
      <c r="W22" s="62"/>
      <c r="X22" s="62">
        <f t="shared" ca="1" si="23"/>
        <v>8.7261432856049259E-2</v>
      </c>
      <c r="Y22" s="60">
        <f t="shared" ca="1" si="24"/>
        <v>1778067.8041024304</v>
      </c>
      <c r="Z22" s="63">
        <f t="shared" ca="1" si="25"/>
        <v>0</v>
      </c>
      <c r="AA22" s="60">
        <f t="shared" ca="1" si="26"/>
        <v>4919.0507549387403</v>
      </c>
      <c r="AB22" s="63">
        <f t="shared" ca="1" si="27"/>
        <v>-1228.9514093904638</v>
      </c>
      <c r="AC22" s="47">
        <f t="shared" ca="1" si="28"/>
        <v>1776838.8526930399</v>
      </c>
    </row>
    <row r="23" spans="1:29" x14ac:dyDescent="0.15">
      <c r="A23" s="58">
        <v>10302</v>
      </c>
      <c r="B23" s="65">
        <f t="shared" si="11"/>
        <v>1</v>
      </c>
      <c r="C23" s="58" t="s">
        <v>78</v>
      </c>
      <c r="D23" s="58">
        <v>1841</v>
      </c>
      <c r="E23" s="58">
        <v>0</v>
      </c>
      <c r="F23" s="58">
        <f t="shared" si="12"/>
        <v>2967.5820895522388</v>
      </c>
      <c r="G23" s="58"/>
      <c r="H23" s="17">
        <f t="shared" si="13"/>
        <v>1</v>
      </c>
      <c r="I23" s="17">
        <f t="shared" si="14"/>
        <v>0</v>
      </c>
      <c r="J23" s="17">
        <f ca="1">OFFSET('Z1'!$B$7,B23,H23)*D23</f>
        <v>0</v>
      </c>
      <c r="K23" s="17">
        <f ca="1">IF(I23&gt;0,OFFSET('Z1'!$I$7,B23,I23)*IF(I23=1,D23-9300,IF(I23=2,D23-18000,IF(I23=3,D23-45000,0))),0)</f>
        <v>0</v>
      </c>
      <c r="L23" s="17">
        <f>IF(AND(E23=1,D23&gt;20000,D23&lt;=45000),D23*'Z1'!$G$7,0)+IF(AND(E23=1,D23&gt;45000,D23&lt;=50000),'Z1'!$G$7/5000*(50000-D23)*D23,0)</f>
        <v>0</v>
      </c>
      <c r="M23" s="18">
        <f t="shared" ca="1" si="15"/>
        <v>0</v>
      </c>
      <c r="N23" s="21">
        <v>9676</v>
      </c>
      <c r="O23" s="20">
        <f t="shared" si="16"/>
        <v>8676</v>
      </c>
      <c r="P23" s="21">
        <f t="shared" si="17"/>
        <v>1</v>
      </c>
      <c r="Q23" s="22">
        <f t="shared" si="18"/>
        <v>7808.4000000000005</v>
      </c>
      <c r="R23" s="59">
        <f t="shared" ca="1" si="19"/>
        <v>1735957.9587446924</v>
      </c>
      <c r="S23" s="60">
        <f t="shared" ca="1" si="20"/>
        <v>1743766.3587446923</v>
      </c>
      <c r="T23" s="61">
        <v>873.24426415872881</v>
      </c>
      <c r="U23" s="61">
        <f t="shared" ca="1" si="21"/>
        <v>947.18433391889857</v>
      </c>
      <c r="V23" s="62">
        <f t="shared" ca="1" si="22"/>
        <v>8.4672837595334949E-2</v>
      </c>
      <c r="W23" s="62"/>
      <c r="X23" s="62">
        <f t="shared" ca="1" si="23"/>
        <v>8.4672837595334949E-2</v>
      </c>
      <c r="Y23" s="60">
        <f t="shared" ca="1" si="24"/>
        <v>1743766.3587446923</v>
      </c>
      <c r="Z23" s="63">
        <f t="shared" ca="1" si="25"/>
        <v>0</v>
      </c>
      <c r="AA23" s="60">
        <f t="shared" ca="1" si="26"/>
        <v>674.13200362655334</v>
      </c>
      <c r="AB23" s="63">
        <f t="shared" ca="1" si="27"/>
        <v>-168.42181901462968</v>
      </c>
      <c r="AC23" s="47">
        <f t="shared" ca="1" si="28"/>
        <v>1743597.9369256776</v>
      </c>
    </row>
    <row r="24" spans="1:29" x14ac:dyDescent="0.15">
      <c r="A24" s="58">
        <v>10303</v>
      </c>
      <c r="B24" s="65">
        <f t="shared" si="11"/>
        <v>1</v>
      </c>
      <c r="C24" s="58" t="s">
        <v>79</v>
      </c>
      <c r="D24" s="58">
        <v>2114</v>
      </c>
      <c r="E24" s="58">
        <v>0</v>
      </c>
      <c r="F24" s="58">
        <f t="shared" si="12"/>
        <v>3407.6417910447763</v>
      </c>
      <c r="G24" s="58"/>
      <c r="H24" s="17">
        <f t="shared" si="13"/>
        <v>1</v>
      </c>
      <c r="I24" s="17">
        <f t="shared" si="14"/>
        <v>0</v>
      </c>
      <c r="J24" s="17">
        <f ca="1">OFFSET('Z1'!$B$7,B24,H24)*D24</f>
        <v>0</v>
      </c>
      <c r="K24" s="17">
        <f ca="1">IF(I24&gt;0,OFFSET('Z1'!$I$7,B24,I24)*IF(I24=1,D24-9300,IF(I24=2,D24-18000,IF(I24=3,D24-45000,0))),0)</f>
        <v>0</v>
      </c>
      <c r="L24" s="17">
        <f>IF(AND(E24=1,D24&gt;20000,D24&lt;=45000),D24*'Z1'!$G$7,0)+IF(AND(E24=1,D24&gt;45000,D24&lt;=50000),'Z1'!$G$7/5000*(50000-D24)*D24,0)</f>
        <v>0</v>
      </c>
      <c r="M24" s="18">
        <f t="shared" ca="1" si="15"/>
        <v>0</v>
      </c>
      <c r="N24" s="21">
        <v>0</v>
      </c>
      <c r="O24" s="20">
        <f t="shared" si="16"/>
        <v>0</v>
      </c>
      <c r="P24" s="21">
        <f t="shared" si="17"/>
        <v>1</v>
      </c>
      <c r="Q24" s="22">
        <f t="shared" si="18"/>
        <v>0</v>
      </c>
      <c r="R24" s="59">
        <f t="shared" ca="1" si="19"/>
        <v>1993381.38228478</v>
      </c>
      <c r="S24" s="60">
        <f t="shared" ca="1" si="20"/>
        <v>1993381.38228478</v>
      </c>
      <c r="T24" s="61">
        <v>867.16167438723801</v>
      </c>
      <c r="U24" s="61">
        <f t="shared" ca="1" si="21"/>
        <v>942.94294337028384</v>
      </c>
      <c r="V24" s="62">
        <f t="shared" ca="1" si="22"/>
        <v>8.7390011829795222E-2</v>
      </c>
      <c r="W24" s="62"/>
      <c r="X24" s="62">
        <f t="shared" ca="1" si="23"/>
        <v>8.7390011829795222E-2</v>
      </c>
      <c r="Y24" s="60">
        <f t="shared" ca="1" si="24"/>
        <v>1993381.3822847798</v>
      </c>
      <c r="Z24" s="63">
        <f t="shared" ca="1" si="25"/>
        <v>0</v>
      </c>
      <c r="AA24" s="60">
        <f t="shared" ca="1" si="26"/>
        <v>5749.7752226772718</v>
      </c>
      <c r="AB24" s="63">
        <f t="shared" ca="1" si="27"/>
        <v>-1436.4955182650074</v>
      </c>
      <c r="AC24" s="47">
        <f t="shared" ca="1" si="28"/>
        <v>1991944.8867665147</v>
      </c>
    </row>
    <row r="25" spans="1:29" x14ac:dyDescent="0.15">
      <c r="A25" s="58">
        <v>10304</v>
      </c>
      <c r="B25" s="65">
        <f t="shared" si="11"/>
        <v>1</v>
      </c>
      <c r="C25" s="58" t="s">
        <v>80</v>
      </c>
      <c r="D25" s="58">
        <v>3164</v>
      </c>
      <c r="E25" s="58">
        <v>0</v>
      </c>
      <c r="F25" s="58">
        <f t="shared" si="12"/>
        <v>5100.1791044776119</v>
      </c>
      <c r="G25" s="58"/>
      <c r="H25" s="17">
        <f t="shared" si="13"/>
        <v>1</v>
      </c>
      <c r="I25" s="17">
        <f t="shared" si="14"/>
        <v>0</v>
      </c>
      <c r="J25" s="17">
        <f ca="1">OFFSET('Z1'!$B$7,B25,H25)*D25</f>
        <v>0</v>
      </c>
      <c r="K25" s="17">
        <f ca="1">IF(I25&gt;0,OFFSET('Z1'!$I$7,B25,I25)*IF(I25=1,D25-9300,IF(I25=2,D25-18000,IF(I25=3,D25-45000,0))),0)</f>
        <v>0</v>
      </c>
      <c r="L25" s="17">
        <f>IF(AND(E25=1,D25&gt;20000,D25&lt;=45000),D25*'Z1'!$G$7,0)+IF(AND(E25=1,D25&gt;45000,D25&lt;=50000),'Z1'!$G$7/5000*(50000-D25)*D25,0)</f>
        <v>0</v>
      </c>
      <c r="M25" s="18">
        <f t="shared" ca="1" si="15"/>
        <v>0</v>
      </c>
      <c r="N25" s="21">
        <v>0</v>
      </c>
      <c r="O25" s="20">
        <f t="shared" si="16"/>
        <v>0</v>
      </c>
      <c r="P25" s="21">
        <f t="shared" si="17"/>
        <v>1</v>
      </c>
      <c r="Q25" s="22">
        <f t="shared" si="18"/>
        <v>0</v>
      </c>
      <c r="R25" s="59">
        <f t="shared" ca="1" si="19"/>
        <v>2983471.4728235779</v>
      </c>
      <c r="S25" s="60">
        <f t="shared" ca="1" si="20"/>
        <v>2983471.4728235779</v>
      </c>
      <c r="T25" s="61">
        <v>867.16167438723824</v>
      </c>
      <c r="U25" s="61">
        <f t="shared" ca="1" si="21"/>
        <v>942.94294337028384</v>
      </c>
      <c r="V25" s="62">
        <f t="shared" ca="1" si="22"/>
        <v>8.7390011829795E-2</v>
      </c>
      <c r="W25" s="62"/>
      <c r="X25" s="62">
        <f t="shared" ca="1" si="23"/>
        <v>8.7390011829795E-2</v>
      </c>
      <c r="Y25" s="60">
        <f t="shared" ca="1" si="24"/>
        <v>2983471.4728235779</v>
      </c>
      <c r="Z25" s="63">
        <f t="shared" ca="1" si="25"/>
        <v>0</v>
      </c>
      <c r="AA25" s="60">
        <f t="shared" ca="1" si="26"/>
        <v>8605.6238432116807</v>
      </c>
      <c r="AB25" s="63">
        <f t="shared" ca="1" si="27"/>
        <v>-2149.9866697209718</v>
      </c>
      <c r="AC25" s="47">
        <f t="shared" ca="1" si="28"/>
        <v>2981321.4861538569</v>
      </c>
    </row>
    <row r="26" spans="1:29" x14ac:dyDescent="0.15">
      <c r="A26" s="58">
        <v>10305</v>
      </c>
      <c r="B26" s="65">
        <f t="shared" si="11"/>
        <v>1</v>
      </c>
      <c r="C26" s="58" t="s">
        <v>81</v>
      </c>
      <c r="D26" s="58">
        <v>1184</v>
      </c>
      <c r="E26" s="58">
        <v>0</v>
      </c>
      <c r="F26" s="58">
        <f t="shared" si="12"/>
        <v>1908.5373134328358</v>
      </c>
      <c r="G26" s="58"/>
      <c r="H26" s="17">
        <f t="shared" si="13"/>
        <v>1</v>
      </c>
      <c r="I26" s="17">
        <f t="shared" si="14"/>
        <v>0</v>
      </c>
      <c r="J26" s="17">
        <f ca="1">OFFSET('Z1'!$B$7,B26,H26)*D26</f>
        <v>0</v>
      </c>
      <c r="K26" s="17">
        <f ca="1">IF(I26&gt;0,OFFSET('Z1'!$I$7,B26,I26)*IF(I26=1,D26-9300,IF(I26=2,D26-18000,IF(I26=3,D26-45000,0))),0)</f>
        <v>0</v>
      </c>
      <c r="L26" s="17">
        <f>IF(AND(E26=1,D26&gt;20000,D26&lt;=45000),D26*'Z1'!$G$7,0)+IF(AND(E26=1,D26&gt;45000,D26&lt;=50000),'Z1'!$G$7/5000*(50000-D26)*D26,0)</f>
        <v>0</v>
      </c>
      <c r="M26" s="18">
        <f t="shared" ca="1" si="15"/>
        <v>0</v>
      </c>
      <c r="N26" s="21">
        <v>6300</v>
      </c>
      <c r="O26" s="20">
        <f t="shared" si="16"/>
        <v>5300</v>
      </c>
      <c r="P26" s="21">
        <f t="shared" si="17"/>
        <v>1</v>
      </c>
      <c r="Q26" s="22">
        <f t="shared" si="18"/>
        <v>4770</v>
      </c>
      <c r="R26" s="59">
        <f t="shared" ca="1" si="19"/>
        <v>1116444.444950416</v>
      </c>
      <c r="S26" s="60">
        <f t="shared" ca="1" si="20"/>
        <v>1121214.444950416</v>
      </c>
      <c r="T26" s="61">
        <v>871.80648407581941</v>
      </c>
      <c r="U26" s="61">
        <f t="shared" ca="1" si="21"/>
        <v>946.97165958649998</v>
      </c>
      <c r="V26" s="62">
        <f t="shared" ca="1" si="22"/>
        <v>8.6217729374152619E-2</v>
      </c>
      <c r="W26" s="62"/>
      <c r="X26" s="62">
        <f t="shared" ca="1" si="23"/>
        <v>8.6217729374152619E-2</v>
      </c>
      <c r="Y26" s="60">
        <f t="shared" ca="1" si="24"/>
        <v>1121214.4449504158</v>
      </c>
      <c r="Z26" s="63">
        <f t="shared" ca="1" si="25"/>
        <v>0</v>
      </c>
      <c r="AA26" s="60">
        <f t="shared" ca="1" si="26"/>
        <v>2027.5062816780992</v>
      </c>
      <c r="AB26" s="63">
        <f t="shared" ca="1" si="27"/>
        <v>-506.54218192699847</v>
      </c>
      <c r="AC26" s="47">
        <f t="shared" ca="1" si="28"/>
        <v>1120707.9027684887</v>
      </c>
    </row>
    <row r="27" spans="1:29" x14ac:dyDescent="0.15">
      <c r="A27" s="58">
        <v>10306</v>
      </c>
      <c r="B27" s="65">
        <f t="shared" si="11"/>
        <v>1</v>
      </c>
      <c r="C27" s="58" t="s">
        <v>82</v>
      </c>
      <c r="D27" s="58">
        <v>1201</v>
      </c>
      <c r="E27" s="58">
        <v>0</v>
      </c>
      <c r="F27" s="58">
        <f t="shared" si="12"/>
        <v>1935.9402985074628</v>
      </c>
      <c r="G27" s="58"/>
      <c r="H27" s="17">
        <f t="shared" si="13"/>
        <v>1</v>
      </c>
      <c r="I27" s="17">
        <f t="shared" si="14"/>
        <v>0</v>
      </c>
      <c r="J27" s="17">
        <f ca="1">OFFSET('Z1'!$B$7,B27,H27)*D27</f>
        <v>0</v>
      </c>
      <c r="K27" s="17">
        <f ca="1">IF(I27&gt;0,OFFSET('Z1'!$I$7,B27,I27)*IF(I27=1,D27-9300,IF(I27=2,D27-18000,IF(I27=3,D27-45000,0))),0)</f>
        <v>0</v>
      </c>
      <c r="L27" s="17">
        <f>IF(AND(E27=1,D27&gt;20000,D27&lt;=45000),D27*'Z1'!$G$7,0)+IF(AND(E27=1,D27&gt;45000,D27&lt;=50000),'Z1'!$G$7/5000*(50000-D27)*D27,0)</f>
        <v>0</v>
      </c>
      <c r="M27" s="18">
        <f t="shared" ca="1" si="15"/>
        <v>0</v>
      </c>
      <c r="N27" s="21">
        <v>0</v>
      </c>
      <c r="O27" s="20">
        <f t="shared" si="16"/>
        <v>0</v>
      </c>
      <c r="P27" s="21">
        <f t="shared" si="17"/>
        <v>1</v>
      </c>
      <c r="Q27" s="22">
        <f t="shared" si="18"/>
        <v>0</v>
      </c>
      <c r="R27" s="59">
        <f t="shared" ca="1" si="19"/>
        <v>1132474.4749877108</v>
      </c>
      <c r="S27" s="60">
        <f t="shared" ca="1" si="20"/>
        <v>1132474.4749877108</v>
      </c>
      <c r="T27" s="61">
        <v>867.16167438723801</v>
      </c>
      <c r="U27" s="61">
        <f t="shared" ca="1" si="21"/>
        <v>942.94294337028373</v>
      </c>
      <c r="V27" s="62">
        <f t="shared" ca="1" si="22"/>
        <v>8.7390011829795222E-2</v>
      </c>
      <c r="W27" s="62"/>
      <c r="X27" s="62">
        <f t="shared" ca="1" si="23"/>
        <v>8.7390011829795222E-2</v>
      </c>
      <c r="Y27" s="60">
        <f t="shared" ca="1" si="24"/>
        <v>1132474.4749877108</v>
      </c>
      <c r="Z27" s="63">
        <f t="shared" ca="1" si="25"/>
        <v>0</v>
      </c>
      <c r="AA27" s="60">
        <f t="shared" ca="1" si="26"/>
        <v>3266.5468507262412</v>
      </c>
      <c r="AB27" s="63">
        <f t="shared" ca="1" si="27"/>
        <v>-816.09797418932897</v>
      </c>
      <c r="AC27" s="47">
        <f t="shared" ca="1" si="28"/>
        <v>1131658.3770135215</v>
      </c>
    </row>
    <row r="28" spans="1:29" x14ac:dyDescent="0.15">
      <c r="A28" s="58">
        <v>10307</v>
      </c>
      <c r="B28" s="65">
        <f t="shared" si="11"/>
        <v>1</v>
      </c>
      <c r="C28" s="58" t="s">
        <v>83</v>
      </c>
      <c r="D28" s="58">
        <v>2220</v>
      </c>
      <c r="E28" s="58">
        <v>0</v>
      </c>
      <c r="F28" s="58">
        <f t="shared" si="12"/>
        <v>3578.5074626865671</v>
      </c>
      <c r="G28" s="58"/>
      <c r="H28" s="17">
        <f t="shared" si="13"/>
        <v>1</v>
      </c>
      <c r="I28" s="17">
        <f t="shared" si="14"/>
        <v>0</v>
      </c>
      <c r="J28" s="17">
        <f ca="1">OFFSET('Z1'!$B$7,B28,H28)*D28</f>
        <v>0</v>
      </c>
      <c r="K28" s="17">
        <f ca="1">IF(I28&gt;0,OFFSET('Z1'!$I$7,B28,I28)*IF(I28=1,D28-9300,IF(I28=2,D28-18000,IF(I28=3,D28-45000,0))),0)</f>
        <v>0</v>
      </c>
      <c r="L28" s="17">
        <f>IF(AND(E28=1,D28&gt;20000,D28&lt;=45000),D28*'Z1'!$G$7,0)+IF(AND(E28=1,D28&gt;45000,D28&lt;=50000),'Z1'!$G$7/5000*(50000-D28)*D28,0)</f>
        <v>0</v>
      </c>
      <c r="M28" s="18">
        <f t="shared" ca="1" si="15"/>
        <v>0</v>
      </c>
      <c r="N28" s="21">
        <v>88570</v>
      </c>
      <c r="O28" s="20">
        <f t="shared" si="16"/>
        <v>87570</v>
      </c>
      <c r="P28" s="21">
        <f t="shared" si="17"/>
        <v>1</v>
      </c>
      <c r="Q28" s="22">
        <f t="shared" si="18"/>
        <v>78813</v>
      </c>
      <c r="R28" s="59">
        <f t="shared" ca="1" si="19"/>
        <v>2093333.3342820299</v>
      </c>
      <c r="S28" s="60">
        <f t="shared" ca="1" si="20"/>
        <v>2172146.3342820299</v>
      </c>
      <c r="T28" s="61">
        <v>911.7045250454313</v>
      </c>
      <c r="U28" s="61">
        <f t="shared" ca="1" si="21"/>
        <v>978.44429472163506</v>
      </c>
      <c r="V28" s="62">
        <f t="shared" ca="1" si="22"/>
        <v>7.3203288831848345E-2</v>
      </c>
      <c r="W28" s="62"/>
      <c r="X28" s="62">
        <f t="shared" ca="1" si="23"/>
        <v>7.3203288831848345E-2</v>
      </c>
      <c r="Y28" s="60">
        <f t="shared" ca="1" si="24"/>
        <v>2172146.3342820299</v>
      </c>
      <c r="Z28" s="63">
        <f t="shared" ca="1" si="25"/>
        <v>0</v>
      </c>
      <c r="AA28" s="60">
        <f t="shared" ca="1" si="26"/>
        <v>0</v>
      </c>
      <c r="AB28" s="63">
        <f t="shared" ca="1" si="27"/>
        <v>0</v>
      </c>
      <c r="AC28" s="47">
        <f t="shared" ca="1" si="28"/>
        <v>2172146.3342820299</v>
      </c>
    </row>
    <row r="29" spans="1:29" x14ac:dyDescent="0.15">
      <c r="A29" s="58">
        <v>10308</v>
      </c>
      <c r="B29" s="65">
        <f t="shared" si="11"/>
        <v>1</v>
      </c>
      <c r="C29" s="58" t="s">
        <v>84</v>
      </c>
      <c r="D29" s="58">
        <v>1382</v>
      </c>
      <c r="E29" s="58">
        <v>0</v>
      </c>
      <c r="F29" s="58">
        <f t="shared" si="12"/>
        <v>2227.7014925373132</v>
      </c>
      <c r="G29" s="58"/>
      <c r="H29" s="17">
        <f t="shared" si="13"/>
        <v>1</v>
      </c>
      <c r="I29" s="17">
        <f t="shared" si="14"/>
        <v>0</v>
      </c>
      <c r="J29" s="17">
        <f ca="1">OFFSET('Z1'!$B$7,B29,H29)*D29</f>
        <v>0</v>
      </c>
      <c r="K29" s="17">
        <f ca="1">IF(I29&gt;0,OFFSET('Z1'!$I$7,B29,I29)*IF(I29=1,D29-9300,IF(I29=2,D29-18000,IF(I29=3,D29-45000,0))),0)</f>
        <v>0</v>
      </c>
      <c r="L29" s="17">
        <f>IF(AND(E29=1,D29&gt;20000,D29&lt;=45000),D29*'Z1'!$G$7,0)+IF(AND(E29=1,D29&gt;45000,D29&lt;=50000),'Z1'!$G$7/5000*(50000-D29)*D29,0)</f>
        <v>0</v>
      </c>
      <c r="M29" s="18">
        <f t="shared" ca="1" si="15"/>
        <v>0</v>
      </c>
      <c r="N29" s="21">
        <v>0</v>
      </c>
      <c r="O29" s="20">
        <f t="shared" si="16"/>
        <v>0</v>
      </c>
      <c r="P29" s="21">
        <f t="shared" si="17"/>
        <v>1</v>
      </c>
      <c r="Q29" s="22">
        <f t="shared" si="18"/>
        <v>0</v>
      </c>
      <c r="R29" s="59">
        <f t="shared" ca="1" si="19"/>
        <v>1303147.1477377319</v>
      </c>
      <c r="S29" s="60">
        <f t="shared" ca="1" si="20"/>
        <v>1303147.1477377319</v>
      </c>
      <c r="T29" s="61">
        <v>867.16167438723801</v>
      </c>
      <c r="U29" s="61">
        <f t="shared" ca="1" si="21"/>
        <v>942.94294337028361</v>
      </c>
      <c r="V29" s="62">
        <f t="shared" ca="1" si="22"/>
        <v>8.7390011829795E-2</v>
      </c>
      <c r="W29" s="62"/>
      <c r="X29" s="62">
        <f t="shared" ca="1" si="23"/>
        <v>8.7390011829795E-2</v>
      </c>
      <c r="Y29" s="60">
        <f t="shared" ca="1" si="24"/>
        <v>1303147.1477377319</v>
      </c>
      <c r="Z29" s="63">
        <f t="shared" ca="1" si="25"/>
        <v>0</v>
      </c>
      <c r="AA29" s="60">
        <f t="shared" ca="1" si="26"/>
        <v>3758.8407557897735</v>
      </c>
      <c r="AB29" s="63">
        <f t="shared" ca="1" si="27"/>
        <v>-939.09025839268588</v>
      </c>
      <c r="AC29" s="47">
        <f t="shared" ca="1" si="28"/>
        <v>1302208.0574793392</v>
      </c>
    </row>
    <row r="30" spans="1:29" x14ac:dyDescent="0.15">
      <c r="A30" s="58">
        <v>10309</v>
      </c>
      <c r="B30" s="65">
        <f t="shared" si="11"/>
        <v>1</v>
      </c>
      <c r="C30" s="58" t="s">
        <v>85</v>
      </c>
      <c r="D30" s="58">
        <v>3570</v>
      </c>
      <c r="E30" s="58">
        <v>0</v>
      </c>
      <c r="F30" s="58">
        <f t="shared" si="12"/>
        <v>5754.626865671642</v>
      </c>
      <c r="G30" s="58"/>
      <c r="H30" s="17">
        <f t="shared" si="13"/>
        <v>1</v>
      </c>
      <c r="I30" s="17">
        <f t="shared" si="14"/>
        <v>0</v>
      </c>
      <c r="J30" s="17">
        <f ca="1">OFFSET('Z1'!$B$7,B30,H30)*D30</f>
        <v>0</v>
      </c>
      <c r="K30" s="17">
        <f ca="1">IF(I30&gt;0,OFFSET('Z1'!$I$7,B30,I30)*IF(I30=1,D30-9300,IF(I30=2,D30-18000,IF(I30=3,D30-45000,0))),0)</f>
        <v>0</v>
      </c>
      <c r="L30" s="17">
        <f>IF(AND(E30=1,D30&gt;20000,D30&lt;=45000),D30*'Z1'!$G$7,0)+IF(AND(E30=1,D30&gt;45000,D30&lt;=50000),'Z1'!$G$7/5000*(50000-D30)*D30,0)</f>
        <v>0</v>
      </c>
      <c r="M30" s="18">
        <f t="shared" ca="1" si="15"/>
        <v>0</v>
      </c>
      <c r="N30" s="21">
        <v>7680</v>
      </c>
      <c r="O30" s="20">
        <f t="shared" si="16"/>
        <v>6680</v>
      </c>
      <c r="P30" s="21">
        <f t="shared" si="17"/>
        <v>1</v>
      </c>
      <c r="Q30" s="22">
        <f t="shared" si="18"/>
        <v>6012</v>
      </c>
      <c r="R30" s="59">
        <f t="shared" ca="1" si="19"/>
        <v>3366306.3078319132</v>
      </c>
      <c r="S30" s="60">
        <f t="shared" ca="1" si="20"/>
        <v>3372318.3078319132</v>
      </c>
      <c r="T30" s="61">
        <v>869.78350355030989</v>
      </c>
      <c r="U30" s="61">
        <f t="shared" ca="1" si="21"/>
        <v>944.62697698372915</v>
      </c>
      <c r="V30" s="62">
        <f t="shared" ca="1" si="22"/>
        <v>8.6048393799055489E-2</v>
      </c>
      <c r="W30" s="62"/>
      <c r="X30" s="62">
        <f t="shared" ca="1" si="23"/>
        <v>8.6048393799055489E-2</v>
      </c>
      <c r="Y30" s="60">
        <f t="shared" ca="1" si="24"/>
        <v>3372318.3078319132</v>
      </c>
      <c r="Z30" s="63">
        <f t="shared" ca="1" si="25"/>
        <v>0</v>
      </c>
      <c r="AA30" s="60">
        <f t="shared" ca="1" si="26"/>
        <v>5573.3482501646504</v>
      </c>
      <c r="AB30" s="63">
        <f t="shared" ca="1" si="27"/>
        <v>-1392.4178725309821</v>
      </c>
      <c r="AC30" s="47">
        <f t="shared" ca="1" si="28"/>
        <v>3370925.8899593824</v>
      </c>
    </row>
    <row r="31" spans="1:29" x14ac:dyDescent="0.15">
      <c r="A31" s="58">
        <v>10310</v>
      </c>
      <c r="B31" s="65">
        <f t="shared" si="11"/>
        <v>1</v>
      </c>
      <c r="C31" s="58" t="s">
        <v>86</v>
      </c>
      <c r="D31" s="58">
        <v>1745</v>
      </c>
      <c r="E31" s="58">
        <v>0</v>
      </c>
      <c r="F31" s="58">
        <f t="shared" si="12"/>
        <v>2812.8358208955224</v>
      </c>
      <c r="G31" s="58"/>
      <c r="H31" s="17">
        <f t="shared" si="13"/>
        <v>1</v>
      </c>
      <c r="I31" s="17">
        <f t="shared" si="14"/>
        <v>0</v>
      </c>
      <c r="J31" s="17">
        <f ca="1">OFFSET('Z1'!$B$7,B31,H31)*D31</f>
        <v>0</v>
      </c>
      <c r="K31" s="17">
        <f ca="1">IF(I31&gt;0,OFFSET('Z1'!$I$7,B31,I31)*IF(I31=1,D31-9300,IF(I31=2,D31-18000,IF(I31=3,D31-45000,0))),0)</f>
        <v>0</v>
      </c>
      <c r="L31" s="17">
        <f>IF(AND(E31=1,D31&gt;20000,D31&lt;=45000),D31*'Z1'!$G$7,0)+IF(AND(E31=1,D31&gt;45000,D31&lt;=50000),'Z1'!$G$7/5000*(50000-D31)*D31,0)</f>
        <v>0</v>
      </c>
      <c r="M31" s="18">
        <f t="shared" ca="1" si="15"/>
        <v>0</v>
      </c>
      <c r="N31" s="21">
        <v>30259</v>
      </c>
      <c r="O31" s="20">
        <f t="shared" si="16"/>
        <v>29259</v>
      </c>
      <c r="P31" s="21">
        <f t="shared" si="17"/>
        <v>1</v>
      </c>
      <c r="Q31" s="22">
        <f t="shared" si="18"/>
        <v>26333.100000000002</v>
      </c>
      <c r="R31" s="59">
        <f t="shared" ca="1" si="19"/>
        <v>1645435.436181145</v>
      </c>
      <c r="S31" s="60">
        <f t="shared" ca="1" si="20"/>
        <v>1671768.5361811451</v>
      </c>
      <c r="T31" s="61">
        <v>882.97515239980225</v>
      </c>
      <c r="U31" s="61">
        <f t="shared" ca="1" si="21"/>
        <v>958.03354508948144</v>
      </c>
      <c r="V31" s="62">
        <f t="shared" ca="1" si="22"/>
        <v>8.5006234304194184E-2</v>
      </c>
      <c r="W31" s="62"/>
      <c r="X31" s="62">
        <f t="shared" ca="1" si="23"/>
        <v>8.5006234304194184E-2</v>
      </c>
      <c r="Y31" s="60">
        <f t="shared" ca="1" si="24"/>
        <v>1671768.5361811451</v>
      </c>
      <c r="Z31" s="63">
        <f t="shared" ca="1" si="25"/>
        <v>0</v>
      </c>
      <c r="AA31" s="60">
        <f t="shared" ca="1" si="26"/>
        <v>1159.7942487208638</v>
      </c>
      <c r="AB31" s="63">
        <f t="shared" ca="1" si="27"/>
        <v>-289.75728195880549</v>
      </c>
      <c r="AC31" s="47">
        <f t="shared" ca="1" si="28"/>
        <v>1671478.7788991863</v>
      </c>
    </row>
    <row r="32" spans="1:29" x14ac:dyDescent="0.15">
      <c r="A32" s="58">
        <v>10311</v>
      </c>
      <c r="B32" s="65">
        <f t="shared" si="11"/>
        <v>1</v>
      </c>
      <c r="C32" s="58" t="s">
        <v>87</v>
      </c>
      <c r="D32" s="58">
        <v>1266</v>
      </c>
      <c r="E32" s="58">
        <v>0</v>
      </c>
      <c r="F32" s="58">
        <f t="shared" si="12"/>
        <v>2040.7164179104477</v>
      </c>
      <c r="G32" s="58"/>
      <c r="H32" s="17">
        <f t="shared" si="13"/>
        <v>1</v>
      </c>
      <c r="I32" s="17">
        <f t="shared" si="14"/>
        <v>0</v>
      </c>
      <c r="J32" s="17">
        <f ca="1">OFFSET('Z1'!$B$7,B32,H32)*D32</f>
        <v>0</v>
      </c>
      <c r="K32" s="17">
        <f ca="1">IF(I32&gt;0,OFFSET('Z1'!$I$7,B32,I32)*IF(I32=1,D32-9300,IF(I32=2,D32-18000,IF(I32=3,D32-45000,0))),0)</f>
        <v>0</v>
      </c>
      <c r="L32" s="17">
        <f>IF(AND(E32=1,D32&gt;20000,D32&lt;=45000),D32*'Z1'!$G$7,0)+IF(AND(E32=1,D32&gt;45000,D32&lt;=50000),'Z1'!$G$7/5000*(50000-D32)*D32,0)</f>
        <v>0</v>
      </c>
      <c r="M32" s="18">
        <f t="shared" ca="1" si="15"/>
        <v>0</v>
      </c>
      <c r="N32" s="21">
        <v>0</v>
      </c>
      <c r="O32" s="20">
        <f t="shared" si="16"/>
        <v>0</v>
      </c>
      <c r="P32" s="21">
        <f t="shared" si="17"/>
        <v>1</v>
      </c>
      <c r="Q32" s="22">
        <f t="shared" si="18"/>
        <v>0</v>
      </c>
      <c r="R32" s="59">
        <f t="shared" ca="1" si="19"/>
        <v>1193765.7663067791</v>
      </c>
      <c r="S32" s="60">
        <f t="shared" ca="1" si="20"/>
        <v>1193765.7663067791</v>
      </c>
      <c r="T32" s="61">
        <v>867.16167438723801</v>
      </c>
      <c r="U32" s="61">
        <f t="shared" ca="1" si="21"/>
        <v>942.94294337028361</v>
      </c>
      <c r="V32" s="62">
        <f t="shared" ca="1" si="22"/>
        <v>8.7390011829795E-2</v>
      </c>
      <c r="W32" s="62"/>
      <c r="X32" s="62">
        <f t="shared" ca="1" si="23"/>
        <v>8.7390011829795E-2</v>
      </c>
      <c r="Y32" s="60">
        <f t="shared" ca="1" si="24"/>
        <v>1193765.7663067791</v>
      </c>
      <c r="Z32" s="63">
        <f t="shared" ca="1" si="25"/>
        <v>0</v>
      </c>
      <c r="AA32" s="60">
        <f t="shared" ca="1" si="26"/>
        <v>3443.3374796165153</v>
      </c>
      <c r="AB32" s="63">
        <f t="shared" ca="1" si="27"/>
        <v>-860.26647404137702</v>
      </c>
      <c r="AC32" s="47">
        <f t="shared" ca="1" si="28"/>
        <v>1192905.4998327377</v>
      </c>
    </row>
    <row r="33" spans="1:29" x14ac:dyDescent="0.15">
      <c r="A33" s="58">
        <v>10312</v>
      </c>
      <c r="B33" s="65">
        <f t="shared" si="11"/>
        <v>1</v>
      </c>
      <c r="C33" s="58" t="s">
        <v>88</v>
      </c>
      <c r="D33" s="58">
        <v>2908</v>
      </c>
      <c r="E33" s="58">
        <v>0</v>
      </c>
      <c r="F33" s="58">
        <f t="shared" si="12"/>
        <v>4687.5223880597014</v>
      </c>
      <c r="G33" s="58"/>
      <c r="H33" s="17">
        <f t="shared" si="13"/>
        <v>1</v>
      </c>
      <c r="I33" s="17">
        <f t="shared" si="14"/>
        <v>0</v>
      </c>
      <c r="J33" s="17">
        <f ca="1">OFFSET('Z1'!$B$7,B33,H33)*D33</f>
        <v>0</v>
      </c>
      <c r="K33" s="17">
        <f ca="1">IF(I33&gt;0,OFFSET('Z1'!$I$7,B33,I33)*IF(I33=1,D33-9300,IF(I33=2,D33-18000,IF(I33=3,D33-45000,0))),0)</f>
        <v>0</v>
      </c>
      <c r="L33" s="17">
        <f>IF(AND(E33=1,D33&gt;20000,D33&lt;=45000),D33*'Z1'!$G$7,0)+IF(AND(E33=1,D33&gt;45000,D33&lt;=50000),'Z1'!$G$7/5000*(50000-D33)*D33,0)</f>
        <v>0</v>
      </c>
      <c r="M33" s="18">
        <f t="shared" ca="1" si="15"/>
        <v>0</v>
      </c>
      <c r="N33" s="21">
        <v>18886</v>
      </c>
      <c r="O33" s="20">
        <f t="shared" si="16"/>
        <v>17886</v>
      </c>
      <c r="P33" s="21">
        <f t="shared" si="17"/>
        <v>1</v>
      </c>
      <c r="Q33" s="22">
        <f t="shared" si="18"/>
        <v>16097.4</v>
      </c>
      <c r="R33" s="59">
        <f t="shared" ca="1" si="19"/>
        <v>2742078.0793207851</v>
      </c>
      <c r="S33" s="60">
        <f t="shared" ca="1" si="20"/>
        <v>2758175.479320785</v>
      </c>
      <c r="T33" s="61">
        <v>874.41261188723831</v>
      </c>
      <c r="U33" s="61">
        <f t="shared" ca="1" si="21"/>
        <v>948.47850045419023</v>
      </c>
      <c r="V33" s="62">
        <f t="shared" ca="1" si="22"/>
        <v>8.4703591371007469E-2</v>
      </c>
      <c r="W33" s="62"/>
      <c r="X33" s="62">
        <f t="shared" ca="1" si="23"/>
        <v>8.4703591371007469E-2</v>
      </c>
      <c r="Y33" s="60">
        <f t="shared" ca="1" si="24"/>
        <v>2758175.4793207855</v>
      </c>
      <c r="Z33" s="63">
        <f t="shared" ca="1" si="25"/>
        <v>0</v>
      </c>
      <c r="AA33" s="60">
        <f t="shared" ca="1" si="26"/>
        <v>1144.468093641568</v>
      </c>
      <c r="AB33" s="63">
        <f t="shared" ca="1" si="27"/>
        <v>-285.92827087037</v>
      </c>
      <c r="AC33" s="47">
        <f t="shared" ca="1" si="28"/>
        <v>2757889.5510499151</v>
      </c>
    </row>
    <row r="34" spans="1:29" x14ac:dyDescent="0.15">
      <c r="A34" s="58">
        <v>10313</v>
      </c>
      <c r="B34" s="65">
        <f t="shared" si="11"/>
        <v>1</v>
      </c>
      <c r="C34" s="58" t="s">
        <v>89</v>
      </c>
      <c r="D34" s="58">
        <v>2695</v>
      </c>
      <c r="E34" s="58">
        <v>0</v>
      </c>
      <c r="F34" s="58">
        <f t="shared" si="12"/>
        <v>4344.1791044776119</v>
      </c>
      <c r="G34" s="58"/>
      <c r="H34" s="17">
        <f t="shared" si="13"/>
        <v>1</v>
      </c>
      <c r="I34" s="17">
        <f t="shared" si="14"/>
        <v>0</v>
      </c>
      <c r="J34" s="17">
        <f ca="1">OFFSET('Z1'!$B$7,B34,H34)*D34</f>
        <v>0</v>
      </c>
      <c r="K34" s="17">
        <f ca="1">IF(I34&gt;0,OFFSET('Z1'!$I$7,B34,I34)*IF(I34=1,D34-9300,IF(I34=2,D34-18000,IF(I34=3,D34-45000,0))),0)</f>
        <v>0</v>
      </c>
      <c r="L34" s="17">
        <f>IF(AND(E34=1,D34&gt;20000,D34&lt;=45000),D34*'Z1'!$G$7,0)+IF(AND(E34=1,D34&gt;45000,D34&lt;=50000),'Z1'!$G$7/5000*(50000-D34)*D34,0)</f>
        <v>0</v>
      </c>
      <c r="M34" s="18">
        <f t="shared" ca="1" si="15"/>
        <v>0</v>
      </c>
      <c r="N34" s="21">
        <v>2610</v>
      </c>
      <c r="O34" s="20">
        <f t="shared" si="16"/>
        <v>1610</v>
      </c>
      <c r="P34" s="21">
        <f t="shared" si="17"/>
        <v>1</v>
      </c>
      <c r="Q34" s="22">
        <f t="shared" si="18"/>
        <v>1449</v>
      </c>
      <c r="R34" s="59">
        <f t="shared" ca="1" si="19"/>
        <v>2541231.2323829145</v>
      </c>
      <c r="S34" s="60">
        <f t="shared" ca="1" si="20"/>
        <v>2542680.2323829145</v>
      </c>
      <c r="T34" s="61">
        <v>868.33667438723808</v>
      </c>
      <c r="U34" s="61">
        <f t="shared" ca="1" si="21"/>
        <v>943.48060570794598</v>
      </c>
      <c r="V34" s="62">
        <f t="shared" ca="1" si="22"/>
        <v>8.6537783715901373E-2</v>
      </c>
      <c r="W34" s="62"/>
      <c r="X34" s="62">
        <f t="shared" ca="1" si="23"/>
        <v>8.6537783715901373E-2</v>
      </c>
      <c r="Y34" s="60">
        <f t="shared" ca="1" si="24"/>
        <v>2542680.2323829145</v>
      </c>
      <c r="Z34" s="63">
        <f t="shared" ca="1" si="25"/>
        <v>0</v>
      </c>
      <c r="AA34" s="60">
        <f t="shared" ca="1" si="26"/>
        <v>5345.5871942965314</v>
      </c>
      <c r="AB34" s="63">
        <f t="shared" ca="1" si="27"/>
        <v>-1335.5151722828991</v>
      </c>
      <c r="AC34" s="47">
        <f t="shared" ca="1" si="28"/>
        <v>2541344.7172106318</v>
      </c>
    </row>
    <row r="35" spans="1:29" x14ac:dyDescent="0.15">
      <c r="A35" s="58">
        <v>10314</v>
      </c>
      <c r="B35" s="65">
        <f t="shared" si="11"/>
        <v>1</v>
      </c>
      <c r="C35" s="58" t="s">
        <v>90</v>
      </c>
      <c r="D35" s="58">
        <v>1419</v>
      </c>
      <c r="E35" s="58">
        <v>0</v>
      </c>
      <c r="F35" s="58">
        <f t="shared" si="12"/>
        <v>2287.3432835820895</v>
      </c>
      <c r="G35" s="58"/>
      <c r="H35" s="17">
        <f t="shared" si="13"/>
        <v>1</v>
      </c>
      <c r="I35" s="17">
        <f t="shared" si="14"/>
        <v>0</v>
      </c>
      <c r="J35" s="17">
        <f ca="1">OFFSET('Z1'!$B$7,B35,H35)*D35</f>
        <v>0</v>
      </c>
      <c r="K35" s="17">
        <f ca="1">IF(I35&gt;0,OFFSET('Z1'!$I$7,B35,I35)*IF(I35=1,D35-9300,IF(I35=2,D35-18000,IF(I35=3,D35-45000,0))),0)</f>
        <v>0</v>
      </c>
      <c r="L35" s="17">
        <f>IF(AND(E35=1,D35&gt;20000,D35&lt;=45000),D35*'Z1'!$G$7,0)+IF(AND(E35=1,D35&gt;45000,D35&lt;=50000),'Z1'!$G$7/5000*(50000-D35)*D35,0)</f>
        <v>0</v>
      </c>
      <c r="M35" s="18">
        <f t="shared" ca="1" si="15"/>
        <v>0</v>
      </c>
      <c r="N35" s="21">
        <v>0</v>
      </c>
      <c r="O35" s="20">
        <f t="shared" si="16"/>
        <v>0</v>
      </c>
      <c r="P35" s="21">
        <f t="shared" si="17"/>
        <v>1</v>
      </c>
      <c r="Q35" s="22">
        <f t="shared" si="18"/>
        <v>0</v>
      </c>
      <c r="R35" s="59">
        <f t="shared" ca="1" si="19"/>
        <v>1338036.0366424327</v>
      </c>
      <c r="S35" s="60">
        <f t="shared" ca="1" si="20"/>
        <v>1338036.0366424327</v>
      </c>
      <c r="T35" s="61">
        <v>867.16167438723801</v>
      </c>
      <c r="U35" s="61">
        <f t="shared" ca="1" si="21"/>
        <v>942.94294337028373</v>
      </c>
      <c r="V35" s="62">
        <f t="shared" ca="1" si="22"/>
        <v>8.7390011829795222E-2</v>
      </c>
      <c r="W35" s="62"/>
      <c r="X35" s="62">
        <f t="shared" ca="1" si="23"/>
        <v>8.7390011829795222E-2</v>
      </c>
      <c r="Y35" s="60">
        <f t="shared" ca="1" si="24"/>
        <v>1338036.0366424327</v>
      </c>
      <c r="Z35" s="63">
        <f t="shared" ca="1" si="25"/>
        <v>0</v>
      </c>
      <c r="AA35" s="60">
        <f t="shared" ca="1" si="26"/>
        <v>3859.4754214659333</v>
      </c>
      <c r="AB35" s="63">
        <f t="shared" ca="1" si="27"/>
        <v>-964.23232753927573</v>
      </c>
      <c r="AC35" s="47">
        <f t="shared" ca="1" si="28"/>
        <v>1337071.8043148934</v>
      </c>
    </row>
    <row r="36" spans="1:29" x14ac:dyDescent="0.15">
      <c r="A36" s="58">
        <v>10315</v>
      </c>
      <c r="B36" s="65">
        <f t="shared" si="11"/>
        <v>1</v>
      </c>
      <c r="C36" s="58" t="s">
        <v>91</v>
      </c>
      <c r="D36" s="58">
        <v>3103</v>
      </c>
      <c r="E36" s="58">
        <v>0</v>
      </c>
      <c r="F36" s="58">
        <f t="shared" si="12"/>
        <v>5001.8507462686566</v>
      </c>
      <c r="G36" s="58"/>
      <c r="H36" s="17">
        <f t="shared" si="13"/>
        <v>1</v>
      </c>
      <c r="I36" s="17">
        <f t="shared" si="14"/>
        <v>0</v>
      </c>
      <c r="J36" s="17">
        <f ca="1">OFFSET('Z1'!$B$7,B36,H36)*D36</f>
        <v>0</v>
      </c>
      <c r="K36" s="17">
        <f ca="1">IF(I36&gt;0,OFFSET('Z1'!$I$7,B36,I36)*IF(I36=1,D36-9300,IF(I36=2,D36-18000,IF(I36=3,D36-45000,0))),0)</f>
        <v>0</v>
      </c>
      <c r="L36" s="17">
        <f>IF(AND(E36=1,D36&gt;20000,D36&lt;=45000),D36*'Z1'!$G$7,0)+IF(AND(E36=1,D36&gt;45000,D36&lt;=50000),'Z1'!$G$7/5000*(50000-D36)*D36,0)</f>
        <v>0</v>
      </c>
      <c r="M36" s="18">
        <f t="shared" ca="1" si="15"/>
        <v>0</v>
      </c>
      <c r="N36" s="21">
        <v>0</v>
      </c>
      <c r="O36" s="20">
        <f t="shared" si="16"/>
        <v>0</v>
      </c>
      <c r="P36" s="21">
        <f t="shared" si="17"/>
        <v>1</v>
      </c>
      <c r="Q36" s="22">
        <f t="shared" si="18"/>
        <v>0</v>
      </c>
      <c r="R36" s="59">
        <f t="shared" ca="1" si="19"/>
        <v>2925951.9532779902</v>
      </c>
      <c r="S36" s="60">
        <f t="shared" ca="1" si="20"/>
        <v>2925951.9532779902</v>
      </c>
      <c r="T36" s="61">
        <v>867.16167438723801</v>
      </c>
      <c r="U36" s="61">
        <f t="shared" ca="1" si="21"/>
        <v>942.94294337028361</v>
      </c>
      <c r="V36" s="62">
        <f t="shared" ca="1" si="22"/>
        <v>8.7390011829795E-2</v>
      </c>
      <c r="W36" s="62"/>
      <c r="X36" s="62">
        <f t="shared" ca="1" si="23"/>
        <v>8.7390011829795E-2</v>
      </c>
      <c r="Y36" s="60">
        <f t="shared" ca="1" si="24"/>
        <v>2925951.9532779902</v>
      </c>
      <c r="Z36" s="63">
        <f t="shared" ca="1" si="25"/>
        <v>0</v>
      </c>
      <c r="AA36" s="60">
        <f t="shared" ca="1" si="26"/>
        <v>8439.7126376382075</v>
      </c>
      <c r="AB36" s="63">
        <f t="shared" ca="1" si="27"/>
        <v>-2108.5362313983997</v>
      </c>
      <c r="AC36" s="47">
        <f t="shared" ca="1" si="28"/>
        <v>2923843.4170465916</v>
      </c>
    </row>
    <row r="37" spans="1:29" x14ac:dyDescent="0.15">
      <c r="A37" s="58">
        <v>10316</v>
      </c>
      <c r="B37" s="65">
        <f t="shared" si="11"/>
        <v>1</v>
      </c>
      <c r="C37" s="58" t="s">
        <v>92</v>
      </c>
      <c r="D37" s="58">
        <v>2923</v>
      </c>
      <c r="E37" s="58">
        <v>0</v>
      </c>
      <c r="F37" s="58">
        <f t="shared" si="12"/>
        <v>4711.7014925373132</v>
      </c>
      <c r="G37" s="58"/>
      <c r="H37" s="17">
        <f t="shared" si="13"/>
        <v>1</v>
      </c>
      <c r="I37" s="17">
        <f t="shared" si="14"/>
        <v>0</v>
      </c>
      <c r="J37" s="17">
        <f ca="1">OFFSET('Z1'!$B$7,B37,H37)*D37</f>
        <v>0</v>
      </c>
      <c r="K37" s="17">
        <f ca="1">IF(I37&gt;0,OFFSET('Z1'!$I$7,B37,I37)*IF(I37=1,D37-9300,IF(I37=2,D37-18000,IF(I37=3,D37-45000,0))),0)</f>
        <v>0</v>
      </c>
      <c r="L37" s="17">
        <f>IF(AND(E37=1,D37&gt;20000,D37&lt;=45000),D37*'Z1'!$G$7,0)+IF(AND(E37=1,D37&gt;45000,D37&lt;=50000),'Z1'!$G$7/5000*(50000-D37)*D37,0)</f>
        <v>0</v>
      </c>
      <c r="M37" s="18">
        <f t="shared" ca="1" si="15"/>
        <v>0</v>
      </c>
      <c r="N37" s="21">
        <v>6637</v>
      </c>
      <c r="O37" s="20">
        <f t="shared" si="16"/>
        <v>5637</v>
      </c>
      <c r="P37" s="21">
        <f t="shared" si="17"/>
        <v>1</v>
      </c>
      <c r="Q37" s="22">
        <f t="shared" si="18"/>
        <v>5073.3</v>
      </c>
      <c r="R37" s="59">
        <f t="shared" ca="1" si="19"/>
        <v>2756222.2234713393</v>
      </c>
      <c r="S37" s="60">
        <f t="shared" ca="1" si="20"/>
        <v>2761295.5234713391</v>
      </c>
      <c r="T37" s="61">
        <v>870.30016963924675</v>
      </c>
      <c r="U37" s="61">
        <f t="shared" ca="1" si="21"/>
        <v>944.67859167681809</v>
      </c>
      <c r="V37" s="62">
        <f t="shared" ca="1" si="22"/>
        <v>8.5462952475813481E-2</v>
      </c>
      <c r="W37" s="62"/>
      <c r="X37" s="62">
        <f t="shared" ca="1" si="23"/>
        <v>8.5462952475813481E-2</v>
      </c>
      <c r="Y37" s="60">
        <f t="shared" ca="1" si="24"/>
        <v>2761295.5234713391</v>
      </c>
      <c r="Z37" s="63">
        <f t="shared" ca="1" si="25"/>
        <v>0</v>
      </c>
      <c r="AA37" s="60">
        <f t="shared" ca="1" si="26"/>
        <v>3076.6903125084937</v>
      </c>
      <c r="AB37" s="63">
        <f t="shared" ca="1" si="27"/>
        <v>-768.66515191351959</v>
      </c>
      <c r="AC37" s="47">
        <f t="shared" ca="1" si="28"/>
        <v>2760526.8583194255</v>
      </c>
    </row>
    <row r="38" spans="1:29" x14ac:dyDescent="0.15">
      <c r="A38" s="58">
        <v>10317</v>
      </c>
      <c r="B38" s="65">
        <f t="shared" si="11"/>
        <v>1</v>
      </c>
      <c r="C38" s="58" t="s">
        <v>93</v>
      </c>
      <c r="D38" s="58">
        <v>2066</v>
      </c>
      <c r="E38" s="58">
        <v>0</v>
      </c>
      <c r="F38" s="58">
        <f t="shared" si="12"/>
        <v>3330.2686567164178</v>
      </c>
      <c r="G38" s="58"/>
      <c r="H38" s="17">
        <f t="shared" si="13"/>
        <v>1</v>
      </c>
      <c r="I38" s="17">
        <f t="shared" si="14"/>
        <v>0</v>
      </c>
      <c r="J38" s="17">
        <f ca="1">OFFSET('Z1'!$B$7,B38,H38)*D38</f>
        <v>0</v>
      </c>
      <c r="K38" s="17">
        <f ca="1">IF(I38&gt;0,OFFSET('Z1'!$I$7,B38,I38)*IF(I38=1,D38-9300,IF(I38=2,D38-18000,IF(I38=3,D38-45000,0))),0)</f>
        <v>0</v>
      </c>
      <c r="L38" s="17">
        <f>IF(AND(E38=1,D38&gt;20000,D38&lt;=45000),D38*'Z1'!$G$7,0)+IF(AND(E38=1,D38&gt;45000,D38&lt;=50000),'Z1'!$G$7/5000*(50000-D38)*D38,0)</f>
        <v>0</v>
      </c>
      <c r="M38" s="18">
        <f t="shared" ca="1" si="15"/>
        <v>0</v>
      </c>
      <c r="N38" s="21">
        <v>1916</v>
      </c>
      <c r="O38" s="20">
        <f t="shared" si="16"/>
        <v>916</v>
      </c>
      <c r="P38" s="21">
        <f t="shared" si="17"/>
        <v>1</v>
      </c>
      <c r="Q38" s="22">
        <f t="shared" si="18"/>
        <v>824.4</v>
      </c>
      <c r="R38" s="59">
        <f t="shared" ca="1" si="19"/>
        <v>1948120.1210030061</v>
      </c>
      <c r="S38" s="60">
        <f t="shared" ca="1" si="20"/>
        <v>1948944.521003006</v>
      </c>
      <c r="T38" s="61">
        <v>867.95435494952596</v>
      </c>
      <c r="U38" s="61">
        <f t="shared" ca="1" si="21"/>
        <v>943.34197531607265</v>
      </c>
      <c r="V38" s="62">
        <f t="shared" ca="1" si="22"/>
        <v>8.6856664681324913E-2</v>
      </c>
      <c r="W38" s="62"/>
      <c r="X38" s="62">
        <f t="shared" ca="1" si="23"/>
        <v>8.6856664681324913E-2</v>
      </c>
      <c r="Y38" s="60">
        <f t="shared" ca="1" si="24"/>
        <v>1948944.521003006</v>
      </c>
      <c r="Z38" s="63">
        <f t="shared" ca="1" si="25"/>
        <v>0</v>
      </c>
      <c r="AA38" s="60">
        <f t="shared" ca="1" si="26"/>
        <v>4667.963981049601</v>
      </c>
      <c r="AB38" s="63">
        <f t="shared" ca="1" si="27"/>
        <v>-1166.2211266543986</v>
      </c>
      <c r="AC38" s="47">
        <f t="shared" ca="1" si="28"/>
        <v>1947778.2998763516</v>
      </c>
    </row>
    <row r="39" spans="1:29" x14ac:dyDescent="0.15">
      <c r="A39" s="58">
        <v>10318</v>
      </c>
      <c r="B39" s="65">
        <f t="shared" si="11"/>
        <v>1</v>
      </c>
      <c r="C39" s="58" t="s">
        <v>94</v>
      </c>
      <c r="D39" s="58">
        <v>1696</v>
      </c>
      <c r="E39" s="58">
        <v>0</v>
      </c>
      <c r="F39" s="58">
        <f t="shared" si="12"/>
        <v>2733.8507462686566</v>
      </c>
      <c r="G39" s="58"/>
      <c r="H39" s="17">
        <f t="shared" si="13"/>
        <v>1</v>
      </c>
      <c r="I39" s="17">
        <f t="shared" si="14"/>
        <v>0</v>
      </c>
      <c r="J39" s="17">
        <f ca="1">OFFSET('Z1'!$B$7,B39,H39)*D39</f>
        <v>0</v>
      </c>
      <c r="K39" s="17">
        <f ca="1">IF(I39&gt;0,OFFSET('Z1'!$I$7,B39,I39)*IF(I39=1,D39-9300,IF(I39=2,D39-18000,IF(I39=3,D39-45000,0))),0)</f>
        <v>0</v>
      </c>
      <c r="L39" s="17">
        <f>IF(AND(E39=1,D39&gt;20000,D39&lt;=45000),D39*'Z1'!$G$7,0)+IF(AND(E39=1,D39&gt;45000,D39&lt;=50000),'Z1'!$G$7/5000*(50000-D39)*D39,0)</f>
        <v>0</v>
      </c>
      <c r="M39" s="18">
        <f t="shared" ca="1" si="15"/>
        <v>0</v>
      </c>
      <c r="N39" s="21">
        <v>0</v>
      </c>
      <c r="O39" s="20">
        <f t="shared" si="16"/>
        <v>0</v>
      </c>
      <c r="P39" s="21">
        <f t="shared" si="17"/>
        <v>1</v>
      </c>
      <c r="Q39" s="22">
        <f t="shared" si="18"/>
        <v>0</v>
      </c>
      <c r="R39" s="59">
        <f t="shared" ca="1" si="19"/>
        <v>1599231.2319560011</v>
      </c>
      <c r="S39" s="60">
        <f t="shared" ca="1" si="20"/>
        <v>1599231.2319560011</v>
      </c>
      <c r="T39" s="61">
        <v>867.16167438723801</v>
      </c>
      <c r="U39" s="61">
        <f t="shared" ca="1" si="21"/>
        <v>942.94294337028373</v>
      </c>
      <c r="V39" s="62">
        <f t="shared" ca="1" si="22"/>
        <v>8.7390011829795222E-2</v>
      </c>
      <c r="W39" s="62"/>
      <c r="X39" s="62">
        <f t="shared" ca="1" si="23"/>
        <v>8.7390011829795222E-2</v>
      </c>
      <c r="Y39" s="60">
        <f t="shared" ca="1" si="24"/>
        <v>1599231.2319560011</v>
      </c>
      <c r="Z39" s="63">
        <f t="shared" ca="1" si="25"/>
        <v>0</v>
      </c>
      <c r="AA39" s="60">
        <f t="shared" ca="1" si="26"/>
        <v>4612.8754861212801</v>
      </c>
      <c r="AB39" s="63">
        <f t="shared" ca="1" si="27"/>
        <v>-1152.4580884472023</v>
      </c>
      <c r="AC39" s="47">
        <f t="shared" ca="1" si="28"/>
        <v>1598078.773867554</v>
      </c>
    </row>
    <row r="40" spans="1:29" x14ac:dyDescent="0.15">
      <c r="A40" s="58">
        <v>10319</v>
      </c>
      <c r="B40" s="65">
        <f t="shared" si="11"/>
        <v>1</v>
      </c>
      <c r="C40" s="58" t="s">
        <v>95</v>
      </c>
      <c r="D40" s="58">
        <v>1986</v>
      </c>
      <c r="E40" s="58">
        <v>0</v>
      </c>
      <c r="F40" s="58">
        <f t="shared" si="12"/>
        <v>3201.313432835821</v>
      </c>
      <c r="G40" s="58"/>
      <c r="H40" s="17">
        <f t="shared" si="13"/>
        <v>1</v>
      </c>
      <c r="I40" s="17">
        <f t="shared" si="14"/>
        <v>0</v>
      </c>
      <c r="J40" s="17">
        <f ca="1">OFFSET('Z1'!$B$7,B40,H40)*D40</f>
        <v>0</v>
      </c>
      <c r="K40" s="17">
        <f ca="1">IF(I40&gt;0,OFFSET('Z1'!$I$7,B40,I40)*IF(I40=1,D40-9300,IF(I40=2,D40-18000,IF(I40=3,D40-45000,0))),0)</f>
        <v>0</v>
      </c>
      <c r="L40" s="17">
        <f>IF(AND(E40=1,D40&gt;20000,D40&lt;=45000),D40*'Z1'!$G$7,0)+IF(AND(E40=1,D40&gt;45000,D40&lt;=50000),'Z1'!$G$7/5000*(50000-D40)*D40,0)</f>
        <v>0</v>
      </c>
      <c r="M40" s="18">
        <f t="shared" ca="1" si="15"/>
        <v>0</v>
      </c>
      <c r="N40" s="21">
        <v>0</v>
      </c>
      <c r="O40" s="20">
        <f t="shared" si="16"/>
        <v>0</v>
      </c>
      <c r="P40" s="21">
        <f t="shared" si="17"/>
        <v>1</v>
      </c>
      <c r="Q40" s="22">
        <f t="shared" si="18"/>
        <v>0</v>
      </c>
      <c r="R40" s="59">
        <f t="shared" ca="1" si="19"/>
        <v>1872684.6855333836</v>
      </c>
      <c r="S40" s="60">
        <f t="shared" ca="1" si="20"/>
        <v>1872684.6855333836</v>
      </c>
      <c r="T40" s="61">
        <v>867.16167438723801</v>
      </c>
      <c r="U40" s="61">
        <f t="shared" ca="1" si="21"/>
        <v>942.94294337028384</v>
      </c>
      <c r="V40" s="62">
        <f t="shared" ca="1" si="22"/>
        <v>8.7390011829795222E-2</v>
      </c>
      <c r="W40" s="62"/>
      <c r="X40" s="62">
        <f t="shared" ca="1" si="23"/>
        <v>8.7390011829795222E-2</v>
      </c>
      <c r="Y40" s="60">
        <f t="shared" ca="1" si="24"/>
        <v>1872684.6855333834</v>
      </c>
      <c r="Z40" s="63">
        <f t="shared" ca="1" si="25"/>
        <v>0</v>
      </c>
      <c r="AA40" s="60">
        <f t="shared" ca="1" si="26"/>
        <v>5401.6336765547749</v>
      </c>
      <c r="AB40" s="63">
        <f t="shared" ca="1" si="27"/>
        <v>-1349.5175493255617</v>
      </c>
      <c r="AC40" s="47">
        <f t="shared" ca="1" si="28"/>
        <v>1871335.1679840579</v>
      </c>
    </row>
    <row r="41" spans="1:29" x14ac:dyDescent="0.15">
      <c r="A41" s="58">
        <v>10320</v>
      </c>
      <c r="B41" s="65">
        <f t="shared" si="11"/>
        <v>1</v>
      </c>
      <c r="C41" s="58" t="s">
        <v>96</v>
      </c>
      <c r="D41" s="58">
        <v>481</v>
      </c>
      <c r="E41" s="58">
        <v>0</v>
      </c>
      <c r="F41" s="58">
        <f t="shared" si="12"/>
        <v>775.3432835820895</v>
      </c>
      <c r="G41" s="58"/>
      <c r="H41" s="17">
        <f t="shared" si="13"/>
        <v>1</v>
      </c>
      <c r="I41" s="17">
        <f t="shared" si="14"/>
        <v>0</v>
      </c>
      <c r="J41" s="17">
        <f ca="1">OFFSET('Z1'!$B$7,B41,H41)*D41</f>
        <v>0</v>
      </c>
      <c r="K41" s="17">
        <f ca="1">IF(I41&gt;0,OFFSET('Z1'!$I$7,B41,I41)*IF(I41=1,D41-9300,IF(I41=2,D41-18000,IF(I41=3,D41-45000,0))),0)</f>
        <v>0</v>
      </c>
      <c r="L41" s="17">
        <f>IF(AND(E41=1,D41&gt;20000,D41&lt;=45000),D41*'Z1'!$G$7,0)+IF(AND(E41=1,D41&gt;45000,D41&lt;=50000),'Z1'!$G$7/5000*(50000-D41)*D41,0)</f>
        <v>0</v>
      </c>
      <c r="M41" s="18">
        <f t="shared" ca="1" si="15"/>
        <v>0</v>
      </c>
      <c r="N41" s="21">
        <v>0</v>
      </c>
      <c r="O41" s="20">
        <f t="shared" si="16"/>
        <v>0</v>
      </c>
      <c r="P41" s="21">
        <f t="shared" si="17"/>
        <v>1</v>
      </c>
      <c r="Q41" s="22">
        <f t="shared" si="18"/>
        <v>0</v>
      </c>
      <c r="R41" s="59">
        <f t="shared" ca="1" si="19"/>
        <v>453555.55576110643</v>
      </c>
      <c r="S41" s="60">
        <f t="shared" ca="1" si="20"/>
        <v>453555.55576110643</v>
      </c>
      <c r="T41" s="61">
        <v>867.16167438723801</v>
      </c>
      <c r="U41" s="61">
        <f t="shared" ca="1" si="21"/>
        <v>942.94294337028361</v>
      </c>
      <c r="V41" s="62">
        <f t="shared" ca="1" si="22"/>
        <v>8.7390011829795E-2</v>
      </c>
      <c r="W41" s="62"/>
      <c r="X41" s="62">
        <f t="shared" ca="1" si="23"/>
        <v>8.7390011829795E-2</v>
      </c>
      <c r="Y41" s="60">
        <f t="shared" ca="1" si="24"/>
        <v>453555.55576110643</v>
      </c>
      <c r="Z41" s="63">
        <f t="shared" ca="1" si="25"/>
        <v>0</v>
      </c>
      <c r="AA41" s="60">
        <f t="shared" ca="1" si="26"/>
        <v>1308.2506537879235</v>
      </c>
      <c r="AB41" s="63">
        <f t="shared" ca="1" si="27"/>
        <v>-326.84689890512971</v>
      </c>
      <c r="AC41" s="47">
        <f t="shared" ca="1" si="28"/>
        <v>453228.70886220131</v>
      </c>
    </row>
    <row r="42" spans="1:29" x14ac:dyDescent="0.15">
      <c r="A42" s="58">
        <v>10321</v>
      </c>
      <c r="B42" s="65">
        <f t="shared" si="11"/>
        <v>1</v>
      </c>
      <c r="C42" s="58" t="s">
        <v>97</v>
      </c>
      <c r="D42" s="58">
        <v>820</v>
      </c>
      <c r="E42" s="58">
        <v>0</v>
      </c>
      <c r="F42" s="58">
        <f t="shared" si="12"/>
        <v>1321.7910447761194</v>
      </c>
      <c r="G42" s="58"/>
      <c r="H42" s="17">
        <f t="shared" si="13"/>
        <v>1</v>
      </c>
      <c r="I42" s="17">
        <f t="shared" si="14"/>
        <v>0</v>
      </c>
      <c r="J42" s="17">
        <f ca="1">OFFSET('Z1'!$B$7,B42,H42)*D42</f>
        <v>0</v>
      </c>
      <c r="K42" s="17">
        <f ca="1">IF(I42&gt;0,OFFSET('Z1'!$I$7,B42,I42)*IF(I42=1,D42-9300,IF(I42=2,D42-18000,IF(I42=3,D42-45000,0))),0)</f>
        <v>0</v>
      </c>
      <c r="L42" s="17">
        <f>IF(AND(E42=1,D42&gt;20000,D42&lt;=45000),D42*'Z1'!$G$7,0)+IF(AND(E42=1,D42&gt;45000,D42&lt;=50000),'Z1'!$G$7/5000*(50000-D42)*D42,0)</f>
        <v>0</v>
      </c>
      <c r="M42" s="18">
        <f t="shared" ca="1" si="15"/>
        <v>0</v>
      </c>
      <c r="N42" s="21">
        <v>0</v>
      </c>
      <c r="O42" s="20">
        <f t="shared" si="16"/>
        <v>0</v>
      </c>
      <c r="P42" s="21">
        <f t="shared" si="17"/>
        <v>1</v>
      </c>
      <c r="Q42" s="22">
        <f t="shared" si="18"/>
        <v>0</v>
      </c>
      <c r="R42" s="59">
        <f t="shared" ca="1" si="19"/>
        <v>773213.21356363269</v>
      </c>
      <c r="S42" s="60">
        <f t="shared" ca="1" si="20"/>
        <v>773213.21356363269</v>
      </c>
      <c r="T42" s="61">
        <v>867.16167438723801</v>
      </c>
      <c r="U42" s="61">
        <f t="shared" ca="1" si="21"/>
        <v>942.94294337028373</v>
      </c>
      <c r="V42" s="62">
        <f t="shared" ca="1" si="22"/>
        <v>8.7390011829795222E-2</v>
      </c>
      <c r="W42" s="62"/>
      <c r="X42" s="62">
        <f t="shared" ca="1" si="23"/>
        <v>8.7390011829795222E-2</v>
      </c>
      <c r="Y42" s="60">
        <f t="shared" ca="1" si="24"/>
        <v>773213.21356363269</v>
      </c>
      <c r="Z42" s="63">
        <f t="shared" ca="1" si="25"/>
        <v>0</v>
      </c>
      <c r="AA42" s="60">
        <f t="shared" ca="1" si="26"/>
        <v>2230.2817798464093</v>
      </c>
      <c r="AB42" s="63">
        <f t="shared" ca="1" si="27"/>
        <v>-557.20261351811382</v>
      </c>
      <c r="AC42" s="47">
        <f t="shared" ca="1" si="28"/>
        <v>772656.01095011458</v>
      </c>
    </row>
    <row r="43" spans="1:29" x14ac:dyDescent="0.15">
      <c r="A43" s="58">
        <v>10322</v>
      </c>
      <c r="B43" s="65">
        <f t="shared" si="11"/>
        <v>1</v>
      </c>
      <c r="C43" s="58" t="s">
        <v>98</v>
      </c>
      <c r="D43" s="58">
        <v>988</v>
      </c>
      <c r="E43" s="58">
        <v>0</v>
      </c>
      <c r="F43" s="58">
        <f t="shared" si="12"/>
        <v>1592.5970149253731</v>
      </c>
      <c r="G43" s="58"/>
      <c r="H43" s="17">
        <f t="shared" si="13"/>
        <v>1</v>
      </c>
      <c r="I43" s="17">
        <f t="shared" si="14"/>
        <v>0</v>
      </c>
      <c r="J43" s="17">
        <f ca="1">OFFSET('Z1'!$B$7,B43,H43)*D43</f>
        <v>0</v>
      </c>
      <c r="K43" s="17">
        <f ca="1">IF(I43&gt;0,OFFSET('Z1'!$I$7,B43,I43)*IF(I43=1,D43-9300,IF(I43=2,D43-18000,IF(I43=3,D43-45000,0))),0)</f>
        <v>0</v>
      </c>
      <c r="L43" s="17">
        <f>IF(AND(E43=1,D43&gt;20000,D43&lt;=45000),D43*'Z1'!$G$7,0)+IF(AND(E43=1,D43&gt;45000,D43&lt;=50000),'Z1'!$G$7/5000*(50000-D43)*D43,0)</f>
        <v>0</v>
      </c>
      <c r="M43" s="18">
        <f t="shared" ca="1" si="15"/>
        <v>0</v>
      </c>
      <c r="N43" s="21">
        <v>0</v>
      </c>
      <c r="O43" s="20">
        <f t="shared" si="16"/>
        <v>0</v>
      </c>
      <c r="P43" s="21">
        <f t="shared" si="17"/>
        <v>1</v>
      </c>
      <c r="Q43" s="22">
        <f t="shared" si="18"/>
        <v>0</v>
      </c>
      <c r="R43" s="59">
        <f t="shared" ca="1" si="19"/>
        <v>931627.62804984034</v>
      </c>
      <c r="S43" s="60">
        <f t="shared" ca="1" si="20"/>
        <v>931627.62804984034</v>
      </c>
      <c r="T43" s="61">
        <v>867.16167438723801</v>
      </c>
      <c r="U43" s="61">
        <f t="shared" ca="1" si="21"/>
        <v>942.94294337028373</v>
      </c>
      <c r="V43" s="62">
        <f t="shared" ca="1" si="22"/>
        <v>8.7390011829795222E-2</v>
      </c>
      <c r="W43" s="62"/>
      <c r="X43" s="62">
        <f t="shared" ca="1" si="23"/>
        <v>8.7390011829795222E-2</v>
      </c>
      <c r="Y43" s="60">
        <f t="shared" ca="1" si="24"/>
        <v>931627.62804984034</v>
      </c>
      <c r="Z43" s="63">
        <f t="shared" ca="1" si="25"/>
        <v>0</v>
      </c>
      <c r="AA43" s="60">
        <f t="shared" ca="1" si="26"/>
        <v>2687.2175591320265</v>
      </c>
      <c r="AB43" s="63">
        <f t="shared" ca="1" si="27"/>
        <v>-671.36119775109603</v>
      </c>
      <c r="AC43" s="47">
        <f t="shared" ca="1" si="28"/>
        <v>930956.2668520892</v>
      </c>
    </row>
    <row r="44" spans="1:29" x14ac:dyDescent="0.15">
      <c r="A44" s="58">
        <v>10323</v>
      </c>
      <c r="B44" s="65">
        <f t="shared" si="11"/>
        <v>1</v>
      </c>
      <c r="C44" s="58" t="s">
        <v>99</v>
      </c>
      <c r="D44" s="58">
        <v>1104</v>
      </c>
      <c r="E44" s="58">
        <v>0</v>
      </c>
      <c r="F44" s="58">
        <f t="shared" si="12"/>
        <v>1779.5820895522388</v>
      </c>
      <c r="G44" s="58"/>
      <c r="H44" s="17">
        <f t="shared" si="13"/>
        <v>1</v>
      </c>
      <c r="I44" s="17">
        <f t="shared" si="14"/>
        <v>0</v>
      </c>
      <c r="J44" s="17">
        <f ca="1">OFFSET('Z1'!$B$7,B44,H44)*D44</f>
        <v>0</v>
      </c>
      <c r="K44" s="17">
        <f ca="1">IF(I44&gt;0,OFFSET('Z1'!$I$7,B44,I44)*IF(I44=1,D44-9300,IF(I44=2,D44-18000,IF(I44=3,D44-45000,0))),0)</f>
        <v>0</v>
      </c>
      <c r="L44" s="17">
        <f>IF(AND(E44=1,D44&gt;20000,D44&lt;=45000),D44*'Z1'!$G$7,0)+IF(AND(E44=1,D44&gt;45000,D44&lt;=50000),'Z1'!$G$7/5000*(50000-D44)*D44,0)</f>
        <v>0</v>
      </c>
      <c r="M44" s="18">
        <f t="shared" ca="1" si="15"/>
        <v>0</v>
      </c>
      <c r="N44" s="21">
        <v>0</v>
      </c>
      <c r="O44" s="20">
        <f t="shared" si="16"/>
        <v>0</v>
      </c>
      <c r="P44" s="21">
        <f t="shared" si="17"/>
        <v>1</v>
      </c>
      <c r="Q44" s="22">
        <f t="shared" si="18"/>
        <v>0</v>
      </c>
      <c r="R44" s="59">
        <f t="shared" ca="1" si="19"/>
        <v>1041009.0094807933</v>
      </c>
      <c r="S44" s="60">
        <f t="shared" ca="1" si="20"/>
        <v>1041009.0094807933</v>
      </c>
      <c r="T44" s="61">
        <v>867.16167438723801</v>
      </c>
      <c r="U44" s="61">
        <f t="shared" ca="1" si="21"/>
        <v>942.94294337028373</v>
      </c>
      <c r="V44" s="62">
        <f t="shared" ca="1" si="22"/>
        <v>8.7390011829795222E-2</v>
      </c>
      <c r="W44" s="62"/>
      <c r="X44" s="62">
        <f t="shared" ca="1" si="23"/>
        <v>8.7390011829795222E-2</v>
      </c>
      <c r="Y44" s="60">
        <f t="shared" ca="1" si="24"/>
        <v>1041009.0094807933</v>
      </c>
      <c r="Z44" s="63">
        <f t="shared" ca="1" si="25"/>
        <v>0</v>
      </c>
      <c r="AA44" s="60">
        <f t="shared" ca="1" si="26"/>
        <v>3002.7208353054011</v>
      </c>
      <c r="AB44" s="63">
        <f t="shared" ca="1" si="27"/>
        <v>-750.18498210243399</v>
      </c>
      <c r="AC44" s="47">
        <f t="shared" ca="1" si="28"/>
        <v>1040258.8244986908</v>
      </c>
    </row>
    <row r="45" spans="1:29" x14ac:dyDescent="0.15">
      <c r="A45" s="58">
        <v>10401</v>
      </c>
      <c r="B45" s="65">
        <f t="shared" si="11"/>
        <v>1</v>
      </c>
      <c r="C45" s="58" t="s">
        <v>100</v>
      </c>
      <c r="D45" s="58">
        <v>812</v>
      </c>
      <c r="E45" s="58">
        <v>0</v>
      </c>
      <c r="F45" s="58">
        <f t="shared" si="12"/>
        <v>1308.8955223880596</v>
      </c>
      <c r="G45" s="58"/>
      <c r="H45" s="17">
        <f t="shared" si="13"/>
        <v>1</v>
      </c>
      <c r="I45" s="17">
        <f t="shared" si="14"/>
        <v>0</v>
      </c>
      <c r="J45" s="17">
        <f ca="1">OFFSET('Z1'!$B$7,B45,H45)*D45</f>
        <v>0</v>
      </c>
      <c r="K45" s="17">
        <f ca="1">IF(I45&gt;0,OFFSET('Z1'!$I$7,B45,I45)*IF(I45=1,D45-9300,IF(I45=2,D45-18000,IF(I45=3,D45-45000,0))),0)</f>
        <v>0</v>
      </c>
      <c r="L45" s="17">
        <f>IF(AND(E45=1,D45&gt;20000,D45&lt;=45000),D45*'Z1'!$G$7,0)+IF(AND(E45=1,D45&gt;45000,D45&lt;=50000),'Z1'!$G$7/5000*(50000-D45)*D45,0)</f>
        <v>0</v>
      </c>
      <c r="M45" s="18">
        <f t="shared" ca="1" si="15"/>
        <v>0</v>
      </c>
      <c r="N45" s="21">
        <v>0</v>
      </c>
      <c r="O45" s="20">
        <f t="shared" si="16"/>
        <v>0</v>
      </c>
      <c r="P45" s="21">
        <f t="shared" si="17"/>
        <v>1</v>
      </c>
      <c r="Q45" s="22">
        <f t="shared" si="18"/>
        <v>0</v>
      </c>
      <c r="R45" s="59">
        <f t="shared" ca="1" si="19"/>
        <v>765669.67001667037</v>
      </c>
      <c r="S45" s="60">
        <f t="shared" ca="1" si="20"/>
        <v>765669.67001667037</v>
      </c>
      <c r="T45" s="61">
        <v>867.16167438723801</v>
      </c>
      <c r="U45" s="61">
        <f t="shared" ca="1" si="21"/>
        <v>942.94294337028373</v>
      </c>
      <c r="V45" s="62">
        <f t="shared" ca="1" si="22"/>
        <v>8.7390011829795222E-2</v>
      </c>
      <c r="W45" s="62"/>
      <c r="X45" s="62">
        <f t="shared" ca="1" si="23"/>
        <v>8.7390011829795222E-2</v>
      </c>
      <c r="Y45" s="60">
        <f t="shared" ca="1" si="24"/>
        <v>765669.67001667037</v>
      </c>
      <c r="Z45" s="63">
        <f t="shared" ca="1" si="25"/>
        <v>0</v>
      </c>
      <c r="AA45" s="60">
        <f t="shared" ca="1" si="26"/>
        <v>2208.5229332137387</v>
      </c>
      <c r="AB45" s="63">
        <f t="shared" ca="1" si="27"/>
        <v>-551.76649045939484</v>
      </c>
      <c r="AC45" s="47">
        <f t="shared" ca="1" si="28"/>
        <v>765117.90352621092</v>
      </c>
    </row>
    <row r="46" spans="1:29" x14ac:dyDescent="0.15">
      <c r="A46" s="58">
        <v>10402</v>
      </c>
      <c r="B46" s="65">
        <f t="shared" si="11"/>
        <v>1</v>
      </c>
      <c r="C46" s="58" t="s">
        <v>101</v>
      </c>
      <c r="D46" s="58">
        <v>1331</v>
      </c>
      <c r="E46" s="58">
        <v>0</v>
      </c>
      <c r="F46" s="58">
        <f t="shared" si="12"/>
        <v>2145.4925373134329</v>
      </c>
      <c r="G46" s="58"/>
      <c r="H46" s="17">
        <f t="shared" si="13"/>
        <v>1</v>
      </c>
      <c r="I46" s="17">
        <f t="shared" si="14"/>
        <v>0</v>
      </c>
      <c r="J46" s="17">
        <f ca="1">OFFSET('Z1'!$B$7,B46,H46)*D46</f>
        <v>0</v>
      </c>
      <c r="K46" s="17">
        <f ca="1">IF(I46&gt;0,OFFSET('Z1'!$I$7,B46,I46)*IF(I46=1,D46-9300,IF(I46=2,D46-18000,IF(I46=3,D46-45000,0))),0)</f>
        <v>0</v>
      </c>
      <c r="L46" s="17">
        <f>IF(AND(E46=1,D46&gt;20000,D46&lt;=45000),D46*'Z1'!$G$7,0)+IF(AND(E46=1,D46&gt;45000,D46&lt;=50000),'Z1'!$G$7/5000*(50000-D46)*D46,0)</f>
        <v>0</v>
      </c>
      <c r="M46" s="18">
        <f t="shared" ca="1" si="15"/>
        <v>0</v>
      </c>
      <c r="N46" s="21">
        <v>6317</v>
      </c>
      <c r="O46" s="20">
        <f t="shared" si="16"/>
        <v>5317</v>
      </c>
      <c r="P46" s="21">
        <f t="shared" si="17"/>
        <v>1</v>
      </c>
      <c r="Q46" s="22">
        <f t="shared" si="18"/>
        <v>4785.3</v>
      </c>
      <c r="R46" s="59">
        <f t="shared" ca="1" si="19"/>
        <v>1255057.0576258476</v>
      </c>
      <c r="S46" s="60">
        <f t="shared" ca="1" si="20"/>
        <v>1259842.3576258477</v>
      </c>
      <c r="T46" s="61">
        <v>871.92162913836898</v>
      </c>
      <c r="U46" s="61">
        <f t="shared" ca="1" si="21"/>
        <v>946.53821008703812</v>
      </c>
      <c r="V46" s="62">
        <f t="shared" ca="1" si="22"/>
        <v>8.5577164799094385E-2</v>
      </c>
      <c r="W46" s="62"/>
      <c r="X46" s="62">
        <f t="shared" ca="1" si="23"/>
        <v>8.5577164799094385E-2</v>
      </c>
      <c r="Y46" s="60">
        <f t="shared" ca="1" si="24"/>
        <v>1259842.3576258477</v>
      </c>
      <c r="Z46" s="63">
        <f t="shared" ca="1" si="25"/>
        <v>0</v>
      </c>
      <c r="AA46" s="60">
        <f t="shared" ca="1" si="26"/>
        <v>1536.1402532679494</v>
      </c>
      <c r="AB46" s="63">
        <f t="shared" ca="1" si="27"/>
        <v>-383.78171385600609</v>
      </c>
      <c r="AC46" s="47">
        <f t="shared" ca="1" si="28"/>
        <v>1259458.5759119918</v>
      </c>
    </row>
    <row r="47" spans="1:29" x14ac:dyDescent="0.15">
      <c r="A47" s="58">
        <v>10403</v>
      </c>
      <c r="B47" s="65">
        <f t="shared" si="11"/>
        <v>1</v>
      </c>
      <c r="C47" s="58" t="s">
        <v>102</v>
      </c>
      <c r="D47" s="58">
        <v>931</v>
      </c>
      <c r="E47" s="58">
        <v>0</v>
      </c>
      <c r="F47" s="58">
        <f t="shared" si="12"/>
        <v>1500.7164179104477</v>
      </c>
      <c r="G47" s="58"/>
      <c r="H47" s="17">
        <f t="shared" si="13"/>
        <v>1</v>
      </c>
      <c r="I47" s="17">
        <f t="shared" si="14"/>
        <v>0</v>
      </c>
      <c r="J47" s="17">
        <f ca="1">OFFSET('Z1'!$B$7,B47,H47)*D47</f>
        <v>0</v>
      </c>
      <c r="K47" s="17">
        <f ca="1">IF(I47&gt;0,OFFSET('Z1'!$I$7,B47,I47)*IF(I47=1,D47-9300,IF(I47=2,D47-18000,IF(I47=3,D47-45000,0))),0)</f>
        <v>0</v>
      </c>
      <c r="L47" s="17">
        <f>IF(AND(E47=1,D47&gt;20000,D47&lt;=45000),D47*'Z1'!$G$7,0)+IF(AND(E47=1,D47&gt;45000,D47&lt;=50000),'Z1'!$G$7/5000*(50000-D47)*D47,0)</f>
        <v>0</v>
      </c>
      <c r="M47" s="18">
        <f t="shared" ca="1" si="15"/>
        <v>0</v>
      </c>
      <c r="N47" s="21">
        <v>12341</v>
      </c>
      <c r="O47" s="20">
        <f t="shared" si="16"/>
        <v>11341</v>
      </c>
      <c r="P47" s="21">
        <f t="shared" si="17"/>
        <v>1</v>
      </c>
      <c r="Q47" s="22">
        <f t="shared" si="18"/>
        <v>10206.9</v>
      </c>
      <c r="R47" s="59">
        <f t="shared" ca="1" si="19"/>
        <v>877879.88027773413</v>
      </c>
      <c r="S47" s="60">
        <f t="shared" ca="1" si="20"/>
        <v>888086.78027773416</v>
      </c>
      <c r="T47" s="61">
        <v>869.67842942435357</v>
      </c>
      <c r="U47" s="61">
        <f t="shared" ca="1" si="21"/>
        <v>953.90631608779177</v>
      </c>
      <c r="V47" s="62">
        <f t="shared" ca="1" si="22"/>
        <v>9.6849460459987879E-2</v>
      </c>
      <c r="W47" s="62"/>
      <c r="X47" s="62">
        <f t="shared" ca="1" si="23"/>
        <v>9.6849460459987879E-2</v>
      </c>
      <c r="Y47" s="60">
        <f t="shared" ca="1" si="24"/>
        <v>888086.78027773427</v>
      </c>
      <c r="Z47" s="63">
        <f t="shared" ca="1" si="25"/>
        <v>0</v>
      </c>
      <c r="AA47" s="60">
        <f t="shared" ca="1" si="26"/>
        <v>10198.572531845304</v>
      </c>
      <c r="AB47" s="63">
        <f t="shared" ca="1" si="27"/>
        <v>-2547.9611232306229</v>
      </c>
      <c r="AC47" s="47">
        <f t="shared" ca="1" si="28"/>
        <v>885538.81915450364</v>
      </c>
    </row>
    <row r="48" spans="1:29" x14ac:dyDescent="0.15">
      <c r="A48" s="58">
        <v>10404</v>
      </c>
      <c r="B48" s="65">
        <f t="shared" si="11"/>
        <v>1</v>
      </c>
      <c r="C48" s="58" t="s">
        <v>103</v>
      </c>
      <c r="D48" s="58">
        <v>998</v>
      </c>
      <c r="E48" s="58">
        <v>0</v>
      </c>
      <c r="F48" s="58">
        <f t="shared" si="12"/>
        <v>1608.7164179104477</v>
      </c>
      <c r="G48" s="58"/>
      <c r="H48" s="17">
        <f t="shared" si="13"/>
        <v>1</v>
      </c>
      <c r="I48" s="17">
        <f t="shared" si="14"/>
        <v>0</v>
      </c>
      <c r="J48" s="17">
        <f ca="1">OFFSET('Z1'!$B$7,B48,H48)*D48</f>
        <v>0</v>
      </c>
      <c r="K48" s="17">
        <f ca="1">IF(I48&gt;0,OFFSET('Z1'!$I$7,B48,I48)*IF(I48=1,D48-9300,IF(I48=2,D48-18000,IF(I48=3,D48-45000,0))),0)</f>
        <v>0</v>
      </c>
      <c r="L48" s="17">
        <f>IF(AND(E48=1,D48&gt;20000,D48&lt;=45000),D48*'Z1'!$G$7,0)+IF(AND(E48=1,D48&gt;45000,D48&lt;=50000),'Z1'!$G$7/5000*(50000-D48)*D48,0)</f>
        <v>0</v>
      </c>
      <c r="M48" s="18">
        <f t="shared" ca="1" si="15"/>
        <v>0</v>
      </c>
      <c r="N48" s="21">
        <v>1468</v>
      </c>
      <c r="O48" s="20">
        <f t="shared" si="16"/>
        <v>468</v>
      </c>
      <c r="P48" s="21">
        <f t="shared" si="17"/>
        <v>1</v>
      </c>
      <c r="Q48" s="22">
        <f t="shared" si="18"/>
        <v>421.2</v>
      </c>
      <c r="R48" s="59">
        <f t="shared" ca="1" si="19"/>
        <v>941057.05748354318</v>
      </c>
      <c r="S48" s="60">
        <f t="shared" ca="1" si="20"/>
        <v>941478.25748354313</v>
      </c>
      <c r="T48" s="61">
        <v>867.87606070514562</v>
      </c>
      <c r="U48" s="61">
        <f t="shared" ca="1" si="21"/>
        <v>943.36498745846006</v>
      </c>
      <c r="V48" s="62">
        <f t="shared" ca="1" si="22"/>
        <v>8.6981229430363571E-2</v>
      </c>
      <c r="W48" s="62"/>
      <c r="X48" s="62">
        <f t="shared" ca="1" si="23"/>
        <v>8.6981229430363571E-2</v>
      </c>
      <c r="Y48" s="60">
        <f t="shared" ca="1" si="24"/>
        <v>941478.25748354313</v>
      </c>
      <c r="Z48" s="63">
        <f t="shared" ca="1" si="25"/>
        <v>0</v>
      </c>
      <c r="AA48" s="60">
        <f t="shared" ca="1" si="26"/>
        <v>2362.5893978378735</v>
      </c>
      <c r="AB48" s="63">
        <f t="shared" ca="1" si="27"/>
        <v>-590.25769705032872</v>
      </c>
      <c r="AC48" s="47">
        <f t="shared" ca="1" si="28"/>
        <v>940887.99978649279</v>
      </c>
    </row>
    <row r="49" spans="1:29" x14ac:dyDescent="0.15">
      <c r="A49" s="58">
        <v>10405</v>
      </c>
      <c r="B49" s="65">
        <f t="shared" si="11"/>
        <v>1</v>
      </c>
      <c r="C49" s="58" t="s">
        <v>104</v>
      </c>
      <c r="D49" s="58">
        <v>3667</v>
      </c>
      <c r="E49" s="58">
        <v>0</v>
      </c>
      <c r="F49" s="58">
        <f t="shared" si="12"/>
        <v>5910.9850746268658</v>
      </c>
      <c r="G49" s="58"/>
      <c r="H49" s="17">
        <f t="shared" si="13"/>
        <v>1</v>
      </c>
      <c r="I49" s="17">
        <f t="shared" si="14"/>
        <v>0</v>
      </c>
      <c r="J49" s="17">
        <f ca="1">OFFSET('Z1'!$B$7,B49,H49)*D49</f>
        <v>0</v>
      </c>
      <c r="K49" s="17">
        <f ca="1">IF(I49&gt;0,OFFSET('Z1'!$I$7,B49,I49)*IF(I49=1,D49-9300,IF(I49=2,D49-18000,IF(I49=3,D49-45000,0))),0)</f>
        <v>0</v>
      </c>
      <c r="L49" s="17">
        <f>IF(AND(E49=1,D49&gt;20000,D49&lt;=45000),D49*'Z1'!$G$7,0)+IF(AND(E49=1,D49&gt;45000,D49&lt;=50000),'Z1'!$G$7/5000*(50000-D49)*D49,0)</f>
        <v>0</v>
      </c>
      <c r="M49" s="18">
        <f t="shared" ca="1" si="15"/>
        <v>0</v>
      </c>
      <c r="N49" s="21">
        <v>10316</v>
      </c>
      <c r="O49" s="20">
        <f t="shared" si="16"/>
        <v>9316</v>
      </c>
      <c r="P49" s="21">
        <f t="shared" si="17"/>
        <v>1</v>
      </c>
      <c r="Q49" s="22">
        <f t="shared" si="18"/>
        <v>8384.4</v>
      </c>
      <c r="R49" s="59">
        <f t="shared" ca="1" si="19"/>
        <v>3457771.7733388306</v>
      </c>
      <c r="S49" s="60">
        <f t="shared" ca="1" si="20"/>
        <v>3466156.1733388305</v>
      </c>
      <c r="T49" s="61">
        <v>870.07351112193192</v>
      </c>
      <c r="U49" s="61">
        <f t="shared" ca="1" si="21"/>
        <v>945.22939005694855</v>
      </c>
      <c r="V49" s="62">
        <f t="shared" ca="1" si="22"/>
        <v>8.6378769120445398E-2</v>
      </c>
      <c r="W49" s="62"/>
      <c r="X49" s="62">
        <f t="shared" ca="1" si="23"/>
        <v>8.6378769120445398E-2</v>
      </c>
      <c r="Y49" s="60">
        <f t="shared" ca="1" si="24"/>
        <v>3466156.1733388305</v>
      </c>
      <c r="Z49" s="63">
        <f t="shared" ca="1" si="25"/>
        <v>0</v>
      </c>
      <c r="AA49" s="60">
        <f t="shared" ca="1" si="26"/>
        <v>6780.771888656076</v>
      </c>
      <c r="AB49" s="63">
        <f t="shared" ca="1" si="27"/>
        <v>-1694.0746466078901</v>
      </c>
      <c r="AC49" s="47">
        <f t="shared" ca="1" si="28"/>
        <v>3464462.0986922225</v>
      </c>
    </row>
    <row r="50" spans="1:29" x14ac:dyDescent="0.15">
      <c r="A50" s="58">
        <v>10406</v>
      </c>
      <c r="B50" s="65">
        <f t="shared" si="11"/>
        <v>1</v>
      </c>
      <c r="C50" s="58" t="s">
        <v>105</v>
      </c>
      <c r="D50" s="58">
        <v>881</v>
      </c>
      <c r="E50" s="58">
        <v>0</v>
      </c>
      <c r="F50" s="58">
        <f t="shared" si="12"/>
        <v>1420.1194029850747</v>
      </c>
      <c r="G50" s="58"/>
      <c r="H50" s="17">
        <f t="shared" si="13"/>
        <v>1</v>
      </c>
      <c r="I50" s="17">
        <f t="shared" si="14"/>
        <v>0</v>
      </c>
      <c r="J50" s="17">
        <f ca="1">OFFSET('Z1'!$B$7,B50,H50)*D50</f>
        <v>0</v>
      </c>
      <c r="K50" s="17">
        <f ca="1">IF(I50&gt;0,OFFSET('Z1'!$I$7,B50,I50)*IF(I50=1,D50-9300,IF(I50=2,D50-18000,IF(I50=3,D50-45000,0))),0)</f>
        <v>0</v>
      </c>
      <c r="L50" s="17">
        <f>IF(AND(E50=1,D50&gt;20000,D50&lt;=45000),D50*'Z1'!$G$7,0)+IF(AND(E50=1,D50&gt;45000,D50&lt;=50000),'Z1'!$G$7/5000*(50000-D50)*D50,0)</f>
        <v>0</v>
      </c>
      <c r="M50" s="18">
        <f t="shared" ca="1" si="15"/>
        <v>0</v>
      </c>
      <c r="N50" s="21">
        <v>0</v>
      </c>
      <c r="O50" s="20">
        <f t="shared" si="16"/>
        <v>0</v>
      </c>
      <c r="P50" s="21">
        <f t="shared" si="17"/>
        <v>1</v>
      </c>
      <c r="Q50" s="22">
        <f t="shared" si="18"/>
        <v>0</v>
      </c>
      <c r="R50" s="59">
        <f t="shared" ca="1" si="19"/>
        <v>830732.73310922005</v>
      </c>
      <c r="S50" s="60">
        <f t="shared" ca="1" si="20"/>
        <v>830732.73310922005</v>
      </c>
      <c r="T50" s="61">
        <v>867.16167438723801</v>
      </c>
      <c r="U50" s="61">
        <f t="shared" ca="1" si="21"/>
        <v>942.94294337028384</v>
      </c>
      <c r="V50" s="62">
        <f t="shared" ca="1" si="22"/>
        <v>8.7390011829795222E-2</v>
      </c>
      <c r="W50" s="62"/>
      <c r="X50" s="62">
        <f t="shared" ca="1" si="23"/>
        <v>8.7390011829795222E-2</v>
      </c>
      <c r="Y50" s="60">
        <f t="shared" ca="1" si="24"/>
        <v>830732.73310921993</v>
      </c>
      <c r="Z50" s="63">
        <f t="shared" ca="1" si="25"/>
        <v>0</v>
      </c>
      <c r="AA50" s="60">
        <f t="shared" ca="1" si="26"/>
        <v>2396.1929854203481</v>
      </c>
      <c r="AB50" s="63">
        <f t="shared" ca="1" si="27"/>
        <v>-598.65305184080239</v>
      </c>
      <c r="AC50" s="47">
        <f t="shared" ca="1" si="28"/>
        <v>830134.08005737909</v>
      </c>
    </row>
    <row r="51" spans="1:29" x14ac:dyDescent="0.15">
      <c r="A51" s="58">
        <v>10407</v>
      </c>
      <c r="B51" s="65">
        <f t="shared" si="11"/>
        <v>1</v>
      </c>
      <c r="C51" s="58" t="s">
        <v>106</v>
      </c>
      <c r="D51" s="58">
        <v>748</v>
      </c>
      <c r="E51" s="58">
        <v>0</v>
      </c>
      <c r="F51" s="58">
        <f t="shared" si="12"/>
        <v>1205.7313432835822</v>
      </c>
      <c r="G51" s="58"/>
      <c r="H51" s="17">
        <f t="shared" si="13"/>
        <v>1</v>
      </c>
      <c r="I51" s="17">
        <f t="shared" si="14"/>
        <v>0</v>
      </c>
      <c r="J51" s="17">
        <f ca="1">OFFSET('Z1'!$B$7,B51,H51)*D51</f>
        <v>0</v>
      </c>
      <c r="K51" s="17">
        <f ca="1">IF(I51&gt;0,OFFSET('Z1'!$I$7,B51,I51)*IF(I51=1,D51-9300,IF(I51=2,D51-18000,IF(I51=3,D51-45000,0))),0)</f>
        <v>0</v>
      </c>
      <c r="L51" s="17">
        <f>IF(AND(E51=1,D51&gt;20000,D51&lt;=45000),D51*'Z1'!$G$7,0)+IF(AND(E51=1,D51&gt;45000,D51&lt;=50000),'Z1'!$G$7/5000*(50000-D51)*D51,0)</f>
        <v>0</v>
      </c>
      <c r="M51" s="18">
        <f t="shared" ca="1" si="15"/>
        <v>0</v>
      </c>
      <c r="N51" s="21">
        <v>11550</v>
      </c>
      <c r="O51" s="20">
        <f t="shared" si="16"/>
        <v>10550</v>
      </c>
      <c r="P51" s="21">
        <f t="shared" si="17"/>
        <v>1</v>
      </c>
      <c r="Q51" s="22">
        <f t="shared" si="18"/>
        <v>9495</v>
      </c>
      <c r="R51" s="59">
        <f t="shared" ca="1" si="19"/>
        <v>705321.32164097228</v>
      </c>
      <c r="S51" s="60">
        <f t="shared" ca="1" si="20"/>
        <v>714816.32164097228</v>
      </c>
      <c r="T51" s="61">
        <v>879.37222847694773</v>
      </c>
      <c r="U51" s="61">
        <f t="shared" ca="1" si="21"/>
        <v>955.63679363766346</v>
      </c>
      <c r="V51" s="62">
        <f t="shared" ca="1" si="22"/>
        <v>8.6726147006944032E-2</v>
      </c>
      <c r="W51" s="62"/>
      <c r="X51" s="62">
        <f t="shared" ca="1" si="23"/>
        <v>8.6726147006944032E-2</v>
      </c>
      <c r="Y51" s="60">
        <f t="shared" ca="1" si="24"/>
        <v>714816.32164097228</v>
      </c>
      <c r="Z51" s="63">
        <f t="shared" ca="1" si="25"/>
        <v>0</v>
      </c>
      <c r="AA51" s="60">
        <f t="shared" ca="1" si="26"/>
        <v>1626.4287516903132</v>
      </c>
      <c r="AB51" s="63">
        <f t="shared" ca="1" si="27"/>
        <v>-406.33894754108411</v>
      </c>
      <c r="AC51" s="47">
        <f t="shared" ca="1" si="28"/>
        <v>714409.9826934312</v>
      </c>
    </row>
    <row r="52" spans="1:29" x14ac:dyDescent="0.15">
      <c r="A52" s="58">
        <v>10408</v>
      </c>
      <c r="B52" s="65">
        <f t="shared" si="11"/>
        <v>1</v>
      </c>
      <c r="C52" s="58" t="s">
        <v>107</v>
      </c>
      <c r="D52" s="58">
        <v>2015</v>
      </c>
      <c r="E52" s="58">
        <v>0</v>
      </c>
      <c r="F52" s="58">
        <f t="shared" si="12"/>
        <v>3248.0597014925374</v>
      </c>
      <c r="G52" s="58"/>
      <c r="H52" s="17">
        <f t="shared" si="13"/>
        <v>1</v>
      </c>
      <c r="I52" s="17">
        <f t="shared" si="14"/>
        <v>0</v>
      </c>
      <c r="J52" s="17">
        <f ca="1">OFFSET('Z1'!$B$7,B52,H52)*D52</f>
        <v>0</v>
      </c>
      <c r="K52" s="17">
        <f ca="1">IF(I52&gt;0,OFFSET('Z1'!$I$7,B52,I52)*IF(I52=1,D52-9300,IF(I52=2,D52-18000,IF(I52=3,D52-45000,0))),0)</f>
        <v>0</v>
      </c>
      <c r="L52" s="17">
        <f>IF(AND(E52=1,D52&gt;20000,D52&lt;=45000),D52*'Z1'!$G$7,0)+IF(AND(E52=1,D52&gt;45000,D52&lt;=50000),'Z1'!$G$7/5000*(50000-D52)*D52,0)</f>
        <v>0</v>
      </c>
      <c r="M52" s="18">
        <f t="shared" ca="1" si="15"/>
        <v>0</v>
      </c>
      <c r="N52" s="21">
        <v>2991</v>
      </c>
      <c r="O52" s="20">
        <f t="shared" si="16"/>
        <v>1991</v>
      </c>
      <c r="P52" s="21">
        <f t="shared" si="17"/>
        <v>1</v>
      </c>
      <c r="Q52" s="22">
        <f t="shared" si="18"/>
        <v>1791.9</v>
      </c>
      <c r="R52" s="59">
        <f t="shared" ca="1" si="19"/>
        <v>1900030.0308911218</v>
      </c>
      <c r="S52" s="60">
        <f t="shared" ca="1" si="20"/>
        <v>1901821.9308911217</v>
      </c>
      <c r="T52" s="61">
        <v>870.97899366434649</v>
      </c>
      <c r="U52" s="61">
        <f t="shared" ca="1" si="21"/>
        <v>943.83222376730612</v>
      </c>
      <c r="V52" s="62">
        <f t="shared" ca="1" si="22"/>
        <v>8.3645220645855778E-2</v>
      </c>
      <c r="W52" s="62"/>
      <c r="X52" s="62">
        <f t="shared" ca="1" si="23"/>
        <v>8.3645220645855778E-2</v>
      </c>
      <c r="Y52" s="60">
        <f t="shared" ca="1" si="24"/>
        <v>1901821.9308911217</v>
      </c>
      <c r="Z52" s="63">
        <f t="shared" ca="1" si="25"/>
        <v>0</v>
      </c>
      <c r="AA52" s="60">
        <f t="shared" ca="1" si="26"/>
        <v>0</v>
      </c>
      <c r="AB52" s="63">
        <f t="shared" ca="1" si="27"/>
        <v>0</v>
      </c>
      <c r="AC52" s="47">
        <f t="shared" ca="1" si="28"/>
        <v>1901821.9308911217</v>
      </c>
    </row>
    <row r="53" spans="1:29" x14ac:dyDescent="0.15">
      <c r="A53" s="58">
        <v>10409</v>
      </c>
      <c r="B53" s="65">
        <f t="shared" si="11"/>
        <v>1</v>
      </c>
      <c r="C53" s="58" t="s">
        <v>108</v>
      </c>
      <c r="D53" s="58">
        <v>976</v>
      </c>
      <c r="E53" s="58">
        <v>0</v>
      </c>
      <c r="F53" s="58">
        <f t="shared" si="12"/>
        <v>1573.2537313432836</v>
      </c>
      <c r="G53" s="58"/>
      <c r="H53" s="17">
        <f t="shared" si="13"/>
        <v>1</v>
      </c>
      <c r="I53" s="17">
        <f t="shared" si="14"/>
        <v>0</v>
      </c>
      <c r="J53" s="17">
        <f ca="1">OFFSET('Z1'!$B$7,B53,H53)*D53</f>
        <v>0</v>
      </c>
      <c r="K53" s="17">
        <f ca="1">IF(I53&gt;0,OFFSET('Z1'!$I$7,B53,I53)*IF(I53=1,D53-9300,IF(I53=2,D53-18000,IF(I53=3,D53-45000,0))),0)</f>
        <v>0</v>
      </c>
      <c r="L53" s="17">
        <f>IF(AND(E53=1,D53&gt;20000,D53&lt;=45000),D53*'Z1'!$G$7,0)+IF(AND(E53=1,D53&gt;45000,D53&lt;=50000),'Z1'!$G$7/5000*(50000-D53)*D53,0)</f>
        <v>0</v>
      </c>
      <c r="M53" s="18">
        <f t="shared" ca="1" si="15"/>
        <v>0</v>
      </c>
      <c r="N53" s="21">
        <v>0</v>
      </c>
      <c r="O53" s="20">
        <f t="shared" si="16"/>
        <v>0</v>
      </c>
      <c r="P53" s="21">
        <f t="shared" si="17"/>
        <v>1</v>
      </c>
      <c r="Q53" s="22">
        <f t="shared" si="18"/>
        <v>0</v>
      </c>
      <c r="R53" s="59">
        <f t="shared" ca="1" si="19"/>
        <v>920312.31272939697</v>
      </c>
      <c r="S53" s="60">
        <f t="shared" ca="1" si="20"/>
        <v>920312.31272939697</v>
      </c>
      <c r="T53" s="61">
        <v>867.16167438723801</v>
      </c>
      <c r="U53" s="61">
        <f t="shared" ca="1" si="21"/>
        <v>942.94294337028373</v>
      </c>
      <c r="V53" s="62">
        <f t="shared" ca="1" si="22"/>
        <v>8.7390011829795222E-2</v>
      </c>
      <c r="W53" s="62"/>
      <c r="X53" s="62">
        <f t="shared" ca="1" si="23"/>
        <v>8.7390011829795222E-2</v>
      </c>
      <c r="Y53" s="60">
        <f t="shared" ca="1" si="24"/>
        <v>920312.31272939697</v>
      </c>
      <c r="Z53" s="63">
        <f t="shared" ca="1" si="25"/>
        <v>0</v>
      </c>
      <c r="AA53" s="60">
        <f t="shared" ca="1" si="26"/>
        <v>2654.579289183137</v>
      </c>
      <c r="AB53" s="63">
        <f t="shared" ca="1" si="27"/>
        <v>-663.20701316304667</v>
      </c>
      <c r="AC53" s="47">
        <f t="shared" ca="1" si="28"/>
        <v>919649.10571623396</v>
      </c>
    </row>
    <row r="54" spans="1:29" x14ac:dyDescent="0.15">
      <c r="A54" s="58">
        <v>10410</v>
      </c>
      <c r="B54" s="65">
        <f t="shared" si="11"/>
        <v>1</v>
      </c>
      <c r="C54" s="58" t="s">
        <v>109</v>
      </c>
      <c r="D54" s="58">
        <v>446</v>
      </c>
      <c r="E54" s="58">
        <v>0</v>
      </c>
      <c r="F54" s="58">
        <f t="shared" si="12"/>
        <v>718.92537313432831</v>
      </c>
      <c r="G54" s="58"/>
      <c r="H54" s="17">
        <f t="shared" si="13"/>
        <v>1</v>
      </c>
      <c r="I54" s="17">
        <f t="shared" si="14"/>
        <v>0</v>
      </c>
      <c r="J54" s="17">
        <f ca="1">OFFSET('Z1'!$B$7,B54,H54)*D54</f>
        <v>0</v>
      </c>
      <c r="K54" s="17">
        <f ca="1">IF(I54&gt;0,OFFSET('Z1'!$I$7,B54,I54)*IF(I54=1,D54-9300,IF(I54=2,D54-18000,IF(I54=3,D54-45000,0))),0)</f>
        <v>0</v>
      </c>
      <c r="L54" s="17">
        <f>IF(AND(E54=1,D54&gt;20000,D54&lt;=45000),D54*'Z1'!$G$7,0)+IF(AND(E54=1,D54&gt;45000,D54&lt;=50000),'Z1'!$G$7/5000*(50000-D54)*D54,0)</f>
        <v>0</v>
      </c>
      <c r="M54" s="18">
        <f t="shared" ca="1" si="15"/>
        <v>0</v>
      </c>
      <c r="N54" s="21">
        <v>0</v>
      </c>
      <c r="O54" s="20">
        <f t="shared" si="16"/>
        <v>0</v>
      </c>
      <c r="P54" s="21">
        <f t="shared" si="17"/>
        <v>1</v>
      </c>
      <c r="Q54" s="22">
        <f t="shared" si="18"/>
        <v>0</v>
      </c>
      <c r="R54" s="59">
        <f t="shared" ca="1" si="19"/>
        <v>420552.55274314655</v>
      </c>
      <c r="S54" s="60">
        <f t="shared" ca="1" si="20"/>
        <v>420552.55274314655</v>
      </c>
      <c r="T54" s="61">
        <v>867.16167438723801</v>
      </c>
      <c r="U54" s="61">
        <f t="shared" ca="1" si="21"/>
        <v>942.94294337028373</v>
      </c>
      <c r="V54" s="62">
        <f t="shared" ca="1" si="22"/>
        <v>8.7390011829795222E-2</v>
      </c>
      <c r="W54" s="62"/>
      <c r="X54" s="62">
        <f t="shared" ca="1" si="23"/>
        <v>8.7390011829795222E-2</v>
      </c>
      <c r="Y54" s="60">
        <f t="shared" ca="1" si="24"/>
        <v>420552.55274314655</v>
      </c>
      <c r="Z54" s="63">
        <f t="shared" ca="1" si="25"/>
        <v>0</v>
      </c>
      <c r="AA54" s="60">
        <f t="shared" ca="1" si="26"/>
        <v>1213.055699770106</v>
      </c>
      <c r="AB54" s="63">
        <f t="shared" ca="1" si="27"/>
        <v>-303.0638605232632</v>
      </c>
      <c r="AC54" s="47">
        <f t="shared" ca="1" si="28"/>
        <v>420249.48888262326</v>
      </c>
    </row>
    <row r="55" spans="1:29" x14ac:dyDescent="0.15">
      <c r="A55" s="58">
        <v>10411</v>
      </c>
      <c r="B55" s="65">
        <f t="shared" si="11"/>
        <v>1</v>
      </c>
      <c r="C55" s="58" t="s">
        <v>110</v>
      </c>
      <c r="D55" s="58">
        <v>1444</v>
      </c>
      <c r="E55" s="58">
        <v>0</v>
      </c>
      <c r="F55" s="58">
        <f t="shared" si="12"/>
        <v>2327.6417910447763</v>
      </c>
      <c r="G55" s="58"/>
      <c r="H55" s="17">
        <f t="shared" si="13"/>
        <v>1</v>
      </c>
      <c r="I55" s="17">
        <f t="shared" si="14"/>
        <v>0</v>
      </c>
      <c r="J55" s="17">
        <f ca="1">OFFSET('Z1'!$B$7,B55,H55)*D55</f>
        <v>0</v>
      </c>
      <c r="K55" s="17">
        <f ca="1">IF(I55&gt;0,OFFSET('Z1'!$I$7,B55,I55)*IF(I55=1,D55-9300,IF(I55=2,D55-18000,IF(I55=3,D55-45000,0))),0)</f>
        <v>0</v>
      </c>
      <c r="L55" s="17">
        <f>IF(AND(E55=1,D55&gt;20000,D55&lt;=45000),D55*'Z1'!$G$7,0)+IF(AND(E55=1,D55&gt;45000,D55&lt;=50000),'Z1'!$G$7/5000*(50000-D55)*D55,0)</f>
        <v>0</v>
      </c>
      <c r="M55" s="18">
        <f t="shared" ca="1" si="15"/>
        <v>0</v>
      </c>
      <c r="N55" s="21">
        <v>0</v>
      </c>
      <c r="O55" s="20">
        <f t="shared" si="16"/>
        <v>0</v>
      </c>
      <c r="P55" s="21">
        <f t="shared" si="17"/>
        <v>1</v>
      </c>
      <c r="Q55" s="22">
        <f t="shared" si="18"/>
        <v>0</v>
      </c>
      <c r="R55" s="59">
        <f t="shared" ca="1" si="19"/>
        <v>1361609.6102266898</v>
      </c>
      <c r="S55" s="60">
        <f t="shared" ca="1" si="20"/>
        <v>1361609.6102266898</v>
      </c>
      <c r="T55" s="61">
        <v>867.16167438723824</v>
      </c>
      <c r="U55" s="61">
        <f t="shared" ca="1" si="21"/>
        <v>942.94294337028384</v>
      </c>
      <c r="V55" s="62">
        <f t="shared" ca="1" si="22"/>
        <v>8.7390011829795E-2</v>
      </c>
      <c r="W55" s="62"/>
      <c r="X55" s="62">
        <f t="shared" ca="1" si="23"/>
        <v>8.7390011829795E-2</v>
      </c>
      <c r="Y55" s="60">
        <f t="shared" ca="1" si="24"/>
        <v>1361609.6102266898</v>
      </c>
      <c r="Z55" s="63">
        <f t="shared" ca="1" si="25"/>
        <v>0</v>
      </c>
      <c r="AA55" s="60">
        <f t="shared" ca="1" si="26"/>
        <v>3927.4718171928544</v>
      </c>
      <c r="AB55" s="63">
        <f t="shared" ca="1" si="27"/>
        <v>-981.2202120977289</v>
      </c>
      <c r="AC55" s="47">
        <f t="shared" ca="1" si="28"/>
        <v>1360628.3900145921</v>
      </c>
    </row>
    <row r="56" spans="1:29" x14ac:dyDescent="0.15">
      <c r="A56" s="58">
        <v>10412</v>
      </c>
      <c r="B56" s="65">
        <f t="shared" si="11"/>
        <v>1</v>
      </c>
      <c r="C56" s="58" t="s">
        <v>111</v>
      </c>
      <c r="D56" s="58">
        <v>915</v>
      </c>
      <c r="E56" s="58">
        <v>0</v>
      </c>
      <c r="F56" s="58">
        <f t="shared" si="12"/>
        <v>1474.9253731343283</v>
      </c>
      <c r="G56" s="58"/>
      <c r="H56" s="17">
        <f t="shared" si="13"/>
        <v>1</v>
      </c>
      <c r="I56" s="17">
        <f t="shared" si="14"/>
        <v>0</v>
      </c>
      <c r="J56" s="17">
        <f ca="1">OFFSET('Z1'!$B$7,B56,H56)*D56</f>
        <v>0</v>
      </c>
      <c r="K56" s="17">
        <f ca="1">IF(I56&gt;0,OFFSET('Z1'!$I$7,B56,I56)*IF(I56=1,D56-9300,IF(I56=2,D56-18000,IF(I56=3,D56-45000,0))),0)</f>
        <v>0</v>
      </c>
      <c r="L56" s="17">
        <f>IF(AND(E56=1,D56&gt;20000,D56&lt;=45000),D56*'Z1'!$G$7,0)+IF(AND(E56=1,D56&gt;45000,D56&lt;=50000),'Z1'!$G$7/5000*(50000-D56)*D56,0)</f>
        <v>0</v>
      </c>
      <c r="M56" s="18">
        <f t="shared" ca="1" si="15"/>
        <v>0</v>
      </c>
      <c r="N56" s="21">
        <v>3088</v>
      </c>
      <c r="O56" s="20">
        <f t="shared" si="16"/>
        <v>2088</v>
      </c>
      <c r="P56" s="21">
        <f t="shared" si="17"/>
        <v>1</v>
      </c>
      <c r="Q56" s="22">
        <f t="shared" si="18"/>
        <v>1879.2</v>
      </c>
      <c r="R56" s="59">
        <f t="shared" ca="1" si="19"/>
        <v>862792.79318380961</v>
      </c>
      <c r="S56" s="60">
        <f t="shared" ca="1" si="20"/>
        <v>864671.99318380957</v>
      </c>
      <c r="T56" s="61">
        <v>870.13119310381569</v>
      </c>
      <c r="U56" s="61">
        <f t="shared" ca="1" si="21"/>
        <v>944.99671386208695</v>
      </c>
      <c r="V56" s="62">
        <f t="shared" ca="1" si="22"/>
        <v>8.6039348263359017E-2</v>
      </c>
      <c r="W56" s="62"/>
      <c r="X56" s="62">
        <f t="shared" ca="1" si="23"/>
        <v>8.6039348263359017E-2</v>
      </c>
      <c r="Y56" s="60">
        <f t="shared" ca="1" si="24"/>
        <v>864671.99318380957</v>
      </c>
      <c r="Z56" s="63">
        <f t="shared" ca="1" si="25"/>
        <v>0</v>
      </c>
      <c r="AA56" s="60">
        <f t="shared" ca="1" si="26"/>
        <v>1421.8324400951387</v>
      </c>
      <c r="AB56" s="63">
        <f t="shared" ca="1" si="27"/>
        <v>-355.22361289272038</v>
      </c>
      <c r="AC56" s="47">
        <f t="shared" ca="1" si="28"/>
        <v>864316.76957091689</v>
      </c>
    </row>
    <row r="57" spans="1:29" x14ac:dyDescent="0.15">
      <c r="A57" s="58">
        <v>10413</v>
      </c>
      <c r="B57" s="65">
        <f t="shared" si="11"/>
        <v>1</v>
      </c>
      <c r="C57" s="58" t="s">
        <v>112</v>
      </c>
      <c r="D57" s="58">
        <v>984</v>
      </c>
      <c r="E57" s="58">
        <v>0</v>
      </c>
      <c r="F57" s="58">
        <f t="shared" si="12"/>
        <v>1586.1492537313434</v>
      </c>
      <c r="G57" s="58"/>
      <c r="H57" s="17">
        <f t="shared" si="13"/>
        <v>1</v>
      </c>
      <c r="I57" s="17">
        <f t="shared" si="14"/>
        <v>0</v>
      </c>
      <c r="J57" s="17">
        <f ca="1">OFFSET('Z1'!$B$7,B57,H57)*D57</f>
        <v>0</v>
      </c>
      <c r="K57" s="17">
        <f ca="1">IF(I57&gt;0,OFFSET('Z1'!$I$7,B57,I57)*IF(I57=1,D57-9300,IF(I57=2,D57-18000,IF(I57=3,D57-45000,0))),0)</f>
        <v>0</v>
      </c>
      <c r="L57" s="17">
        <f>IF(AND(E57=1,D57&gt;20000,D57&lt;=45000),D57*'Z1'!$G$7,0)+IF(AND(E57=1,D57&gt;45000,D57&lt;=50000),'Z1'!$G$7/5000*(50000-D57)*D57,0)</f>
        <v>0</v>
      </c>
      <c r="M57" s="18">
        <f t="shared" ca="1" si="15"/>
        <v>0</v>
      </c>
      <c r="N57" s="21">
        <v>0</v>
      </c>
      <c r="O57" s="20">
        <f t="shared" si="16"/>
        <v>0</v>
      </c>
      <c r="P57" s="21">
        <f t="shared" si="17"/>
        <v>1</v>
      </c>
      <c r="Q57" s="22">
        <f t="shared" si="18"/>
        <v>0</v>
      </c>
      <c r="R57" s="59">
        <f t="shared" ca="1" si="19"/>
        <v>927855.85627635929</v>
      </c>
      <c r="S57" s="60">
        <f t="shared" ca="1" si="20"/>
        <v>927855.85627635929</v>
      </c>
      <c r="T57" s="61">
        <v>867.16167438723801</v>
      </c>
      <c r="U57" s="61">
        <f t="shared" ca="1" si="21"/>
        <v>942.94294337028384</v>
      </c>
      <c r="V57" s="62">
        <f t="shared" ca="1" si="22"/>
        <v>8.7390011829795222E-2</v>
      </c>
      <c r="W57" s="62"/>
      <c r="X57" s="62">
        <f t="shared" ca="1" si="23"/>
        <v>8.7390011829795222E-2</v>
      </c>
      <c r="Y57" s="60">
        <f t="shared" ca="1" si="24"/>
        <v>927855.85627635918</v>
      </c>
      <c r="Z57" s="63">
        <f t="shared" ca="1" si="25"/>
        <v>0</v>
      </c>
      <c r="AA57" s="60">
        <f t="shared" ca="1" si="26"/>
        <v>2676.3381358156912</v>
      </c>
      <c r="AB57" s="63">
        <f t="shared" ca="1" si="27"/>
        <v>-668.64313622173654</v>
      </c>
      <c r="AC57" s="47">
        <f t="shared" ca="1" si="28"/>
        <v>927187.21314013749</v>
      </c>
    </row>
    <row r="58" spans="1:29" x14ac:dyDescent="0.15">
      <c r="A58" s="58">
        <v>10414</v>
      </c>
      <c r="B58" s="65">
        <f t="shared" si="11"/>
        <v>1</v>
      </c>
      <c r="C58" s="58" t="s">
        <v>113</v>
      </c>
      <c r="D58" s="58">
        <v>2699</v>
      </c>
      <c r="E58" s="58">
        <v>0</v>
      </c>
      <c r="F58" s="58">
        <f t="shared" si="12"/>
        <v>4350.626865671642</v>
      </c>
      <c r="G58" s="58"/>
      <c r="H58" s="17">
        <f t="shared" si="13"/>
        <v>1</v>
      </c>
      <c r="I58" s="17">
        <f t="shared" si="14"/>
        <v>0</v>
      </c>
      <c r="J58" s="17">
        <f ca="1">OFFSET('Z1'!$B$7,B58,H58)*D58</f>
        <v>0</v>
      </c>
      <c r="K58" s="17">
        <f ca="1">IF(I58&gt;0,OFFSET('Z1'!$I$7,B58,I58)*IF(I58=1,D58-9300,IF(I58=2,D58-18000,IF(I58=3,D58-45000,0))),0)</f>
        <v>0</v>
      </c>
      <c r="L58" s="17">
        <f>IF(AND(E58=1,D58&gt;20000,D58&lt;=45000),D58*'Z1'!$G$7,0)+IF(AND(E58=1,D58&gt;45000,D58&lt;=50000),'Z1'!$G$7/5000*(50000-D58)*D58,0)</f>
        <v>0</v>
      </c>
      <c r="M58" s="18">
        <f t="shared" ca="1" si="15"/>
        <v>0</v>
      </c>
      <c r="N58" s="21">
        <v>158194</v>
      </c>
      <c r="O58" s="20">
        <f t="shared" si="16"/>
        <v>157194</v>
      </c>
      <c r="P58" s="21">
        <f t="shared" si="17"/>
        <v>1</v>
      </c>
      <c r="Q58" s="22">
        <f t="shared" si="18"/>
        <v>141474.6</v>
      </c>
      <c r="R58" s="59">
        <f t="shared" ca="1" si="19"/>
        <v>2545003.0041563958</v>
      </c>
      <c r="S58" s="60">
        <f t="shared" ca="1" si="20"/>
        <v>2686477.6041563959</v>
      </c>
      <c r="T58" s="61">
        <v>951.25879265071103</v>
      </c>
      <c r="U58" s="61">
        <f t="shared" ca="1" si="21"/>
        <v>995.36035722726785</v>
      </c>
      <c r="V58" s="62">
        <f t="shared" ca="1" si="22"/>
        <v>4.6361268791709653E-2</v>
      </c>
      <c r="W58" s="62"/>
      <c r="X58" s="62">
        <f t="shared" ca="1" si="23"/>
        <v>4.6361268791709653E-2</v>
      </c>
      <c r="Y58" s="60">
        <f t="shared" ca="1" si="24"/>
        <v>2686477.6041563959</v>
      </c>
      <c r="Z58" s="63">
        <f t="shared" ca="1" si="25"/>
        <v>0</v>
      </c>
      <c r="AA58" s="60">
        <f t="shared" ca="1" si="26"/>
        <v>0</v>
      </c>
      <c r="AB58" s="63">
        <f t="shared" ca="1" si="27"/>
        <v>0</v>
      </c>
      <c r="AC58" s="47">
        <f t="shared" ca="1" si="28"/>
        <v>2686477.6041563959</v>
      </c>
    </row>
    <row r="59" spans="1:29" x14ac:dyDescent="0.15">
      <c r="A59" s="58">
        <v>10415</v>
      </c>
      <c r="B59" s="65">
        <f t="shared" si="11"/>
        <v>1</v>
      </c>
      <c r="C59" s="58" t="s">
        <v>114</v>
      </c>
      <c r="D59" s="58">
        <v>1212</v>
      </c>
      <c r="E59" s="58">
        <v>0</v>
      </c>
      <c r="F59" s="58">
        <f t="shared" si="12"/>
        <v>1953.6716417910447</v>
      </c>
      <c r="G59" s="58"/>
      <c r="H59" s="17">
        <f t="shared" si="13"/>
        <v>1</v>
      </c>
      <c r="I59" s="17">
        <f t="shared" si="14"/>
        <v>0</v>
      </c>
      <c r="J59" s="17">
        <f ca="1">OFFSET('Z1'!$B$7,B59,H59)*D59</f>
        <v>0</v>
      </c>
      <c r="K59" s="17">
        <f ca="1">IF(I59&gt;0,OFFSET('Z1'!$I$7,B59,I59)*IF(I59=1,D59-9300,IF(I59=2,D59-18000,IF(I59=3,D59-45000,0))),0)</f>
        <v>0</v>
      </c>
      <c r="L59" s="17">
        <f>IF(AND(E59=1,D59&gt;20000,D59&lt;=45000),D59*'Z1'!$G$7,0)+IF(AND(E59=1,D59&gt;45000,D59&lt;=50000),'Z1'!$G$7/5000*(50000-D59)*D59,0)</f>
        <v>0</v>
      </c>
      <c r="M59" s="18">
        <f t="shared" ca="1" si="15"/>
        <v>0</v>
      </c>
      <c r="N59" s="21">
        <v>0</v>
      </c>
      <c r="O59" s="20">
        <f t="shared" si="16"/>
        <v>0</v>
      </c>
      <c r="P59" s="21">
        <f t="shared" si="17"/>
        <v>1</v>
      </c>
      <c r="Q59" s="22">
        <f t="shared" si="18"/>
        <v>0</v>
      </c>
      <c r="R59" s="59">
        <f t="shared" ca="1" si="19"/>
        <v>1142846.847364784</v>
      </c>
      <c r="S59" s="60">
        <f t="shared" ca="1" si="20"/>
        <v>1142846.847364784</v>
      </c>
      <c r="T59" s="61">
        <v>867.16167438723801</v>
      </c>
      <c r="U59" s="61">
        <f t="shared" ca="1" si="21"/>
        <v>942.94294337028384</v>
      </c>
      <c r="V59" s="62">
        <f t="shared" ca="1" si="22"/>
        <v>8.7390011829795222E-2</v>
      </c>
      <c r="W59" s="62"/>
      <c r="X59" s="62">
        <f t="shared" ca="1" si="23"/>
        <v>8.7390011829795222E-2</v>
      </c>
      <c r="Y59" s="60">
        <f t="shared" ca="1" si="24"/>
        <v>1142846.847364784</v>
      </c>
      <c r="Z59" s="63">
        <f t="shared" ca="1" si="25"/>
        <v>0</v>
      </c>
      <c r="AA59" s="60">
        <f t="shared" ca="1" si="26"/>
        <v>3296.465264846338</v>
      </c>
      <c r="AB59" s="63">
        <f t="shared" ca="1" si="27"/>
        <v>-823.57264339511119</v>
      </c>
      <c r="AC59" s="47">
        <f t="shared" ca="1" si="28"/>
        <v>1142023.2747213889</v>
      </c>
    </row>
    <row r="60" spans="1:29" x14ac:dyDescent="0.15">
      <c r="A60" s="58">
        <v>10416</v>
      </c>
      <c r="B60" s="65">
        <f t="shared" si="11"/>
        <v>1</v>
      </c>
      <c r="C60" s="58" t="s">
        <v>115</v>
      </c>
      <c r="D60" s="58">
        <v>869</v>
      </c>
      <c r="E60" s="58">
        <v>0</v>
      </c>
      <c r="F60" s="58">
        <f t="shared" si="12"/>
        <v>1400.7761194029852</v>
      </c>
      <c r="G60" s="58"/>
      <c r="H60" s="17">
        <f t="shared" si="13"/>
        <v>1</v>
      </c>
      <c r="I60" s="17">
        <f t="shared" si="14"/>
        <v>0</v>
      </c>
      <c r="J60" s="17">
        <f ca="1">OFFSET('Z1'!$B$7,B60,H60)*D60</f>
        <v>0</v>
      </c>
      <c r="K60" s="17">
        <f ca="1">IF(I60&gt;0,OFFSET('Z1'!$I$7,B60,I60)*IF(I60=1,D60-9300,IF(I60=2,D60-18000,IF(I60=3,D60-45000,0))),0)</f>
        <v>0</v>
      </c>
      <c r="L60" s="17">
        <f>IF(AND(E60=1,D60&gt;20000,D60&lt;=45000),D60*'Z1'!$G$7,0)+IF(AND(E60=1,D60&gt;45000,D60&lt;=50000),'Z1'!$G$7/5000*(50000-D60)*D60,0)</f>
        <v>0</v>
      </c>
      <c r="M60" s="18">
        <f t="shared" ca="1" si="15"/>
        <v>0</v>
      </c>
      <c r="N60" s="21">
        <v>0</v>
      </c>
      <c r="O60" s="20">
        <f t="shared" si="16"/>
        <v>0</v>
      </c>
      <c r="P60" s="21">
        <f t="shared" si="17"/>
        <v>1</v>
      </c>
      <c r="Q60" s="22">
        <f t="shared" si="18"/>
        <v>0</v>
      </c>
      <c r="R60" s="59">
        <f t="shared" ca="1" si="19"/>
        <v>819417.41778877657</v>
      </c>
      <c r="S60" s="60">
        <f t="shared" ca="1" si="20"/>
        <v>819417.41778877657</v>
      </c>
      <c r="T60" s="61">
        <v>867.16167438723789</v>
      </c>
      <c r="U60" s="61">
        <f t="shared" ca="1" si="21"/>
        <v>942.94294337028373</v>
      </c>
      <c r="V60" s="62">
        <f t="shared" ca="1" si="22"/>
        <v>8.7390011829795222E-2</v>
      </c>
      <c r="W60" s="62"/>
      <c r="X60" s="62">
        <f t="shared" ca="1" si="23"/>
        <v>8.7390011829795222E-2</v>
      </c>
      <c r="Y60" s="60">
        <f t="shared" ca="1" si="24"/>
        <v>819417.41778877645</v>
      </c>
      <c r="Z60" s="63">
        <f t="shared" ca="1" si="25"/>
        <v>0</v>
      </c>
      <c r="AA60" s="60">
        <f t="shared" ca="1" si="26"/>
        <v>2363.5547154713422</v>
      </c>
      <c r="AB60" s="63">
        <f t="shared" ca="1" si="27"/>
        <v>-590.49886725272393</v>
      </c>
      <c r="AC60" s="47">
        <f t="shared" ca="1" si="28"/>
        <v>818826.91892152373</v>
      </c>
    </row>
    <row r="61" spans="1:29" x14ac:dyDescent="0.15">
      <c r="A61" s="58">
        <v>10417</v>
      </c>
      <c r="B61" s="65">
        <f t="shared" si="11"/>
        <v>1</v>
      </c>
      <c r="C61" s="58" t="s">
        <v>116</v>
      </c>
      <c r="D61" s="58">
        <v>1351</v>
      </c>
      <c r="E61" s="58">
        <v>0</v>
      </c>
      <c r="F61" s="58">
        <f t="shared" si="12"/>
        <v>2177.7313432835822</v>
      </c>
      <c r="G61" s="58"/>
      <c r="H61" s="17">
        <f t="shared" si="13"/>
        <v>1</v>
      </c>
      <c r="I61" s="17">
        <f t="shared" si="14"/>
        <v>0</v>
      </c>
      <c r="J61" s="17">
        <f ca="1">OFFSET('Z1'!$B$7,B61,H61)*D61</f>
        <v>0</v>
      </c>
      <c r="K61" s="17">
        <f ca="1">IF(I61&gt;0,OFFSET('Z1'!$I$7,B61,I61)*IF(I61=1,D61-9300,IF(I61=2,D61-18000,IF(I61=3,D61-45000,0))),0)</f>
        <v>0</v>
      </c>
      <c r="L61" s="17">
        <f>IF(AND(E61=1,D61&gt;20000,D61&lt;=45000),D61*'Z1'!$G$7,0)+IF(AND(E61=1,D61&gt;45000,D61&lt;=50000),'Z1'!$G$7/5000*(50000-D61)*D61,0)</f>
        <v>0</v>
      </c>
      <c r="M61" s="18">
        <f t="shared" ca="1" si="15"/>
        <v>0</v>
      </c>
      <c r="N61" s="21">
        <v>0</v>
      </c>
      <c r="O61" s="20">
        <f t="shared" si="16"/>
        <v>0</v>
      </c>
      <c r="P61" s="21">
        <f t="shared" si="17"/>
        <v>1</v>
      </c>
      <c r="Q61" s="22">
        <f t="shared" si="18"/>
        <v>0</v>
      </c>
      <c r="R61" s="59">
        <f t="shared" ca="1" si="19"/>
        <v>1273915.9164932533</v>
      </c>
      <c r="S61" s="60">
        <f t="shared" ca="1" si="20"/>
        <v>1273915.9164932533</v>
      </c>
      <c r="T61" s="61">
        <v>867.16167438723801</v>
      </c>
      <c r="U61" s="61">
        <f t="shared" ca="1" si="21"/>
        <v>942.94294337028373</v>
      </c>
      <c r="V61" s="62">
        <f t="shared" ca="1" si="22"/>
        <v>8.7390011829795222E-2</v>
      </c>
      <c r="W61" s="62"/>
      <c r="X61" s="62">
        <f t="shared" ca="1" si="23"/>
        <v>8.7390011829795222E-2</v>
      </c>
      <c r="Y61" s="60">
        <f t="shared" ca="1" si="24"/>
        <v>1273915.9164932533</v>
      </c>
      <c r="Z61" s="63">
        <f t="shared" ca="1" si="25"/>
        <v>0</v>
      </c>
      <c r="AA61" s="60">
        <f t="shared" ca="1" si="26"/>
        <v>3674.525225088466</v>
      </c>
      <c r="AB61" s="63">
        <f t="shared" ca="1" si="27"/>
        <v>-918.02528154022252</v>
      </c>
      <c r="AC61" s="47">
        <f t="shared" ca="1" si="28"/>
        <v>1272997.8912117132</v>
      </c>
    </row>
    <row r="62" spans="1:29" x14ac:dyDescent="0.15">
      <c r="A62" s="58">
        <v>10418</v>
      </c>
      <c r="B62" s="65">
        <f t="shared" si="11"/>
        <v>1</v>
      </c>
      <c r="C62" s="58" t="s">
        <v>117</v>
      </c>
      <c r="D62" s="58">
        <v>363</v>
      </c>
      <c r="E62" s="58">
        <v>0</v>
      </c>
      <c r="F62" s="58">
        <f t="shared" si="12"/>
        <v>585.1343283582089</v>
      </c>
      <c r="G62" s="58"/>
      <c r="H62" s="17">
        <f t="shared" si="13"/>
        <v>1</v>
      </c>
      <c r="I62" s="17">
        <f t="shared" si="14"/>
        <v>0</v>
      </c>
      <c r="J62" s="17">
        <f ca="1">OFFSET('Z1'!$B$7,B62,H62)*D62</f>
        <v>0</v>
      </c>
      <c r="K62" s="17">
        <f ca="1">IF(I62&gt;0,OFFSET('Z1'!$I$7,B62,I62)*IF(I62=1,D62-9300,IF(I62=2,D62-18000,IF(I62=3,D62-45000,0))),0)</f>
        <v>0</v>
      </c>
      <c r="L62" s="17">
        <f>IF(AND(E62=1,D62&gt;20000,D62&lt;=45000),D62*'Z1'!$G$7,0)+IF(AND(E62=1,D62&gt;45000,D62&lt;=50000),'Z1'!$G$7/5000*(50000-D62)*D62,0)</f>
        <v>0</v>
      </c>
      <c r="M62" s="18">
        <f t="shared" ca="1" si="15"/>
        <v>0</v>
      </c>
      <c r="N62" s="21">
        <v>0</v>
      </c>
      <c r="O62" s="20">
        <f t="shared" si="16"/>
        <v>0</v>
      </c>
      <c r="P62" s="21">
        <f t="shared" si="17"/>
        <v>1</v>
      </c>
      <c r="Q62" s="22">
        <f t="shared" si="18"/>
        <v>0</v>
      </c>
      <c r="R62" s="59">
        <f t="shared" ca="1" si="19"/>
        <v>342288.28844341298</v>
      </c>
      <c r="S62" s="60">
        <f t="shared" ca="1" si="20"/>
        <v>342288.28844341298</v>
      </c>
      <c r="T62" s="61">
        <v>867.16167438723801</v>
      </c>
      <c r="U62" s="61">
        <f t="shared" ca="1" si="21"/>
        <v>942.94294337028373</v>
      </c>
      <c r="V62" s="62">
        <f t="shared" ca="1" si="22"/>
        <v>8.7390011829795222E-2</v>
      </c>
      <c r="W62" s="62"/>
      <c r="X62" s="62">
        <f t="shared" ca="1" si="23"/>
        <v>8.7390011829795222E-2</v>
      </c>
      <c r="Y62" s="60">
        <f t="shared" ca="1" si="24"/>
        <v>342288.28844341298</v>
      </c>
      <c r="Z62" s="63">
        <f t="shared" ca="1" si="25"/>
        <v>0</v>
      </c>
      <c r="AA62" s="60">
        <f t="shared" ca="1" si="26"/>
        <v>987.30766595638124</v>
      </c>
      <c r="AB62" s="63">
        <f t="shared" ca="1" si="27"/>
        <v>-246.66408378911197</v>
      </c>
      <c r="AC62" s="47">
        <f t="shared" ca="1" si="28"/>
        <v>342041.62435962388</v>
      </c>
    </row>
    <row r="63" spans="1:29" x14ac:dyDescent="0.15">
      <c r="A63" s="58">
        <v>10419</v>
      </c>
      <c r="B63" s="65">
        <f t="shared" si="11"/>
        <v>1</v>
      </c>
      <c r="C63" s="58" t="s">
        <v>118</v>
      </c>
      <c r="D63" s="58">
        <v>482</v>
      </c>
      <c r="E63" s="58">
        <v>0</v>
      </c>
      <c r="F63" s="58">
        <f t="shared" si="12"/>
        <v>776.95522388059703</v>
      </c>
      <c r="G63" s="58"/>
      <c r="H63" s="17">
        <f t="shared" si="13"/>
        <v>1</v>
      </c>
      <c r="I63" s="17">
        <f t="shared" si="14"/>
        <v>0</v>
      </c>
      <c r="J63" s="17">
        <f ca="1">OFFSET('Z1'!$B$7,B63,H63)*D63</f>
        <v>0</v>
      </c>
      <c r="K63" s="17">
        <f ca="1">IF(I63&gt;0,OFFSET('Z1'!$I$7,B63,I63)*IF(I63=1,D63-9300,IF(I63=2,D63-18000,IF(I63=3,D63-45000,0))),0)</f>
        <v>0</v>
      </c>
      <c r="L63" s="17">
        <f>IF(AND(E63=1,D63&gt;20000,D63&lt;=45000),D63*'Z1'!$G$7,0)+IF(AND(E63=1,D63&gt;45000,D63&lt;=50000),'Z1'!$G$7/5000*(50000-D63)*D63,0)</f>
        <v>0</v>
      </c>
      <c r="M63" s="18">
        <f t="shared" ca="1" si="15"/>
        <v>0</v>
      </c>
      <c r="N63" s="21">
        <v>0</v>
      </c>
      <c r="O63" s="20">
        <f t="shared" si="16"/>
        <v>0</v>
      </c>
      <c r="P63" s="21">
        <f t="shared" si="17"/>
        <v>1</v>
      </c>
      <c r="Q63" s="22">
        <f t="shared" si="18"/>
        <v>0</v>
      </c>
      <c r="R63" s="59">
        <f t="shared" ca="1" si="19"/>
        <v>454498.49870447675</v>
      </c>
      <c r="S63" s="60">
        <f t="shared" ca="1" si="20"/>
        <v>454498.49870447675</v>
      </c>
      <c r="T63" s="61">
        <v>867.16167438723789</v>
      </c>
      <c r="U63" s="61">
        <f t="shared" ca="1" si="21"/>
        <v>942.94294337028373</v>
      </c>
      <c r="V63" s="62">
        <f t="shared" ca="1" si="22"/>
        <v>8.7390011829795222E-2</v>
      </c>
      <c r="W63" s="62"/>
      <c r="X63" s="62">
        <f t="shared" ca="1" si="23"/>
        <v>8.7390011829795222E-2</v>
      </c>
      <c r="Y63" s="60">
        <f t="shared" ca="1" si="24"/>
        <v>454498.49870447669</v>
      </c>
      <c r="Z63" s="63">
        <f t="shared" ca="1" si="25"/>
        <v>0</v>
      </c>
      <c r="AA63" s="60">
        <f t="shared" ca="1" si="26"/>
        <v>1310.9705096170073</v>
      </c>
      <c r="AB63" s="63">
        <f t="shared" ca="1" si="27"/>
        <v>-327.52641428746955</v>
      </c>
      <c r="AC63" s="47">
        <f t="shared" ca="1" si="28"/>
        <v>454170.97229018924</v>
      </c>
    </row>
    <row r="64" spans="1:29" x14ac:dyDescent="0.15">
      <c r="A64" s="58">
        <v>10420</v>
      </c>
      <c r="B64" s="65">
        <f t="shared" si="11"/>
        <v>1</v>
      </c>
      <c r="C64" s="58" t="s">
        <v>119</v>
      </c>
      <c r="D64" s="58">
        <v>234</v>
      </c>
      <c r="E64" s="58">
        <v>0</v>
      </c>
      <c r="F64" s="58">
        <f t="shared" si="12"/>
        <v>377.19402985074629</v>
      </c>
      <c r="G64" s="58"/>
      <c r="H64" s="17">
        <f t="shared" si="13"/>
        <v>1</v>
      </c>
      <c r="I64" s="17">
        <f t="shared" si="14"/>
        <v>0</v>
      </c>
      <c r="J64" s="17">
        <f ca="1">OFFSET('Z1'!$B$7,B64,H64)*D64</f>
        <v>0</v>
      </c>
      <c r="K64" s="17">
        <f ca="1">IF(I64&gt;0,OFFSET('Z1'!$I$7,B64,I64)*IF(I64=1,D64-9300,IF(I64=2,D64-18000,IF(I64=3,D64-45000,0))),0)</f>
        <v>0</v>
      </c>
      <c r="L64" s="17">
        <f>IF(AND(E64=1,D64&gt;20000,D64&lt;=45000),D64*'Z1'!$G$7,0)+IF(AND(E64=1,D64&gt;45000,D64&lt;=50000),'Z1'!$G$7/5000*(50000-D64)*D64,0)</f>
        <v>0</v>
      </c>
      <c r="M64" s="18">
        <f t="shared" ca="1" si="15"/>
        <v>0</v>
      </c>
      <c r="N64" s="21">
        <v>0</v>
      </c>
      <c r="O64" s="20">
        <f t="shared" si="16"/>
        <v>0</v>
      </c>
      <c r="P64" s="21">
        <f t="shared" si="17"/>
        <v>1</v>
      </c>
      <c r="Q64" s="22">
        <f t="shared" si="18"/>
        <v>0</v>
      </c>
      <c r="R64" s="59">
        <f t="shared" ca="1" si="19"/>
        <v>220648.6487486464</v>
      </c>
      <c r="S64" s="60">
        <f t="shared" ca="1" si="20"/>
        <v>220648.6487486464</v>
      </c>
      <c r="T64" s="61">
        <v>867.16167438723801</v>
      </c>
      <c r="U64" s="61">
        <f t="shared" ca="1" si="21"/>
        <v>942.94294337028373</v>
      </c>
      <c r="V64" s="62">
        <f t="shared" ca="1" si="22"/>
        <v>8.7390011829795222E-2</v>
      </c>
      <c r="W64" s="62"/>
      <c r="X64" s="62">
        <f t="shared" ca="1" si="23"/>
        <v>8.7390011829795222E-2</v>
      </c>
      <c r="Y64" s="60">
        <f t="shared" ca="1" si="24"/>
        <v>220648.6487486464</v>
      </c>
      <c r="Z64" s="63">
        <f t="shared" ca="1" si="25"/>
        <v>0</v>
      </c>
      <c r="AA64" s="60">
        <f t="shared" ca="1" si="26"/>
        <v>636.44626400497509</v>
      </c>
      <c r="AB64" s="63">
        <f t="shared" ca="1" si="27"/>
        <v>-159.00659946737022</v>
      </c>
      <c r="AC64" s="47">
        <f t="shared" ca="1" si="28"/>
        <v>220489.64214917904</v>
      </c>
    </row>
    <row r="65" spans="1:29" x14ac:dyDescent="0.15">
      <c r="A65" s="58">
        <v>10421</v>
      </c>
      <c r="B65" s="65">
        <f t="shared" si="11"/>
        <v>1</v>
      </c>
      <c r="C65" s="58" t="s">
        <v>120</v>
      </c>
      <c r="D65" s="58">
        <v>325</v>
      </c>
      <c r="E65" s="58">
        <v>0</v>
      </c>
      <c r="F65" s="58">
        <f t="shared" si="12"/>
        <v>523.88059701492534</v>
      </c>
      <c r="G65" s="58"/>
      <c r="H65" s="17">
        <f t="shared" si="13"/>
        <v>1</v>
      </c>
      <c r="I65" s="17">
        <f t="shared" si="14"/>
        <v>0</v>
      </c>
      <c r="J65" s="17">
        <f ca="1">OFFSET('Z1'!$B$7,B65,H65)*D65</f>
        <v>0</v>
      </c>
      <c r="K65" s="17">
        <f ca="1">IF(I65&gt;0,OFFSET('Z1'!$I$7,B65,I65)*IF(I65=1,D65-9300,IF(I65=2,D65-18000,IF(I65=3,D65-45000,0))),0)</f>
        <v>0</v>
      </c>
      <c r="L65" s="17">
        <f>IF(AND(E65=1,D65&gt;20000,D65&lt;=45000),D65*'Z1'!$G$7,0)+IF(AND(E65=1,D65&gt;45000,D65&lt;=50000),'Z1'!$G$7/5000*(50000-D65)*D65,0)</f>
        <v>0</v>
      </c>
      <c r="M65" s="18">
        <f t="shared" ca="1" si="15"/>
        <v>0</v>
      </c>
      <c r="N65" s="21">
        <v>0</v>
      </c>
      <c r="O65" s="20">
        <f t="shared" si="16"/>
        <v>0</v>
      </c>
      <c r="P65" s="21">
        <f t="shared" si="17"/>
        <v>1</v>
      </c>
      <c r="Q65" s="22">
        <f t="shared" si="18"/>
        <v>0</v>
      </c>
      <c r="R65" s="59">
        <f t="shared" ca="1" si="19"/>
        <v>306456.4565953422</v>
      </c>
      <c r="S65" s="60">
        <f t="shared" ca="1" si="20"/>
        <v>306456.4565953422</v>
      </c>
      <c r="T65" s="61">
        <v>867.16167438723835</v>
      </c>
      <c r="U65" s="61">
        <f t="shared" ca="1" si="21"/>
        <v>942.94294337028373</v>
      </c>
      <c r="V65" s="62">
        <f t="shared" ca="1" si="22"/>
        <v>8.7390011829794778E-2</v>
      </c>
      <c r="W65" s="62"/>
      <c r="X65" s="62">
        <f t="shared" ca="1" si="23"/>
        <v>8.7390011829794778E-2</v>
      </c>
      <c r="Y65" s="60">
        <f t="shared" ca="1" si="24"/>
        <v>306456.4565953422</v>
      </c>
      <c r="Z65" s="63">
        <f t="shared" ca="1" si="25"/>
        <v>0</v>
      </c>
      <c r="AA65" s="60">
        <f t="shared" ca="1" si="26"/>
        <v>883.95314445119584</v>
      </c>
      <c r="AB65" s="63">
        <f t="shared" ca="1" si="27"/>
        <v>-220.84249926019683</v>
      </c>
      <c r="AC65" s="47">
        <f t="shared" ca="1" si="28"/>
        <v>306235.61409608199</v>
      </c>
    </row>
    <row r="66" spans="1:29" x14ac:dyDescent="0.15">
      <c r="A66" s="58">
        <v>10422</v>
      </c>
      <c r="B66" s="65">
        <f t="shared" si="11"/>
        <v>1</v>
      </c>
      <c r="C66" s="58" t="s">
        <v>121</v>
      </c>
      <c r="D66" s="58">
        <v>228</v>
      </c>
      <c r="E66" s="58">
        <v>0</v>
      </c>
      <c r="F66" s="58">
        <f t="shared" si="12"/>
        <v>367.52238805970148</v>
      </c>
      <c r="G66" s="58"/>
      <c r="H66" s="17">
        <f t="shared" si="13"/>
        <v>1</v>
      </c>
      <c r="I66" s="17">
        <f t="shared" si="14"/>
        <v>0</v>
      </c>
      <c r="J66" s="17">
        <f ca="1">OFFSET('Z1'!$B$7,B66,H66)*D66</f>
        <v>0</v>
      </c>
      <c r="K66" s="17">
        <f ca="1">IF(I66&gt;0,OFFSET('Z1'!$I$7,B66,I66)*IF(I66=1,D66-9300,IF(I66=2,D66-18000,IF(I66=3,D66-45000,0))),0)</f>
        <v>0</v>
      </c>
      <c r="L66" s="17">
        <f>IF(AND(E66=1,D66&gt;20000,D66&lt;=45000),D66*'Z1'!$G$7,0)+IF(AND(E66=1,D66&gt;45000,D66&lt;=50000),'Z1'!$G$7/5000*(50000-D66)*D66,0)</f>
        <v>0</v>
      </c>
      <c r="M66" s="18">
        <f t="shared" ca="1" si="15"/>
        <v>0</v>
      </c>
      <c r="N66" s="21">
        <v>0</v>
      </c>
      <c r="O66" s="20">
        <f t="shared" si="16"/>
        <v>0</v>
      </c>
      <c r="P66" s="21">
        <f t="shared" si="17"/>
        <v>1</v>
      </c>
      <c r="Q66" s="22">
        <f t="shared" si="18"/>
        <v>0</v>
      </c>
      <c r="R66" s="59">
        <f t="shared" ca="1" si="19"/>
        <v>214990.99108842469</v>
      </c>
      <c r="S66" s="60">
        <f t="shared" ca="1" si="20"/>
        <v>214990.99108842469</v>
      </c>
      <c r="T66" s="61">
        <v>867.16167438723801</v>
      </c>
      <c r="U66" s="61">
        <f t="shared" ca="1" si="21"/>
        <v>942.94294337028373</v>
      </c>
      <c r="V66" s="62">
        <f t="shared" ca="1" si="22"/>
        <v>8.7390011829795222E-2</v>
      </c>
      <c r="W66" s="62"/>
      <c r="X66" s="62">
        <f t="shared" ca="1" si="23"/>
        <v>8.7390011829795222E-2</v>
      </c>
      <c r="Y66" s="60">
        <f t="shared" ca="1" si="24"/>
        <v>214990.99108842469</v>
      </c>
      <c r="Z66" s="63">
        <f t="shared" ca="1" si="25"/>
        <v>0</v>
      </c>
      <c r="AA66" s="60">
        <f t="shared" ca="1" si="26"/>
        <v>620.12712903047213</v>
      </c>
      <c r="AB66" s="63">
        <f t="shared" ca="1" si="27"/>
        <v>-154.92950717333099</v>
      </c>
      <c r="AC66" s="47">
        <f t="shared" ca="1" si="28"/>
        <v>214836.06158125136</v>
      </c>
    </row>
    <row r="67" spans="1:29" x14ac:dyDescent="0.15">
      <c r="A67" s="58">
        <v>10423</v>
      </c>
      <c r="B67" s="65">
        <f t="shared" si="11"/>
        <v>1</v>
      </c>
      <c r="C67" s="58" t="s">
        <v>122</v>
      </c>
      <c r="D67" s="58">
        <v>64</v>
      </c>
      <c r="E67" s="58">
        <v>0</v>
      </c>
      <c r="F67" s="58">
        <f t="shared" si="12"/>
        <v>103.16417910447761</v>
      </c>
      <c r="G67" s="58"/>
      <c r="H67" s="17">
        <f t="shared" si="13"/>
        <v>1</v>
      </c>
      <c r="I67" s="17">
        <f t="shared" si="14"/>
        <v>0</v>
      </c>
      <c r="J67" s="17">
        <f ca="1">OFFSET('Z1'!$B$7,B67,H67)*D67</f>
        <v>0</v>
      </c>
      <c r="K67" s="17">
        <f ca="1">IF(I67&gt;0,OFFSET('Z1'!$I$7,B67,I67)*IF(I67=1,D67-9300,IF(I67=2,D67-18000,IF(I67=3,D67-45000,0))),0)</f>
        <v>0</v>
      </c>
      <c r="L67" s="17">
        <f>IF(AND(E67=1,D67&gt;20000,D67&lt;=45000),D67*'Z1'!$G$7,0)+IF(AND(E67=1,D67&gt;45000,D67&lt;=50000),'Z1'!$G$7/5000*(50000-D67)*D67,0)</f>
        <v>0</v>
      </c>
      <c r="M67" s="18">
        <f t="shared" ca="1" si="15"/>
        <v>0</v>
      </c>
      <c r="N67" s="21">
        <v>0</v>
      </c>
      <c r="O67" s="20">
        <f t="shared" si="16"/>
        <v>0</v>
      </c>
      <c r="P67" s="21">
        <f t="shared" si="17"/>
        <v>1</v>
      </c>
      <c r="Q67" s="22">
        <f t="shared" si="18"/>
        <v>0</v>
      </c>
      <c r="R67" s="59">
        <f t="shared" ca="1" si="19"/>
        <v>60348.348375698159</v>
      </c>
      <c r="S67" s="60">
        <f t="shared" ca="1" si="20"/>
        <v>60348.348375698159</v>
      </c>
      <c r="T67" s="61">
        <v>867.16167438723801</v>
      </c>
      <c r="U67" s="61">
        <f t="shared" ca="1" si="21"/>
        <v>942.94294337028373</v>
      </c>
      <c r="V67" s="62">
        <f t="shared" ca="1" si="22"/>
        <v>8.7390011829795222E-2</v>
      </c>
      <c r="W67" s="62"/>
      <c r="X67" s="62">
        <f t="shared" ca="1" si="23"/>
        <v>8.7390011829795222E-2</v>
      </c>
      <c r="Y67" s="60">
        <f t="shared" ca="1" si="24"/>
        <v>60348.348375698159</v>
      </c>
      <c r="Z67" s="63">
        <f t="shared" ca="1" si="25"/>
        <v>0</v>
      </c>
      <c r="AA67" s="60">
        <f t="shared" ca="1" si="26"/>
        <v>174.07077306118299</v>
      </c>
      <c r="AB67" s="63">
        <f t="shared" ca="1" si="27"/>
        <v>-43.488984469706402</v>
      </c>
      <c r="AC67" s="47">
        <f t="shared" ca="1" si="28"/>
        <v>60304.859391228449</v>
      </c>
    </row>
    <row r="68" spans="1:29" x14ac:dyDescent="0.15">
      <c r="A68" s="58">
        <v>10424</v>
      </c>
      <c r="B68" s="65">
        <f t="shared" si="11"/>
        <v>1</v>
      </c>
      <c r="C68" s="58" t="s">
        <v>123</v>
      </c>
      <c r="D68" s="58">
        <v>227</v>
      </c>
      <c r="E68" s="58">
        <v>0</v>
      </c>
      <c r="F68" s="58">
        <f t="shared" si="12"/>
        <v>365.91044776119401</v>
      </c>
      <c r="G68" s="58"/>
      <c r="H68" s="17">
        <f t="shared" si="13"/>
        <v>1</v>
      </c>
      <c r="I68" s="17">
        <f t="shared" si="14"/>
        <v>0</v>
      </c>
      <c r="J68" s="17">
        <f ca="1">OFFSET('Z1'!$B$7,B68,H68)*D68</f>
        <v>0</v>
      </c>
      <c r="K68" s="17">
        <f ca="1">IF(I68&gt;0,OFFSET('Z1'!$I$7,B68,I68)*IF(I68=1,D68-9300,IF(I68=2,D68-18000,IF(I68=3,D68-45000,0))),0)</f>
        <v>0</v>
      </c>
      <c r="L68" s="17">
        <f>IF(AND(E68=1,D68&gt;20000,D68&lt;=45000),D68*'Z1'!$G$7,0)+IF(AND(E68=1,D68&gt;45000,D68&lt;=50000),'Z1'!$G$7/5000*(50000-D68)*D68,0)</f>
        <v>0</v>
      </c>
      <c r="M68" s="18">
        <f t="shared" ca="1" si="15"/>
        <v>0</v>
      </c>
      <c r="N68" s="21">
        <v>0</v>
      </c>
      <c r="O68" s="20">
        <f t="shared" si="16"/>
        <v>0</v>
      </c>
      <c r="P68" s="21">
        <f t="shared" si="17"/>
        <v>1</v>
      </c>
      <c r="Q68" s="22">
        <f t="shared" si="18"/>
        <v>0</v>
      </c>
      <c r="R68" s="59">
        <f t="shared" ca="1" si="19"/>
        <v>214048.0481450544</v>
      </c>
      <c r="S68" s="60">
        <f t="shared" ca="1" si="20"/>
        <v>214048.0481450544</v>
      </c>
      <c r="T68" s="61">
        <v>867.16167438723801</v>
      </c>
      <c r="U68" s="61">
        <f t="shared" ca="1" si="21"/>
        <v>942.94294337028373</v>
      </c>
      <c r="V68" s="62">
        <f t="shared" ca="1" si="22"/>
        <v>8.7390011829795222E-2</v>
      </c>
      <c r="W68" s="62"/>
      <c r="X68" s="62">
        <f t="shared" ca="1" si="23"/>
        <v>8.7390011829795222E-2</v>
      </c>
      <c r="Y68" s="60">
        <f t="shared" ca="1" si="24"/>
        <v>214048.0481450544</v>
      </c>
      <c r="Z68" s="63">
        <f t="shared" ca="1" si="25"/>
        <v>0</v>
      </c>
      <c r="AA68" s="60">
        <f t="shared" ca="1" si="26"/>
        <v>617.40727320138831</v>
      </c>
      <c r="AB68" s="63">
        <f t="shared" ca="1" si="27"/>
        <v>-154.24999179099112</v>
      </c>
      <c r="AC68" s="47">
        <f t="shared" ca="1" si="28"/>
        <v>213893.7981532634</v>
      </c>
    </row>
    <row r="69" spans="1:29" x14ac:dyDescent="0.15">
      <c r="A69" s="58">
        <v>10425</v>
      </c>
      <c r="B69" s="65">
        <f t="shared" si="11"/>
        <v>1</v>
      </c>
      <c r="C69" s="58" t="s">
        <v>124</v>
      </c>
      <c r="D69" s="58">
        <v>380</v>
      </c>
      <c r="E69" s="58">
        <v>0</v>
      </c>
      <c r="F69" s="58">
        <f t="shared" si="12"/>
        <v>612.53731343283584</v>
      </c>
      <c r="G69" s="58"/>
      <c r="H69" s="17">
        <f t="shared" si="13"/>
        <v>1</v>
      </c>
      <c r="I69" s="17">
        <f t="shared" si="14"/>
        <v>0</v>
      </c>
      <c r="J69" s="17">
        <f ca="1">OFFSET('Z1'!$B$7,B69,H69)*D69</f>
        <v>0</v>
      </c>
      <c r="K69" s="17">
        <f ca="1">IF(I69&gt;0,OFFSET('Z1'!$I$7,B69,I69)*IF(I69=1,D69-9300,IF(I69=2,D69-18000,IF(I69=3,D69-45000,0))),0)</f>
        <v>0</v>
      </c>
      <c r="L69" s="17">
        <f>IF(AND(E69=1,D69&gt;20000,D69&lt;=45000),D69*'Z1'!$G$7,0)+IF(AND(E69=1,D69&gt;45000,D69&lt;=50000),'Z1'!$G$7/5000*(50000-D69)*D69,0)</f>
        <v>0</v>
      </c>
      <c r="M69" s="18">
        <f t="shared" ca="1" si="15"/>
        <v>0</v>
      </c>
      <c r="N69" s="21">
        <v>0</v>
      </c>
      <c r="O69" s="20">
        <f t="shared" si="16"/>
        <v>0</v>
      </c>
      <c r="P69" s="21">
        <f t="shared" si="17"/>
        <v>1</v>
      </c>
      <c r="Q69" s="22">
        <f t="shared" si="18"/>
        <v>0</v>
      </c>
      <c r="R69" s="59">
        <f t="shared" ca="1" si="19"/>
        <v>358318.31848070782</v>
      </c>
      <c r="S69" s="60">
        <f t="shared" ca="1" si="20"/>
        <v>358318.31848070782</v>
      </c>
      <c r="T69" s="61">
        <v>867.16167438723801</v>
      </c>
      <c r="U69" s="61">
        <f t="shared" ca="1" si="21"/>
        <v>942.94294337028373</v>
      </c>
      <c r="V69" s="62">
        <f t="shared" ca="1" si="22"/>
        <v>8.7390011829795222E-2</v>
      </c>
      <c r="W69" s="62"/>
      <c r="X69" s="62">
        <f t="shared" ca="1" si="23"/>
        <v>8.7390011829795222E-2</v>
      </c>
      <c r="Y69" s="60">
        <f t="shared" ca="1" si="24"/>
        <v>358318.31848070782</v>
      </c>
      <c r="Z69" s="63">
        <f t="shared" ca="1" si="25"/>
        <v>0</v>
      </c>
      <c r="AA69" s="60">
        <f t="shared" ca="1" si="26"/>
        <v>1033.5452150508063</v>
      </c>
      <c r="AB69" s="63">
        <f t="shared" ca="1" si="27"/>
        <v>-258.2158452888898</v>
      </c>
      <c r="AC69" s="47">
        <f t="shared" ca="1" si="28"/>
        <v>358060.10263541894</v>
      </c>
    </row>
    <row r="70" spans="1:29" x14ac:dyDescent="0.15">
      <c r="A70" s="58">
        <v>10426</v>
      </c>
      <c r="B70" s="65">
        <f t="shared" si="11"/>
        <v>1</v>
      </c>
      <c r="C70" s="58" t="s">
        <v>125</v>
      </c>
      <c r="D70" s="58">
        <v>343</v>
      </c>
      <c r="E70" s="58">
        <v>0</v>
      </c>
      <c r="F70" s="58">
        <f t="shared" si="12"/>
        <v>552.8955223880597</v>
      </c>
      <c r="G70" s="58"/>
      <c r="H70" s="17">
        <f t="shared" si="13"/>
        <v>1</v>
      </c>
      <c r="I70" s="17">
        <f t="shared" si="14"/>
        <v>0</v>
      </c>
      <c r="J70" s="17">
        <f ca="1">OFFSET('Z1'!$B$7,B70,H70)*D70</f>
        <v>0</v>
      </c>
      <c r="K70" s="17">
        <f ca="1">IF(I70&gt;0,OFFSET('Z1'!$I$7,B70,I70)*IF(I70=1,D70-9300,IF(I70=2,D70-18000,IF(I70=3,D70-45000,0))),0)</f>
        <v>0</v>
      </c>
      <c r="L70" s="17">
        <f>IF(AND(E70=1,D70&gt;20000,D70&lt;=45000),D70*'Z1'!$G$7,0)+IF(AND(E70=1,D70&gt;45000,D70&lt;=50000),'Z1'!$G$7/5000*(50000-D70)*D70,0)</f>
        <v>0</v>
      </c>
      <c r="M70" s="18">
        <f t="shared" ca="1" si="15"/>
        <v>0</v>
      </c>
      <c r="N70" s="21">
        <v>0</v>
      </c>
      <c r="O70" s="20">
        <f t="shared" si="16"/>
        <v>0</v>
      </c>
      <c r="P70" s="21">
        <f t="shared" si="17"/>
        <v>1</v>
      </c>
      <c r="Q70" s="22">
        <f t="shared" si="18"/>
        <v>0</v>
      </c>
      <c r="R70" s="59">
        <f t="shared" ca="1" si="19"/>
        <v>323429.4295760073</v>
      </c>
      <c r="S70" s="60">
        <f t="shared" ca="1" si="20"/>
        <v>323429.4295760073</v>
      </c>
      <c r="T70" s="61">
        <v>867.16167438723801</v>
      </c>
      <c r="U70" s="61">
        <f t="shared" ca="1" si="21"/>
        <v>942.94294337028373</v>
      </c>
      <c r="V70" s="62">
        <f t="shared" ca="1" si="22"/>
        <v>8.7390011829795222E-2</v>
      </c>
      <c r="W70" s="62"/>
      <c r="X70" s="62">
        <f t="shared" ca="1" si="23"/>
        <v>8.7390011829795222E-2</v>
      </c>
      <c r="Y70" s="60">
        <f t="shared" ca="1" si="24"/>
        <v>323429.4295760073</v>
      </c>
      <c r="Z70" s="63">
        <f t="shared" ca="1" si="25"/>
        <v>0</v>
      </c>
      <c r="AA70" s="60">
        <f t="shared" ca="1" si="26"/>
        <v>932.91054937476292</v>
      </c>
      <c r="AB70" s="63">
        <f t="shared" ca="1" si="27"/>
        <v>-233.07377614232908</v>
      </c>
      <c r="AC70" s="47">
        <f t="shared" ca="1" si="28"/>
        <v>323196.35579986498</v>
      </c>
    </row>
    <row r="71" spans="1:29" x14ac:dyDescent="0.15">
      <c r="A71" s="58">
        <v>10427</v>
      </c>
      <c r="B71" s="65">
        <f t="shared" si="11"/>
        <v>1</v>
      </c>
      <c r="C71" s="58" t="s">
        <v>126</v>
      </c>
      <c r="D71" s="58">
        <v>459</v>
      </c>
      <c r="E71" s="58">
        <v>0</v>
      </c>
      <c r="F71" s="58">
        <f t="shared" si="12"/>
        <v>739.88059701492534</v>
      </c>
      <c r="G71" s="58"/>
      <c r="H71" s="17">
        <f t="shared" si="13"/>
        <v>1</v>
      </c>
      <c r="I71" s="17">
        <f t="shared" si="14"/>
        <v>0</v>
      </c>
      <c r="J71" s="17">
        <f ca="1">OFFSET('Z1'!$B$7,B71,H71)*D71</f>
        <v>0</v>
      </c>
      <c r="K71" s="17">
        <f ca="1">IF(I71&gt;0,OFFSET('Z1'!$I$7,B71,I71)*IF(I71=1,D71-9300,IF(I71=2,D71-18000,IF(I71=3,D71-45000,0))),0)</f>
        <v>0</v>
      </c>
      <c r="L71" s="17">
        <f>IF(AND(E71=1,D71&gt;20000,D71&lt;=45000),D71*'Z1'!$G$7,0)+IF(AND(E71=1,D71&gt;45000,D71&lt;=50000),'Z1'!$G$7/5000*(50000-D71)*D71,0)</f>
        <v>0</v>
      </c>
      <c r="M71" s="18">
        <f t="shared" ca="1" si="15"/>
        <v>0</v>
      </c>
      <c r="N71" s="21">
        <v>7734</v>
      </c>
      <c r="O71" s="20">
        <f t="shared" si="16"/>
        <v>6734</v>
      </c>
      <c r="P71" s="21">
        <f t="shared" si="17"/>
        <v>1</v>
      </c>
      <c r="Q71" s="22">
        <f t="shared" si="18"/>
        <v>6060.6</v>
      </c>
      <c r="R71" s="59">
        <f t="shared" ca="1" si="19"/>
        <v>432810.81100696023</v>
      </c>
      <c r="S71" s="60">
        <f t="shared" ca="1" si="20"/>
        <v>438871.4110069602</v>
      </c>
      <c r="T71" s="61">
        <v>880.86983765254422</v>
      </c>
      <c r="U71" s="61">
        <f t="shared" ca="1" si="21"/>
        <v>956.14686493891111</v>
      </c>
      <c r="V71" s="62">
        <f t="shared" ca="1" si="22"/>
        <v>8.5457605730915764E-2</v>
      </c>
      <c r="W71" s="62"/>
      <c r="X71" s="62">
        <f t="shared" ca="1" si="23"/>
        <v>8.5457605730915764E-2</v>
      </c>
      <c r="Y71" s="60">
        <f t="shared" ca="1" si="24"/>
        <v>438871.4110069602</v>
      </c>
      <c r="Z71" s="63">
        <f t="shared" ca="1" si="25"/>
        <v>0</v>
      </c>
      <c r="AA71" s="60">
        <f t="shared" ca="1" si="26"/>
        <v>486.8398590728757</v>
      </c>
      <c r="AB71" s="63">
        <f t="shared" ca="1" si="27"/>
        <v>-121.62967221965904</v>
      </c>
      <c r="AC71" s="47">
        <f t="shared" ca="1" si="28"/>
        <v>438749.78133474052</v>
      </c>
    </row>
    <row r="72" spans="1:29" x14ac:dyDescent="0.15">
      <c r="A72" s="58">
        <v>10428</v>
      </c>
      <c r="B72" s="65">
        <f t="shared" si="11"/>
        <v>1</v>
      </c>
      <c r="C72" s="58" t="s">
        <v>127</v>
      </c>
      <c r="D72" s="58">
        <v>387</v>
      </c>
      <c r="E72" s="58">
        <v>0</v>
      </c>
      <c r="F72" s="58">
        <f t="shared" si="12"/>
        <v>623.82089552238801</v>
      </c>
      <c r="G72" s="58"/>
      <c r="H72" s="17">
        <f t="shared" si="13"/>
        <v>1</v>
      </c>
      <c r="I72" s="17">
        <f t="shared" si="14"/>
        <v>0</v>
      </c>
      <c r="J72" s="17">
        <f ca="1">OFFSET('Z1'!$B$7,B72,H72)*D72</f>
        <v>0</v>
      </c>
      <c r="K72" s="17">
        <f ca="1">IF(I72&gt;0,OFFSET('Z1'!$I$7,B72,I72)*IF(I72=1,D72-9300,IF(I72=2,D72-18000,IF(I72=3,D72-45000,0))),0)</f>
        <v>0</v>
      </c>
      <c r="L72" s="17">
        <f>IF(AND(E72=1,D72&gt;20000,D72&lt;=45000),D72*'Z1'!$G$7,0)+IF(AND(E72=1,D72&gt;45000,D72&lt;=50000),'Z1'!$G$7/5000*(50000-D72)*D72,0)</f>
        <v>0</v>
      </c>
      <c r="M72" s="18">
        <f t="shared" ca="1" si="15"/>
        <v>0</v>
      </c>
      <c r="N72" s="21">
        <v>0</v>
      </c>
      <c r="O72" s="20">
        <f t="shared" si="16"/>
        <v>0</v>
      </c>
      <c r="P72" s="21">
        <f t="shared" si="17"/>
        <v>1</v>
      </c>
      <c r="Q72" s="22">
        <f t="shared" si="18"/>
        <v>0</v>
      </c>
      <c r="R72" s="59">
        <f t="shared" ca="1" si="19"/>
        <v>364918.91908429976</v>
      </c>
      <c r="S72" s="60">
        <f t="shared" ca="1" si="20"/>
        <v>364918.91908429976</v>
      </c>
      <c r="T72" s="61">
        <v>867.16167438723801</v>
      </c>
      <c r="U72" s="61">
        <f t="shared" ca="1" si="21"/>
        <v>942.94294337028361</v>
      </c>
      <c r="V72" s="62">
        <f t="shared" ca="1" si="22"/>
        <v>8.7390011829795E-2</v>
      </c>
      <c r="W72" s="62"/>
      <c r="X72" s="62">
        <f t="shared" ca="1" si="23"/>
        <v>8.7390011829795E-2</v>
      </c>
      <c r="Y72" s="60">
        <f t="shared" ca="1" si="24"/>
        <v>364918.91908429976</v>
      </c>
      <c r="Z72" s="63">
        <f t="shared" ca="1" si="25"/>
        <v>0</v>
      </c>
      <c r="AA72" s="60">
        <f t="shared" ca="1" si="26"/>
        <v>1052.5842058542767</v>
      </c>
      <c r="AB72" s="63">
        <f t="shared" ca="1" si="27"/>
        <v>-262.97245296523982</v>
      </c>
      <c r="AC72" s="47">
        <f t="shared" ca="1" si="28"/>
        <v>364655.94663133455</v>
      </c>
    </row>
    <row r="73" spans="1:29" x14ac:dyDescent="0.15">
      <c r="A73" s="58">
        <v>10501</v>
      </c>
      <c r="B73" s="65">
        <f t="shared" si="11"/>
        <v>1</v>
      </c>
      <c r="C73" s="58" t="s">
        <v>128</v>
      </c>
      <c r="D73" s="58">
        <v>1712</v>
      </c>
      <c r="E73" s="58">
        <v>0</v>
      </c>
      <c r="F73" s="58">
        <f t="shared" si="12"/>
        <v>2759.6417910447763</v>
      </c>
      <c r="G73" s="58"/>
      <c r="H73" s="17">
        <f t="shared" si="13"/>
        <v>1</v>
      </c>
      <c r="I73" s="17">
        <f t="shared" si="14"/>
        <v>0</v>
      </c>
      <c r="J73" s="17">
        <f ca="1">OFFSET('Z1'!$B$7,B73,H73)*D73</f>
        <v>0</v>
      </c>
      <c r="K73" s="17">
        <f ca="1">IF(I73&gt;0,OFFSET('Z1'!$I$7,B73,I73)*IF(I73=1,D73-9300,IF(I73=2,D73-18000,IF(I73=3,D73-45000,0))),0)</f>
        <v>0</v>
      </c>
      <c r="L73" s="17">
        <f>IF(AND(E73=1,D73&gt;20000,D73&lt;=45000),D73*'Z1'!$G$7,0)+IF(AND(E73=1,D73&gt;45000,D73&lt;=50000),'Z1'!$G$7/5000*(50000-D73)*D73,0)</f>
        <v>0</v>
      </c>
      <c r="M73" s="18">
        <f t="shared" ca="1" si="15"/>
        <v>0</v>
      </c>
      <c r="N73" s="21">
        <v>0</v>
      </c>
      <c r="O73" s="20">
        <f t="shared" si="16"/>
        <v>0</v>
      </c>
      <c r="P73" s="21">
        <f t="shared" si="17"/>
        <v>1</v>
      </c>
      <c r="Q73" s="22">
        <f t="shared" si="18"/>
        <v>0</v>
      </c>
      <c r="R73" s="59">
        <f t="shared" ca="1" si="19"/>
        <v>1614318.3190499258</v>
      </c>
      <c r="S73" s="60">
        <f t="shared" ca="1" si="20"/>
        <v>1614318.3190499258</v>
      </c>
      <c r="T73" s="61">
        <v>867.16167438723801</v>
      </c>
      <c r="U73" s="61">
        <f t="shared" ca="1" si="21"/>
        <v>942.94294337028373</v>
      </c>
      <c r="V73" s="62">
        <f t="shared" ca="1" si="22"/>
        <v>8.7390011829795222E-2</v>
      </c>
      <c r="W73" s="62"/>
      <c r="X73" s="62">
        <f t="shared" ca="1" si="23"/>
        <v>8.7390011829795222E-2</v>
      </c>
      <c r="Y73" s="60">
        <f t="shared" ca="1" si="24"/>
        <v>1614318.3190499258</v>
      </c>
      <c r="Z73" s="63">
        <f t="shared" ca="1" si="25"/>
        <v>0</v>
      </c>
      <c r="AA73" s="60">
        <f t="shared" ca="1" si="26"/>
        <v>4656.3931793866213</v>
      </c>
      <c r="AB73" s="63">
        <f t="shared" ca="1" si="27"/>
        <v>-1163.3303345646402</v>
      </c>
      <c r="AC73" s="47">
        <f t="shared" ca="1" si="28"/>
        <v>1613154.9887153611</v>
      </c>
    </row>
    <row r="74" spans="1:29" x14ac:dyDescent="0.15">
      <c r="A74" s="58">
        <v>10502</v>
      </c>
      <c r="B74" s="65">
        <f t="shared" si="11"/>
        <v>1</v>
      </c>
      <c r="C74" s="58" t="s">
        <v>129</v>
      </c>
      <c r="D74" s="58">
        <v>912</v>
      </c>
      <c r="E74" s="58">
        <v>0</v>
      </c>
      <c r="F74" s="58">
        <f t="shared" si="12"/>
        <v>1470.0895522388059</v>
      </c>
      <c r="G74" s="58"/>
      <c r="H74" s="17">
        <f t="shared" si="13"/>
        <v>1</v>
      </c>
      <c r="I74" s="17">
        <f t="shared" si="14"/>
        <v>0</v>
      </c>
      <c r="J74" s="17">
        <f ca="1">OFFSET('Z1'!$B$7,B74,H74)*D74</f>
        <v>0</v>
      </c>
      <c r="K74" s="17">
        <f ca="1">IF(I74&gt;0,OFFSET('Z1'!$I$7,B74,I74)*IF(I74=1,D74-9300,IF(I74=2,D74-18000,IF(I74=3,D74-45000,0))),0)</f>
        <v>0</v>
      </c>
      <c r="L74" s="17">
        <f>IF(AND(E74=1,D74&gt;20000,D74&lt;=45000),D74*'Z1'!$G$7,0)+IF(AND(E74=1,D74&gt;45000,D74&lt;=50000),'Z1'!$G$7/5000*(50000-D74)*D74,0)</f>
        <v>0</v>
      </c>
      <c r="M74" s="18">
        <f t="shared" ca="1" si="15"/>
        <v>0</v>
      </c>
      <c r="N74" s="21">
        <v>3474</v>
      </c>
      <c r="O74" s="20">
        <f t="shared" si="16"/>
        <v>2474</v>
      </c>
      <c r="P74" s="21">
        <f t="shared" si="17"/>
        <v>1</v>
      </c>
      <c r="Q74" s="22">
        <f t="shared" si="18"/>
        <v>2226.6</v>
      </c>
      <c r="R74" s="59">
        <f t="shared" ca="1" si="19"/>
        <v>859963.96435369877</v>
      </c>
      <c r="S74" s="60">
        <f t="shared" ca="1" si="20"/>
        <v>862190.56435369875</v>
      </c>
      <c r="T74" s="61">
        <v>868.68640323756358</v>
      </c>
      <c r="U74" s="61">
        <f t="shared" ca="1" si="21"/>
        <v>945.38439073870472</v>
      </c>
      <c r="V74" s="62">
        <f t="shared" ca="1" si="22"/>
        <v>8.8291916640217183E-2</v>
      </c>
      <c r="W74" s="62"/>
      <c r="X74" s="62">
        <f t="shared" ca="1" si="23"/>
        <v>8.8291916640217183E-2</v>
      </c>
      <c r="Y74" s="60">
        <f t="shared" ca="1" si="24"/>
        <v>862190.56435369863</v>
      </c>
      <c r="Z74" s="63">
        <f t="shared" ca="1" si="25"/>
        <v>0</v>
      </c>
      <c r="AA74" s="60">
        <f t="shared" ca="1" si="26"/>
        <v>3199.3968604881084</v>
      </c>
      <c r="AB74" s="63">
        <f t="shared" ca="1" si="27"/>
        <v>-799.32155140880468</v>
      </c>
      <c r="AC74" s="47">
        <f t="shared" ca="1" si="28"/>
        <v>861391.24280228978</v>
      </c>
    </row>
    <row r="75" spans="1:29" x14ac:dyDescent="0.15">
      <c r="A75" s="58">
        <v>10503</v>
      </c>
      <c r="B75" s="65">
        <f t="shared" si="11"/>
        <v>1</v>
      </c>
      <c r="C75" s="58" t="s">
        <v>130</v>
      </c>
      <c r="D75" s="58">
        <v>1253</v>
      </c>
      <c r="E75" s="58">
        <v>0</v>
      </c>
      <c r="F75" s="58">
        <f t="shared" si="12"/>
        <v>2019.7611940298507</v>
      </c>
      <c r="G75" s="58"/>
      <c r="H75" s="17">
        <f t="shared" si="13"/>
        <v>1</v>
      </c>
      <c r="I75" s="17">
        <f t="shared" si="14"/>
        <v>0</v>
      </c>
      <c r="J75" s="17">
        <f ca="1">OFFSET('Z1'!$B$7,B75,H75)*D75</f>
        <v>0</v>
      </c>
      <c r="K75" s="17">
        <f ca="1">IF(I75&gt;0,OFFSET('Z1'!$I$7,B75,I75)*IF(I75=1,D75-9300,IF(I75=2,D75-18000,IF(I75=3,D75-45000,0))),0)</f>
        <v>0</v>
      </c>
      <c r="L75" s="17">
        <f>IF(AND(E75=1,D75&gt;20000,D75&lt;=45000),D75*'Z1'!$G$7,0)+IF(AND(E75=1,D75&gt;45000,D75&lt;=50000),'Z1'!$G$7/5000*(50000-D75)*D75,0)</f>
        <v>0</v>
      </c>
      <c r="M75" s="18">
        <f t="shared" ca="1" si="15"/>
        <v>0</v>
      </c>
      <c r="N75" s="21">
        <v>8292</v>
      </c>
      <c r="O75" s="20">
        <f t="shared" si="16"/>
        <v>7292</v>
      </c>
      <c r="P75" s="21">
        <f t="shared" si="17"/>
        <v>1</v>
      </c>
      <c r="Q75" s="22">
        <f t="shared" si="18"/>
        <v>6562.8</v>
      </c>
      <c r="R75" s="59">
        <f t="shared" ca="1" si="19"/>
        <v>1181507.5080429655</v>
      </c>
      <c r="S75" s="60">
        <f t="shared" ca="1" si="20"/>
        <v>1188070.3080429656</v>
      </c>
      <c r="T75" s="61">
        <v>874.93254817364584</v>
      </c>
      <c r="U75" s="61">
        <f t="shared" ca="1" si="21"/>
        <v>948.18061296326061</v>
      </c>
      <c r="V75" s="62">
        <f t="shared" ca="1" si="22"/>
        <v>8.3718527722524971E-2</v>
      </c>
      <c r="W75" s="62"/>
      <c r="X75" s="62">
        <f t="shared" ca="1" si="23"/>
        <v>8.3718527722524971E-2</v>
      </c>
      <c r="Y75" s="60">
        <f t="shared" ca="1" si="24"/>
        <v>1188070.3080429656</v>
      </c>
      <c r="Z75" s="63">
        <f t="shared" ca="1" si="25"/>
        <v>0</v>
      </c>
      <c r="AA75" s="60">
        <f t="shared" ca="1" si="26"/>
        <v>0</v>
      </c>
      <c r="AB75" s="63">
        <f t="shared" ca="1" si="27"/>
        <v>0</v>
      </c>
      <c r="AC75" s="47">
        <f t="shared" ca="1" si="28"/>
        <v>1188070.3080429656</v>
      </c>
    </row>
    <row r="76" spans="1:29" x14ac:dyDescent="0.15">
      <c r="A76" s="58">
        <v>10504</v>
      </c>
      <c r="B76" s="65">
        <f t="shared" si="11"/>
        <v>1</v>
      </c>
      <c r="C76" s="58" t="s">
        <v>131</v>
      </c>
      <c r="D76" s="58">
        <v>4133</v>
      </c>
      <c r="E76" s="58">
        <v>0</v>
      </c>
      <c r="F76" s="58">
        <f t="shared" si="12"/>
        <v>6662.1492537313434</v>
      </c>
      <c r="G76" s="58"/>
      <c r="H76" s="17">
        <f t="shared" si="13"/>
        <v>1</v>
      </c>
      <c r="I76" s="17">
        <f t="shared" si="14"/>
        <v>0</v>
      </c>
      <c r="J76" s="17">
        <f ca="1">OFFSET('Z1'!$B$7,B76,H76)*D76</f>
        <v>0</v>
      </c>
      <c r="K76" s="17">
        <f ca="1">IF(I76&gt;0,OFFSET('Z1'!$I$7,B76,I76)*IF(I76=1,D76-9300,IF(I76=2,D76-18000,IF(I76=3,D76-45000,0))),0)</f>
        <v>0</v>
      </c>
      <c r="L76" s="17">
        <f>IF(AND(E76=1,D76&gt;20000,D76&lt;=45000),D76*'Z1'!$G$7,0)+IF(AND(E76=1,D76&gt;45000,D76&lt;=50000),'Z1'!$G$7/5000*(50000-D76)*D76,0)</f>
        <v>0</v>
      </c>
      <c r="M76" s="18">
        <f t="shared" ca="1" si="15"/>
        <v>0</v>
      </c>
      <c r="N76" s="21">
        <v>77655</v>
      </c>
      <c r="O76" s="20">
        <f t="shared" si="16"/>
        <v>76655</v>
      </c>
      <c r="P76" s="21">
        <f t="shared" si="17"/>
        <v>1</v>
      </c>
      <c r="Q76" s="22">
        <f t="shared" si="18"/>
        <v>68989.5</v>
      </c>
      <c r="R76" s="59">
        <f t="shared" ca="1" si="19"/>
        <v>3897183.1849493827</v>
      </c>
      <c r="S76" s="60">
        <f t="shared" ca="1" si="20"/>
        <v>3966172.6849493827</v>
      </c>
      <c r="T76" s="61">
        <v>886.94570452822006</v>
      </c>
      <c r="U76" s="61">
        <f t="shared" ca="1" si="21"/>
        <v>959.63529759239839</v>
      </c>
      <c r="V76" s="62">
        <f t="shared" ca="1" si="22"/>
        <v>8.1954952476874565E-2</v>
      </c>
      <c r="W76" s="62"/>
      <c r="X76" s="62">
        <f t="shared" ca="1" si="23"/>
        <v>8.1954952476874565E-2</v>
      </c>
      <c r="Y76" s="60">
        <f t="shared" ca="1" si="24"/>
        <v>3966172.6849493827</v>
      </c>
      <c r="Z76" s="63">
        <f t="shared" ca="1" si="25"/>
        <v>0</v>
      </c>
      <c r="AA76" s="60">
        <f t="shared" ca="1" si="26"/>
        <v>0</v>
      </c>
      <c r="AB76" s="63">
        <f t="shared" ca="1" si="27"/>
        <v>0</v>
      </c>
      <c r="AC76" s="47">
        <f t="shared" ca="1" si="28"/>
        <v>3966172.6849493827</v>
      </c>
    </row>
    <row r="77" spans="1:29" x14ac:dyDescent="0.15">
      <c r="A77" s="58">
        <v>10505</v>
      </c>
      <c r="B77" s="65">
        <f t="shared" si="11"/>
        <v>1</v>
      </c>
      <c r="C77" s="58" t="s">
        <v>132</v>
      </c>
      <c r="D77" s="58">
        <v>1061</v>
      </c>
      <c r="E77" s="58">
        <v>0</v>
      </c>
      <c r="F77" s="58">
        <f t="shared" si="12"/>
        <v>1710.2686567164178</v>
      </c>
      <c r="G77" s="58"/>
      <c r="H77" s="17">
        <f t="shared" si="13"/>
        <v>1</v>
      </c>
      <c r="I77" s="17">
        <f t="shared" si="14"/>
        <v>0</v>
      </c>
      <c r="J77" s="17">
        <f ca="1">OFFSET('Z1'!$B$7,B77,H77)*D77</f>
        <v>0</v>
      </c>
      <c r="K77" s="17">
        <f ca="1">IF(I77&gt;0,OFFSET('Z1'!$I$7,B77,I77)*IF(I77=1,D77-9300,IF(I77=2,D77-18000,IF(I77=3,D77-45000,0))),0)</f>
        <v>0</v>
      </c>
      <c r="L77" s="17">
        <f>IF(AND(E77=1,D77&gt;20000,D77&lt;=45000),D77*'Z1'!$G$7,0)+IF(AND(E77=1,D77&gt;45000,D77&lt;=50000),'Z1'!$G$7/5000*(50000-D77)*D77,0)</f>
        <v>0</v>
      </c>
      <c r="M77" s="18">
        <f t="shared" ca="1" si="15"/>
        <v>0</v>
      </c>
      <c r="N77" s="21">
        <v>5290</v>
      </c>
      <c r="O77" s="20">
        <f t="shared" si="16"/>
        <v>4290</v>
      </c>
      <c r="P77" s="21">
        <f t="shared" si="17"/>
        <v>1</v>
      </c>
      <c r="Q77" s="22">
        <f t="shared" si="18"/>
        <v>3861</v>
      </c>
      <c r="R77" s="59">
        <f t="shared" ca="1" si="19"/>
        <v>1000462.4629158709</v>
      </c>
      <c r="S77" s="60">
        <f t="shared" ca="1" si="20"/>
        <v>1004323.4629158709</v>
      </c>
      <c r="T77" s="61">
        <v>871.83826206496315</v>
      </c>
      <c r="U77" s="61">
        <f t="shared" ca="1" si="21"/>
        <v>946.58196316293208</v>
      </c>
      <c r="V77" s="62">
        <f t="shared" ca="1" si="22"/>
        <v>8.573115490588501E-2</v>
      </c>
      <c r="W77" s="62"/>
      <c r="X77" s="62">
        <f t="shared" ca="1" si="23"/>
        <v>8.573115490588501E-2</v>
      </c>
      <c r="Y77" s="60">
        <f t="shared" ca="1" si="24"/>
        <v>1004323.4629158709</v>
      </c>
      <c r="Z77" s="63">
        <f t="shared" ca="1" si="25"/>
        <v>0</v>
      </c>
      <c r="AA77" s="60">
        <f t="shared" ca="1" si="26"/>
        <v>1366.853436835343</v>
      </c>
      <c r="AB77" s="63">
        <f t="shared" ca="1" si="27"/>
        <v>-341.48792954463295</v>
      </c>
      <c r="AC77" s="47">
        <f t="shared" ca="1" si="28"/>
        <v>1003981.9749863263</v>
      </c>
    </row>
    <row r="78" spans="1:29" x14ac:dyDescent="0.15">
      <c r="A78" s="58">
        <v>10506</v>
      </c>
      <c r="B78" s="65">
        <f t="shared" si="11"/>
        <v>1</v>
      </c>
      <c r="C78" s="58" t="s">
        <v>133</v>
      </c>
      <c r="D78" s="58">
        <v>1137</v>
      </c>
      <c r="E78" s="58">
        <v>0</v>
      </c>
      <c r="F78" s="58">
        <f t="shared" si="12"/>
        <v>1832.7761194029852</v>
      </c>
      <c r="G78" s="58"/>
      <c r="H78" s="17">
        <f t="shared" si="13"/>
        <v>1</v>
      </c>
      <c r="I78" s="17">
        <f t="shared" si="14"/>
        <v>0</v>
      </c>
      <c r="J78" s="17">
        <f ca="1">OFFSET('Z1'!$B$7,B78,H78)*D78</f>
        <v>0</v>
      </c>
      <c r="K78" s="17">
        <f ca="1">IF(I78&gt;0,OFFSET('Z1'!$I$7,B78,I78)*IF(I78=1,D78-9300,IF(I78=2,D78-18000,IF(I78=3,D78-45000,0))),0)</f>
        <v>0</v>
      </c>
      <c r="L78" s="17">
        <f>IF(AND(E78=1,D78&gt;20000,D78&lt;=45000),D78*'Z1'!$G$7,0)+IF(AND(E78=1,D78&gt;45000,D78&lt;=50000),'Z1'!$G$7/5000*(50000-D78)*D78,0)</f>
        <v>0</v>
      </c>
      <c r="M78" s="18">
        <f t="shared" ca="1" si="15"/>
        <v>0</v>
      </c>
      <c r="N78" s="21">
        <v>0</v>
      </c>
      <c r="O78" s="20">
        <f t="shared" si="16"/>
        <v>0</v>
      </c>
      <c r="P78" s="21">
        <f t="shared" si="17"/>
        <v>1</v>
      </c>
      <c r="Q78" s="22">
        <f t="shared" si="18"/>
        <v>0</v>
      </c>
      <c r="R78" s="59">
        <f t="shared" ca="1" si="19"/>
        <v>1072126.1266120127</v>
      </c>
      <c r="S78" s="60">
        <f t="shared" ca="1" si="20"/>
        <v>1072126.1266120127</v>
      </c>
      <c r="T78" s="61">
        <v>867.16167438723801</v>
      </c>
      <c r="U78" s="61">
        <f t="shared" ca="1" si="21"/>
        <v>942.94294337028384</v>
      </c>
      <c r="V78" s="62">
        <f t="shared" ca="1" si="22"/>
        <v>8.7390011829795222E-2</v>
      </c>
      <c r="W78" s="62"/>
      <c r="X78" s="62">
        <f t="shared" ca="1" si="23"/>
        <v>8.7390011829795222E-2</v>
      </c>
      <c r="Y78" s="60">
        <f t="shared" ca="1" si="24"/>
        <v>1072126.1266120125</v>
      </c>
      <c r="Z78" s="63">
        <f t="shared" ca="1" si="25"/>
        <v>0</v>
      </c>
      <c r="AA78" s="60">
        <f t="shared" ca="1" si="26"/>
        <v>3092.4760776648764</v>
      </c>
      <c r="AB78" s="63">
        <f t="shared" ca="1" si="27"/>
        <v>-772.60898971957715</v>
      </c>
      <c r="AC78" s="47">
        <f t="shared" ca="1" si="28"/>
        <v>1071353.517622293</v>
      </c>
    </row>
    <row r="79" spans="1:29" x14ac:dyDescent="0.15">
      <c r="A79" s="58">
        <v>10507</v>
      </c>
      <c r="B79" s="65">
        <f t="shared" si="11"/>
        <v>1</v>
      </c>
      <c r="C79" s="58" t="s">
        <v>134</v>
      </c>
      <c r="D79" s="58">
        <v>920</v>
      </c>
      <c r="E79" s="58">
        <v>0</v>
      </c>
      <c r="F79" s="58">
        <f t="shared" si="12"/>
        <v>1482.9850746268658</v>
      </c>
      <c r="G79" s="58"/>
      <c r="H79" s="17">
        <f t="shared" si="13"/>
        <v>1</v>
      </c>
      <c r="I79" s="17">
        <f t="shared" si="14"/>
        <v>0</v>
      </c>
      <c r="J79" s="17">
        <f ca="1">OFFSET('Z1'!$B$7,B79,H79)*D79</f>
        <v>0</v>
      </c>
      <c r="K79" s="17">
        <f ca="1">IF(I79&gt;0,OFFSET('Z1'!$I$7,B79,I79)*IF(I79=1,D79-9300,IF(I79=2,D79-18000,IF(I79=3,D79-45000,0))),0)</f>
        <v>0</v>
      </c>
      <c r="L79" s="17">
        <f>IF(AND(E79=1,D79&gt;20000,D79&lt;=45000),D79*'Z1'!$G$7,0)+IF(AND(E79=1,D79&gt;45000,D79&lt;=50000),'Z1'!$G$7/5000*(50000-D79)*D79,0)</f>
        <v>0</v>
      </c>
      <c r="M79" s="18">
        <f t="shared" ca="1" si="15"/>
        <v>0</v>
      </c>
      <c r="N79" s="21">
        <v>3574</v>
      </c>
      <c r="O79" s="20">
        <f t="shared" si="16"/>
        <v>2574</v>
      </c>
      <c r="P79" s="21">
        <f t="shared" si="17"/>
        <v>1</v>
      </c>
      <c r="Q79" s="22">
        <f t="shared" si="18"/>
        <v>2316.6</v>
      </c>
      <c r="R79" s="59">
        <f t="shared" ca="1" si="19"/>
        <v>867507.50790066109</v>
      </c>
      <c r="S79" s="60">
        <f t="shared" ca="1" si="20"/>
        <v>869824.10790066107</v>
      </c>
      <c r="T79" s="61">
        <v>869.6389319123216</v>
      </c>
      <c r="U79" s="61">
        <f t="shared" ca="1" si="21"/>
        <v>945.46098684854462</v>
      </c>
      <c r="V79" s="62">
        <f t="shared" ca="1" si="22"/>
        <v>8.7187972104113998E-2</v>
      </c>
      <c r="W79" s="62"/>
      <c r="X79" s="62">
        <f t="shared" ca="1" si="23"/>
        <v>8.7187972104113998E-2</v>
      </c>
      <c r="Y79" s="60">
        <f t="shared" ca="1" si="24"/>
        <v>869824.10790066107</v>
      </c>
      <c r="Z79" s="63">
        <f t="shared" ca="1" si="25"/>
        <v>0</v>
      </c>
      <c r="AA79" s="60">
        <f t="shared" ca="1" si="26"/>
        <v>2347.7702136866283</v>
      </c>
      <c r="AB79" s="63">
        <f t="shared" ca="1" si="27"/>
        <v>-586.55534508122071</v>
      </c>
      <c r="AC79" s="47">
        <f t="shared" ca="1" si="28"/>
        <v>869237.55255557981</v>
      </c>
    </row>
    <row r="80" spans="1:29" x14ac:dyDescent="0.15">
      <c r="A80" s="58">
        <v>10508</v>
      </c>
      <c r="B80" s="65">
        <f t="shared" si="11"/>
        <v>1</v>
      </c>
      <c r="C80" s="58" t="s">
        <v>135</v>
      </c>
      <c r="D80" s="58">
        <v>2160</v>
      </c>
      <c r="E80" s="58">
        <v>0</v>
      </c>
      <c r="F80" s="58">
        <f t="shared" si="12"/>
        <v>3481.7910447761192</v>
      </c>
      <c r="G80" s="58"/>
      <c r="H80" s="17">
        <f t="shared" si="13"/>
        <v>1</v>
      </c>
      <c r="I80" s="17">
        <f t="shared" si="14"/>
        <v>0</v>
      </c>
      <c r="J80" s="17">
        <f ca="1">OFFSET('Z1'!$B$7,B80,H80)*D80</f>
        <v>0</v>
      </c>
      <c r="K80" s="17">
        <f ca="1">IF(I80&gt;0,OFFSET('Z1'!$I$7,B80,I80)*IF(I80=1,D80-9300,IF(I80=2,D80-18000,IF(I80=3,D80-45000,0))),0)</f>
        <v>0</v>
      </c>
      <c r="L80" s="17">
        <f>IF(AND(E80=1,D80&gt;20000,D80&lt;=45000),D80*'Z1'!$G$7,0)+IF(AND(E80=1,D80&gt;45000,D80&lt;=50000),'Z1'!$G$7/5000*(50000-D80)*D80,0)</f>
        <v>0</v>
      </c>
      <c r="M80" s="18">
        <f t="shared" ca="1" si="15"/>
        <v>0</v>
      </c>
      <c r="N80" s="21">
        <v>2663</v>
      </c>
      <c r="O80" s="20">
        <f t="shared" si="16"/>
        <v>1663</v>
      </c>
      <c r="P80" s="21">
        <f t="shared" si="17"/>
        <v>1</v>
      </c>
      <c r="Q80" s="22">
        <f t="shared" si="18"/>
        <v>1496.7</v>
      </c>
      <c r="R80" s="59">
        <f t="shared" ca="1" si="19"/>
        <v>2036756.7576798128</v>
      </c>
      <c r="S80" s="60">
        <f t="shared" ca="1" si="20"/>
        <v>2038253.4576798128</v>
      </c>
      <c r="T80" s="61">
        <v>868.18971306127128</v>
      </c>
      <c r="U80" s="61">
        <f t="shared" ca="1" si="21"/>
        <v>943.63586003695036</v>
      </c>
      <c r="V80" s="62">
        <f t="shared" ca="1" si="22"/>
        <v>8.6900530887025873E-2</v>
      </c>
      <c r="W80" s="62"/>
      <c r="X80" s="62">
        <f t="shared" ca="1" si="23"/>
        <v>8.6900530887025873E-2</v>
      </c>
      <c r="Y80" s="60">
        <f t="shared" ca="1" si="24"/>
        <v>2038253.4576798128</v>
      </c>
      <c r="Z80" s="63">
        <f t="shared" ca="1" si="25"/>
        <v>0</v>
      </c>
      <c r="AA80" s="60">
        <f t="shared" ca="1" si="26"/>
        <v>4963.9347870510537</v>
      </c>
      <c r="AB80" s="63">
        <f t="shared" ca="1" si="27"/>
        <v>-1240.1650148748499</v>
      </c>
      <c r="AC80" s="47">
        <f t="shared" ca="1" si="28"/>
        <v>2037013.2926649379</v>
      </c>
    </row>
    <row r="81" spans="1:29" x14ac:dyDescent="0.15">
      <c r="A81" s="58">
        <v>10509</v>
      </c>
      <c r="B81" s="65">
        <f t="shared" si="11"/>
        <v>1</v>
      </c>
      <c r="C81" s="58" t="s">
        <v>136</v>
      </c>
      <c r="D81" s="58">
        <v>1967</v>
      </c>
      <c r="E81" s="58">
        <v>0</v>
      </c>
      <c r="F81" s="58">
        <f t="shared" si="12"/>
        <v>3170.686567164179</v>
      </c>
      <c r="G81" s="58"/>
      <c r="H81" s="17">
        <f t="shared" si="13"/>
        <v>1</v>
      </c>
      <c r="I81" s="17">
        <f t="shared" si="14"/>
        <v>0</v>
      </c>
      <c r="J81" s="17">
        <f ca="1">OFFSET('Z1'!$B$7,B81,H81)*D81</f>
        <v>0</v>
      </c>
      <c r="K81" s="17">
        <f ca="1">IF(I81&gt;0,OFFSET('Z1'!$I$7,B81,I81)*IF(I81=1,D81-9300,IF(I81=2,D81-18000,IF(I81=3,D81-45000,0))),0)</f>
        <v>0</v>
      </c>
      <c r="L81" s="17">
        <f>IF(AND(E81=1,D81&gt;20000,D81&lt;=45000),D81*'Z1'!$G$7,0)+IF(AND(E81=1,D81&gt;45000,D81&lt;=50000),'Z1'!$G$7/5000*(50000-D81)*D81,0)</f>
        <v>0</v>
      </c>
      <c r="M81" s="18">
        <f t="shared" ca="1" si="15"/>
        <v>0</v>
      </c>
      <c r="N81" s="21">
        <v>14118</v>
      </c>
      <c r="O81" s="20">
        <f t="shared" si="16"/>
        <v>13118</v>
      </c>
      <c r="P81" s="21">
        <f t="shared" si="17"/>
        <v>1</v>
      </c>
      <c r="Q81" s="22">
        <f t="shared" si="18"/>
        <v>11806.2</v>
      </c>
      <c r="R81" s="59">
        <f t="shared" ca="1" si="19"/>
        <v>1854768.7696093481</v>
      </c>
      <c r="S81" s="60">
        <f t="shared" ca="1" si="20"/>
        <v>1866574.9696093481</v>
      </c>
      <c r="T81" s="61">
        <v>873.55617438723823</v>
      </c>
      <c r="U81" s="61">
        <f t="shared" ca="1" si="21"/>
        <v>948.94507860160047</v>
      </c>
      <c r="V81" s="62">
        <f t="shared" ca="1" si="22"/>
        <v>8.6301152032087991E-2</v>
      </c>
      <c r="W81" s="62"/>
      <c r="X81" s="62">
        <f t="shared" ca="1" si="23"/>
        <v>8.6301152032087991E-2</v>
      </c>
      <c r="Y81" s="60">
        <f t="shared" ca="1" si="24"/>
        <v>1866574.9696093481</v>
      </c>
      <c r="Z81" s="63">
        <f t="shared" ca="1" si="25"/>
        <v>0</v>
      </c>
      <c r="AA81" s="60">
        <f t="shared" ca="1" si="26"/>
        <v>3518.4358496537898</v>
      </c>
      <c r="AB81" s="63">
        <f t="shared" ca="1" si="27"/>
        <v>-879.02868087723323</v>
      </c>
      <c r="AC81" s="47">
        <f t="shared" ca="1" si="28"/>
        <v>1865695.9409284708</v>
      </c>
    </row>
    <row r="82" spans="1:29" x14ac:dyDescent="0.15">
      <c r="A82" s="58">
        <v>10510</v>
      </c>
      <c r="B82" s="65">
        <f t="shared" si="11"/>
        <v>1</v>
      </c>
      <c r="C82" s="58" t="s">
        <v>137</v>
      </c>
      <c r="D82" s="58">
        <v>707</v>
      </c>
      <c r="E82" s="58">
        <v>0</v>
      </c>
      <c r="F82" s="58">
        <f t="shared" si="12"/>
        <v>1139.641791044776</v>
      </c>
      <c r="G82" s="58"/>
      <c r="H82" s="17">
        <f t="shared" si="13"/>
        <v>1</v>
      </c>
      <c r="I82" s="17">
        <f t="shared" si="14"/>
        <v>0</v>
      </c>
      <c r="J82" s="17">
        <f ca="1">OFFSET('Z1'!$B$7,B82,H82)*D82</f>
        <v>0</v>
      </c>
      <c r="K82" s="17">
        <f ca="1">IF(I82&gt;0,OFFSET('Z1'!$I$7,B82,I82)*IF(I82=1,D82-9300,IF(I82=2,D82-18000,IF(I82=3,D82-45000,0))),0)</f>
        <v>0</v>
      </c>
      <c r="L82" s="17">
        <f>IF(AND(E82=1,D82&gt;20000,D82&lt;=45000),D82*'Z1'!$G$7,0)+IF(AND(E82=1,D82&gt;45000,D82&lt;=50000),'Z1'!$G$7/5000*(50000-D82)*D82,0)</f>
        <v>0</v>
      </c>
      <c r="M82" s="18">
        <f t="shared" ca="1" si="15"/>
        <v>0</v>
      </c>
      <c r="N82" s="21">
        <v>0</v>
      </c>
      <c r="O82" s="20">
        <f t="shared" si="16"/>
        <v>0</v>
      </c>
      <c r="P82" s="21">
        <f t="shared" si="17"/>
        <v>1</v>
      </c>
      <c r="Q82" s="22">
        <f t="shared" si="18"/>
        <v>0</v>
      </c>
      <c r="R82" s="59">
        <f t="shared" ca="1" si="19"/>
        <v>666660.6609627906</v>
      </c>
      <c r="S82" s="60">
        <f t="shared" ca="1" si="20"/>
        <v>666660.6609627906</v>
      </c>
      <c r="T82" s="61">
        <v>867.16167438723789</v>
      </c>
      <c r="U82" s="61">
        <f t="shared" ca="1" si="21"/>
        <v>942.94294337028373</v>
      </c>
      <c r="V82" s="62">
        <f t="shared" ca="1" si="22"/>
        <v>8.7390011829795222E-2</v>
      </c>
      <c r="W82" s="62"/>
      <c r="X82" s="62">
        <f t="shared" ca="1" si="23"/>
        <v>8.7390011829795222E-2</v>
      </c>
      <c r="Y82" s="60">
        <f t="shared" ca="1" si="24"/>
        <v>666660.66096279048</v>
      </c>
      <c r="Z82" s="63">
        <f t="shared" ca="1" si="25"/>
        <v>0</v>
      </c>
      <c r="AA82" s="60">
        <f t="shared" ca="1" si="26"/>
        <v>1922.938071160228</v>
      </c>
      <c r="AB82" s="63">
        <f t="shared" ca="1" si="27"/>
        <v>-480.41737531378089</v>
      </c>
      <c r="AC82" s="47">
        <f t="shared" ca="1" si="28"/>
        <v>666180.24358747667</v>
      </c>
    </row>
    <row r="83" spans="1:29" x14ac:dyDescent="0.15">
      <c r="A83" s="58">
        <v>10511</v>
      </c>
      <c r="B83" s="65">
        <f t="shared" si="11"/>
        <v>1</v>
      </c>
      <c r="C83" s="58" t="s">
        <v>138</v>
      </c>
      <c r="D83" s="58">
        <v>770</v>
      </c>
      <c r="E83" s="58">
        <v>0</v>
      </c>
      <c r="F83" s="58">
        <f t="shared" si="12"/>
        <v>1241.1940298507463</v>
      </c>
      <c r="G83" s="58"/>
      <c r="H83" s="17">
        <f t="shared" si="13"/>
        <v>1</v>
      </c>
      <c r="I83" s="17">
        <f t="shared" si="14"/>
        <v>0</v>
      </c>
      <c r="J83" s="17">
        <f ca="1">OFFSET('Z1'!$B$7,B83,H83)*D83</f>
        <v>0</v>
      </c>
      <c r="K83" s="17">
        <f ca="1">IF(I83&gt;0,OFFSET('Z1'!$I$7,B83,I83)*IF(I83=1,D83-9300,IF(I83=2,D83-18000,IF(I83=3,D83-45000,0))),0)</f>
        <v>0</v>
      </c>
      <c r="L83" s="17">
        <f>IF(AND(E83=1,D83&gt;20000,D83&lt;=45000),D83*'Z1'!$G$7,0)+IF(AND(E83=1,D83&gt;45000,D83&lt;=50000),'Z1'!$G$7/5000*(50000-D83)*D83,0)</f>
        <v>0</v>
      </c>
      <c r="M83" s="18">
        <f t="shared" ca="1" si="15"/>
        <v>0</v>
      </c>
      <c r="N83" s="21">
        <v>0</v>
      </c>
      <c r="O83" s="20">
        <f t="shared" si="16"/>
        <v>0</v>
      </c>
      <c r="P83" s="21">
        <f t="shared" si="17"/>
        <v>1</v>
      </c>
      <c r="Q83" s="22">
        <f t="shared" si="18"/>
        <v>0</v>
      </c>
      <c r="R83" s="59">
        <f t="shared" ca="1" si="19"/>
        <v>726066.06639511848</v>
      </c>
      <c r="S83" s="60">
        <f t="shared" ca="1" si="20"/>
        <v>726066.06639511848</v>
      </c>
      <c r="T83" s="61">
        <v>867.16167438723801</v>
      </c>
      <c r="U83" s="61">
        <f t="shared" ca="1" si="21"/>
        <v>942.94294337028373</v>
      </c>
      <c r="V83" s="62">
        <f t="shared" ca="1" si="22"/>
        <v>8.7390011829795222E-2</v>
      </c>
      <c r="W83" s="62"/>
      <c r="X83" s="62">
        <f t="shared" ca="1" si="23"/>
        <v>8.7390011829795222E-2</v>
      </c>
      <c r="Y83" s="60">
        <f t="shared" ca="1" si="24"/>
        <v>726066.06639511848</v>
      </c>
      <c r="Z83" s="63">
        <f t="shared" ca="1" si="25"/>
        <v>0</v>
      </c>
      <c r="AA83" s="60">
        <f t="shared" ca="1" si="26"/>
        <v>2094.2889883923344</v>
      </c>
      <c r="AB83" s="63">
        <f t="shared" ca="1" si="27"/>
        <v>-523.22684440114926</v>
      </c>
      <c r="AC83" s="47">
        <f t="shared" ca="1" si="28"/>
        <v>725542.83955071738</v>
      </c>
    </row>
    <row r="84" spans="1:29" x14ac:dyDescent="0.15">
      <c r="A84" s="58">
        <v>10512</v>
      </c>
      <c r="B84" s="65">
        <f t="shared" ref="B84:B147" si="29">INT(A84/10000)</f>
        <v>1</v>
      </c>
      <c r="C84" s="58" t="s">
        <v>139</v>
      </c>
      <c r="D84" s="58">
        <v>383</v>
      </c>
      <c r="E84" s="58">
        <v>0</v>
      </c>
      <c r="F84" s="58">
        <f t="shared" ref="F84:F147" si="30">IF(AND(E84=1,D84&lt;=20000),D84*2,IF(D84&lt;=10000,D84*(1+41/67),IF(D84&lt;=20000,D84*(1+2/3),IF(D84&lt;=50000,D84*(2),D84*(2+1/3))))+IF(AND(D84&gt;9000,D84&lt;=10000),(D84-9000)*(110/201),0)+IF(AND(D84&gt;18000,D84&lt;=20000),(D84-18000)*(3+1/3),0)+IF(AND(D84&gt;45000,D84&lt;=50000),(D84-45000)*(3+1/3),0))</f>
        <v>617.37313432835822</v>
      </c>
      <c r="G84" s="58"/>
      <c r="H84" s="17">
        <f t="shared" ref="H84:H147" si="31">IF(AND(E84=1,D84&lt;=20000),3,IF(D84&lt;=10000,1,IF(D84&lt;=20000,2,IF(D84&lt;=50000,3,4))))</f>
        <v>1</v>
      </c>
      <c r="I84" s="17">
        <f t="shared" ref="I84:I147" si="32">IF(AND(E84=1,D84&lt;=45000),0,IF(AND(D84&gt;9300,D84&lt;=10000),1,IF(AND(D84&gt;18000,D84&lt;=20000),2,IF(AND(D84&gt;45000,D84&lt;=50000),3,0))))</f>
        <v>0</v>
      </c>
      <c r="J84" s="17">
        <f ca="1">OFFSET('Z1'!$B$7,B84,H84)*D84</f>
        <v>0</v>
      </c>
      <c r="K84" s="17">
        <f ca="1">IF(I84&gt;0,OFFSET('Z1'!$I$7,B84,I84)*IF(I84=1,D84-9300,IF(I84=2,D84-18000,IF(I84=3,D84-45000,0))),0)</f>
        <v>0</v>
      </c>
      <c r="L84" s="17">
        <f>IF(AND(E84=1,D84&gt;20000,D84&lt;=45000),D84*'Z1'!$G$7,0)+IF(AND(E84=1,D84&gt;45000,D84&lt;=50000),'Z1'!$G$7/5000*(50000-D84)*D84,0)</f>
        <v>0</v>
      </c>
      <c r="M84" s="18">
        <f t="shared" ref="M84:M147" ca="1" si="33">SUM(J84:L84)</f>
        <v>0</v>
      </c>
      <c r="N84" s="21">
        <v>0</v>
      </c>
      <c r="O84" s="20">
        <f t="shared" ref="O84:O147" si="34">MAX(N84-$O$3,0)</f>
        <v>0</v>
      </c>
      <c r="P84" s="21">
        <f t="shared" ref="P84:P147" si="35">IF(D84&lt;=9300,1,IF(D84&gt;10000,0,2))</f>
        <v>1</v>
      </c>
      <c r="Q84" s="22">
        <f t="shared" ref="Q84:Q147" si="36">IF(P84=0,0,IF(P84=1,O84*$Q$3,O84*$Q$3*(10000-D84)/700))</f>
        <v>0</v>
      </c>
      <c r="R84" s="59">
        <f t="shared" ref="R84:R147" ca="1" si="37">OFFSET($R$4,B84,0)/OFFSET($F$4,B84,0)*F84</f>
        <v>361147.14731081866</v>
      </c>
      <c r="S84" s="60">
        <f t="shared" ref="S84:S147" ca="1" si="38">M84+Q84+R84</f>
        <v>361147.14731081866</v>
      </c>
      <c r="T84" s="61">
        <v>867.16167438723789</v>
      </c>
      <c r="U84" s="61">
        <f t="shared" ref="U84:U147" ca="1" si="39">S84/D84</f>
        <v>942.94294337028373</v>
      </c>
      <c r="V84" s="62">
        <f t="shared" ref="V84:V147" ca="1" si="40">U84/T84-1</f>
        <v>8.7390011829795222E-2</v>
      </c>
      <c r="W84" s="62"/>
      <c r="X84" s="62">
        <f t="shared" ref="X84:X147" ca="1" si="41">MAX(V84,OFFSET($X$4,B84,0))</f>
        <v>8.7390011829795222E-2</v>
      </c>
      <c r="Y84" s="60">
        <f t="shared" ref="Y84:Y147" ca="1" si="42">(T84*(1+X84))*D84</f>
        <v>361147.1473108186</v>
      </c>
      <c r="Z84" s="63">
        <f t="shared" ref="Z84:Z147" ca="1" si="43">Y84-S84</f>
        <v>0</v>
      </c>
      <c r="AA84" s="60">
        <f t="shared" ref="AA84:AA147" ca="1" si="44">MAX(0,Y84-T84*(1+OFFSET($V$4,B84,0))*D84)</f>
        <v>1041.7047825379996</v>
      </c>
      <c r="AB84" s="63">
        <f t="shared" ref="AB84:AB147" ca="1" si="45">IF(OFFSET($Z$4,B84,0)=0,0,-OFFSET($Z$4,B84,0)/OFFSET($AA$4,B84,0)*AA84)</f>
        <v>-260.25439143589489</v>
      </c>
      <c r="AC84" s="47">
        <f t="shared" ca="1" si="28"/>
        <v>360886.89291938272</v>
      </c>
    </row>
    <row r="85" spans="1:29" x14ac:dyDescent="0.15">
      <c r="A85" s="58">
        <v>10601</v>
      </c>
      <c r="B85" s="65">
        <f t="shared" si="29"/>
        <v>1</v>
      </c>
      <c r="C85" s="58" t="s">
        <v>140</v>
      </c>
      <c r="D85" s="58">
        <v>1245</v>
      </c>
      <c r="E85" s="58">
        <v>0</v>
      </c>
      <c r="F85" s="58">
        <f t="shared" si="30"/>
        <v>2006.8656716417911</v>
      </c>
      <c r="G85" s="58"/>
      <c r="H85" s="17">
        <f t="shared" si="31"/>
        <v>1</v>
      </c>
      <c r="I85" s="17">
        <f t="shared" si="32"/>
        <v>0</v>
      </c>
      <c r="J85" s="17">
        <f ca="1">OFFSET('Z1'!$B$7,B85,H85)*D85</f>
        <v>0</v>
      </c>
      <c r="K85" s="17">
        <f ca="1">IF(I85&gt;0,OFFSET('Z1'!$I$7,B85,I85)*IF(I85=1,D85-9300,IF(I85=2,D85-18000,IF(I85=3,D85-45000,0))),0)</f>
        <v>0</v>
      </c>
      <c r="L85" s="17">
        <f>IF(AND(E85=1,D85&gt;20000,D85&lt;=45000),D85*'Z1'!$G$7,0)+IF(AND(E85=1,D85&gt;45000,D85&lt;=50000),'Z1'!$G$7/5000*(50000-D85)*D85,0)</f>
        <v>0</v>
      </c>
      <c r="M85" s="18">
        <f t="shared" ca="1" si="33"/>
        <v>0</v>
      </c>
      <c r="N85" s="21">
        <v>0</v>
      </c>
      <c r="O85" s="20">
        <f t="shared" si="34"/>
        <v>0</v>
      </c>
      <c r="P85" s="21">
        <f t="shared" si="35"/>
        <v>1</v>
      </c>
      <c r="Q85" s="22">
        <f t="shared" si="36"/>
        <v>0</v>
      </c>
      <c r="R85" s="59">
        <f t="shared" ca="1" si="37"/>
        <v>1173963.9644960032</v>
      </c>
      <c r="S85" s="60">
        <f t="shared" ca="1" si="38"/>
        <v>1173963.9644960032</v>
      </c>
      <c r="T85" s="61">
        <v>867.16167438723801</v>
      </c>
      <c r="U85" s="61">
        <f t="shared" ca="1" si="39"/>
        <v>942.94294337028373</v>
      </c>
      <c r="V85" s="62">
        <f t="shared" ca="1" si="40"/>
        <v>8.7390011829795222E-2</v>
      </c>
      <c r="W85" s="62"/>
      <c r="X85" s="62">
        <f t="shared" ca="1" si="41"/>
        <v>8.7390011829795222E-2</v>
      </c>
      <c r="Y85" s="60">
        <f t="shared" ca="1" si="42"/>
        <v>1173963.9644960032</v>
      </c>
      <c r="Z85" s="63">
        <f t="shared" ca="1" si="43"/>
        <v>0</v>
      </c>
      <c r="AA85" s="60">
        <f t="shared" ca="1" si="44"/>
        <v>3386.2205072059296</v>
      </c>
      <c r="AB85" s="63">
        <f t="shared" ca="1" si="45"/>
        <v>-845.99665101228334</v>
      </c>
      <c r="AC85" s="47">
        <f t="shared" ref="AC85:AC148" ca="1" si="46">Y85+AB85</f>
        <v>1173117.967844991</v>
      </c>
    </row>
    <row r="86" spans="1:29" x14ac:dyDescent="0.15">
      <c r="A86" s="58">
        <v>10602</v>
      </c>
      <c r="B86" s="65">
        <f t="shared" si="29"/>
        <v>1</v>
      </c>
      <c r="C86" s="58" t="s">
        <v>141</v>
      </c>
      <c r="D86" s="58">
        <v>2805</v>
      </c>
      <c r="E86" s="58">
        <v>0</v>
      </c>
      <c r="F86" s="58">
        <f t="shared" si="30"/>
        <v>4521.4925373134329</v>
      </c>
      <c r="G86" s="58"/>
      <c r="H86" s="17">
        <f t="shared" si="31"/>
        <v>1</v>
      </c>
      <c r="I86" s="17">
        <f t="shared" si="32"/>
        <v>0</v>
      </c>
      <c r="J86" s="17">
        <f ca="1">OFFSET('Z1'!$B$7,B86,H86)*D86</f>
        <v>0</v>
      </c>
      <c r="K86" s="17">
        <f ca="1">IF(I86&gt;0,OFFSET('Z1'!$I$7,B86,I86)*IF(I86=1,D86-9300,IF(I86=2,D86-18000,IF(I86=3,D86-45000,0))),0)</f>
        <v>0</v>
      </c>
      <c r="L86" s="17">
        <f>IF(AND(E86=1,D86&gt;20000,D86&lt;=45000),D86*'Z1'!$G$7,0)+IF(AND(E86=1,D86&gt;45000,D86&lt;=50000),'Z1'!$G$7/5000*(50000-D86)*D86,0)</f>
        <v>0</v>
      </c>
      <c r="M86" s="18">
        <f t="shared" ca="1" si="33"/>
        <v>0</v>
      </c>
      <c r="N86" s="21">
        <v>0</v>
      </c>
      <c r="O86" s="20">
        <f t="shared" si="34"/>
        <v>0</v>
      </c>
      <c r="P86" s="21">
        <f t="shared" si="35"/>
        <v>1</v>
      </c>
      <c r="Q86" s="22">
        <f t="shared" si="36"/>
        <v>0</v>
      </c>
      <c r="R86" s="59">
        <f t="shared" ca="1" si="37"/>
        <v>2644954.9561536461</v>
      </c>
      <c r="S86" s="60">
        <f t="shared" ca="1" si="38"/>
        <v>2644954.9561536461</v>
      </c>
      <c r="T86" s="61">
        <v>867.16167438723801</v>
      </c>
      <c r="U86" s="61">
        <f t="shared" ca="1" si="39"/>
        <v>942.94294337028384</v>
      </c>
      <c r="V86" s="62">
        <f t="shared" ca="1" si="40"/>
        <v>8.7390011829795222E-2</v>
      </c>
      <c r="W86" s="62"/>
      <c r="X86" s="62">
        <f t="shared" ca="1" si="41"/>
        <v>8.7390011829795222E-2</v>
      </c>
      <c r="Y86" s="60">
        <f t="shared" ca="1" si="42"/>
        <v>2644954.9561536456</v>
      </c>
      <c r="Z86" s="63">
        <f t="shared" ca="1" si="43"/>
        <v>0</v>
      </c>
      <c r="AA86" s="60">
        <f t="shared" ca="1" si="44"/>
        <v>7629.1956005720422</v>
      </c>
      <c r="AB86" s="63">
        <f t="shared" ca="1" si="45"/>
        <v>-1906.0406474613212</v>
      </c>
      <c r="AC86" s="47">
        <f t="shared" ca="1" si="46"/>
        <v>2643048.9155061841</v>
      </c>
    </row>
    <row r="87" spans="1:29" x14ac:dyDescent="0.15">
      <c r="A87" s="58">
        <v>10603</v>
      </c>
      <c r="B87" s="65">
        <f t="shared" si="29"/>
        <v>1</v>
      </c>
      <c r="C87" s="58" t="s">
        <v>142</v>
      </c>
      <c r="D87" s="58">
        <v>1012</v>
      </c>
      <c r="E87" s="58">
        <v>0</v>
      </c>
      <c r="F87" s="58">
        <f t="shared" si="30"/>
        <v>1631.2835820895523</v>
      </c>
      <c r="G87" s="58"/>
      <c r="H87" s="17">
        <f t="shared" si="31"/>
        <v>1</v>
      </c>
      <c r="I87" s="17">
        <f t="shared" si="32"/>
        <v>0</v>
      </c>
      <c r="J87" s="17">
        <f ca="1">OFFSET('Z1'!$B$7,B87,H87)*D87</f>
        <v>0</v>
      </c>
      <c r="K87" s="17">
        <f ca="1">IF(I87&gt;0,OFFSET('Z1'!$I$7,B87,I87)*IF(I87=1,D87-9300,IF(I87=2,D87-18000,IF(I87=3,D87-45000,0))),0)</f>
        <v>0</v>
      </c>
      <c r="L87" s="17">
        <f>IF(AND(E87=1,D87&gt;20000,D87&lt;=45000),D87*'Z1'!$G$7,0)+IF(AND(E87=1,D87&gt;45000,D87&lt;=50000),'Z1'!$G$7/5000*(50000-D87)*D87,0)</f>
        <v>0</v>
      </c>
      <c r="M87" s="18">
        <f t="shared" ca="1" si="33"/>
        <v>0</v>
      </c>
      <c r="N87" s="21">
        <v>0</v>
      </c>
      <c r="O87" s="20">
        <f t="shared" si="34"/>
        <v>0</v>
      </c>
      <c r="P87" s="21">
        <f t="shared" si="35"/>
        <v>1</v>
      </c>
      <c r="Q87" s="22">
        <f t="shared" si="36"/>
        <v>0</v>
      </c>
      <c r="R87" s="59">
        <f t="shared" ca="1" si="37"/>
        <v>954258.25869072718</v>
      </c>
      <c r="S87" s="60">
        <f t="shared" ca="1" si="38"/>
        <v>954258.25869072718</v>
      </c>
      <c r="T87" s="61">
        <v>867.16167438723824</v>
      </c>
      <c r="U87" s="61">
        <f t="shared" ca="1" si="39"/>
        <v>942.94294337028373</v>
      </c>
      <c r="V87" s="62">
        <f t="shared" ca="1" si="40"/>
        <v>8.7390011829794778E-2</v>
      </c>
      <c r="W87" s="62"/>
      <c r="X87" s="62">
        <f t="shared" ca="1" si="41"/>
        <v>8.7390011829794778E-2</v>
      </c>
      <c r="Y87" s="60">
        <f t="shared" ca="1" si="42"/>
        <v>954258.25869072706</v>
      </c>
      <c r="Z87" s="63">
        <f t="shared" ca="1" si="43"/>
        <v>0</v>
      </c>
      <c r="AA87" s="60">
        <f t="shared" ca="1" si="44"/>
        <v>2752.4940990296891</v>
      </c>
      <c r="AB87" s="63">
        <f t="shared" ca="1" si="45"/>
        <v>-687.66956692716576</v>
      </c>
      <c r="AC87" s="47">
        <f t="shared" ca="1" si="46"/>
        <v>953570.58912379993</v>
      </c>
    </row>
    <row r="88" spans="1:29" x14ac:dyDescent="0.15">
      <c r="A88" s="58">
        <v>10604</v>
      </c>
      <c r="B88" s="65">
        <f t="shared" si="29"/>
        <v>1</v>
      </c>
      <c r="C88" s="58" t="s">
        <v>143</v>
      </c>
      <c r="D88" s="58">
        <v>1209</v>
      </c>
      <c r="E88" s="58">
        <v>0</v>
      </c>
      <c r="F88" s="58">
        <f t="shared" si="30"/>
        <v>1948.8358208955224</v>
      </c>
      <c r="G88" s="58"/>
      <c r="H88" s="17">
        <f t="shared" si="31"/>
        <v>1</v>
      </c>
      <c r="I88" s="17">
        <f t="shared" si="32"/>
        <v>0</v>
      </c>
      <c r="J88" s="17">
        <f ca="1">OFFSET('Z1'!$B$7,B88,H88)*D88</f>
        <v>0</v>
      </c>
      <c r="K88" s="17">
        <f ca="1">IF(I88&gt;0,OFFSET('Z1'!$I$7,B88,I88)*IF(I88=1,D88-9300,IF(I88=2,D88-18000,IF(I88=3,D88-45000,0))),0)</f>
        <v>0</v>
      </c>
      <c r="L88" s="17">
        <f>IF(AND(E88=1,D88&gt;20000,D88&lt;=45000),D88*'Z1'!$G$7,0)+IF(AND(E88=1,D88&gt;45000,D88&lt;=50000),'Z1'!$G$7/5000*(50000-D88)*D88,0)</f>
        <v>0</v>
      </c>
      <c r="M88" s="18">
        <f t="shared" ca="1" si="33"/>
        <v>0</v>
      </c>
      <c r="N88" s="21">
        <v>0</v>
      </c>
      <c r="O88" s="20">
        <f t="shared" si="34"/>
        <v>0</v>
      </c>
      <c r="P88" s="21">
        <f t="shared" si="35"/>
        <v>1</v>
      </c>
      <c r="Q88" s="22">
        <f t="shared" si="36"/>
        <v>0</v>
      </c>
      <c r="R88" s="59">
        <f t="shared" ca="1" si="37"/>
        <v>1140018.0185346731</v>
      </c>
      <c r="S88" s="60">
        <f t="shared" ca="1" si="38"/>
        <v>1140018.0185346731</v>
      </c>
      <c r="T88" s="61">
        <v>867.16167438723801</v>
      </c>
      <c r="U88" s="61">
        <f t="shared" ca="1" si="39"/>
        <v>942.94294337028384</v>
      </c>
      <c r="V88" s="62">
        <f t="shared" ca="1" si="40"/>
        <v>8.7390011829795222E-2</v>
      </c>
      <c r="W88" s="62"/>
      <c r="X88" s="62">
        <f t="shared" ca="1" si="41"/>
        <v>8.7390011829795222E-2</v>
      </c>
      <c r="Y88" s="60">
        <f t="shared" ca="1" si="42"/>
        <v>1140018.0185346729</v>
      </c>
      <c r="Z88" s="63">
        <f t="shared" ca="1" si="43"/>
        <v>0</v>
      </c>
      <c r="AA88" s="60">
        <f t="shared" ca="1" si="44"/>
        <v>3288.305697358679</v>
      </c>
      <c r="AB88" s="63">
        <f t="shared" ca="1" si="45"/>
        <v>-821.53409724798973</v>
      </c>
      <c r="AC88" s="47">
        <f t="shared" ca="1" si="46"/>
        <v>1139196.4844374249</v>
      </c>
    </row>
    <row r="89" spans="1:29" x14ac:dyDescent="0.15">
      <c r="A89" s="58">
        <v>10605</v>
      </c>
      <c r="B89" s="65">
        <f t="shared" si="29"/>
        <v>1</v>
      </c>
      <c r="C89" s="58" t="s">
        <v>144</v>
      </c>
      <c r="D89" s="58">
        <v>2092</v>
      </c>
      <c r="E89" s="58">
        <v>0</v>
      </c>
      <c r="F89" s="58">
        <f t="shared" si="30"/>
        <v>3372.1791044776119</v>
      </c>
      <c r="G89" s="58"/>
      <c r="H89" s="17">
        <f t="shared" si="31"/>
        <v>1</v>
      </c>
      <c r="I89" s="17">
        <f t="shared" si="32"/>
        <v>0</v>
      </c>
      <c r="J89" s="17">
        <f ca="1">OFFSET('Z1'!$B$7,B89,H89)*D89</f>
        <v>0</v>
      </c>
      <c r="K89" s="17">
        <f ca="1">IF(I89&gt;0,OFFSET('Z1'!$I$7,B89,I89)*IF(I89=1,D89-9300,IF(I89=2,D89-18000,IF(I89=3,D89-45000,0))),0)</f>
        <v>0</v>
      </c>
      <c r="L89" s="17">
        <f>IF(AND(E89=1,D89&gt;20000,D89&lt;=45000),D89*'Z1'!$G$7,0)+IF(AND(E89=1,D89&gt;45000,D89&lt;=50000),'Z1'!$G$7/5000*(50000-D89)*D89,0)</f>
        <v>0</v>
      </c>
      <c r="M89" s="18">
        <f t="shared" ca="1" si="33"/>
        <v>0</v>
      </c>
      <c r="N89" s="21">
        <v>8571</v>
      </c>
      <c r="O89" s="20">
        <f t="shared" si="34"/>
        <v>7571</v>
      </c>
      <c r="P89" s="21">
        <f t="shared" si="35"/>
        <v>1</v>
      </c>
      <c r="Q89" s="22">
        <f t="shared" si="36"/>
        <v>6813.9000000000005</v>
      </c>
      <c r="R89" s="59">
        <f t="shared" ca="1" si="37"/>
        <v>1972636.6375306335</v>
      </c>
      <c r="S89" s="60">
        <f t="shared" ca="1" si="38"/>
        <v>1979450.5375306334</v>
      </c>
      <c r="T89" s="61">
        <v>871.74933108926314</v>
      </c>
      <c r="U89" s="61">
        <f t="shared" ca="1" si="39"/>
        <v>946.20006574122056</v>
      </c>
      <c r="V89" s="62">
        <f t="shared" ca="1" si="40"/>
        <v>8.5403833414968267E-2</v>
      </c>
      <c r="W89" s="62"/>
      <c r="X89" s="62">
        <f t="shared" ca="1" si="41"/>
        <v>8.5403833414968267E-2</v>
      </c>
      <c r="Y89" s="60">
        <f t="shared" ca="1" si="42"/>
        <v>1979450.5375306334</v>
      </c>
      <c r="Z89" s="63">
        <f t="shared" ca="1" si="43"/>
        <v>0</v>
      </c>
      <c r="AA89" s="60">
        <f t="shared" ca="1" si="44"/>
        <v>2097.8478238843381</v>
      </c>
      <c r="AB89" s="63">
        <f t="shared" ca="1" si="45"/>
        <v>-524.11596632966268</v>
      </c>
      <c r="AC89" s="47">
        <f t="shared" ca="1" si="46"/>
        <v>1978926.4215643038</v>
      </c>
    </row>
    <row r="90" spans="1:29" x14ac:dyDescent="0.15">
      <c r="A90" s="58">
        <v>10606</v>
      </c>
      <c r="B90" s="65">
        <f t="shared" si="29"/>
        <v>1</v>
      </c>
      <c r="C90" s="58" t="s">
        <v>145</v>
      </c>
      <c r="D90" s="58">
        <v>7523</v>
      </c>
      <c r="E90" s="58">
        <v>0</v>
      </c>
      <c r="F90" s="58">
        <f t="shared" si="30"/>
        <v>12126.626865671642</v>
      </c>
      <c r="G90" s="58"/>
      <c r="H90" s="17">
        <f t="shared" si="31"/>
        <v>1</v>
      </c>
      <c r="I90" s="17">
        <f t="shared" si="32"/>
        <v>0</v>
      </c>
      <c r="J90" s="17">
        <f ca="1">OFFSET('Z1'!$B$7,B90,H90)*D90</f>
        <v>0</v>
      </c>
      <c r="K90" s="17">
        <f ca="1">IF(I90&gt;0,OFFSET('Z1'!$I$7,B90,I90)*IF(I90=1,D90-9300,IF(I90=2,D90-18000,IF(I90=3,D90-45000,0))),0)</f>
        <v>0</v>
      </c>
      <c r="L90" s="17">
        <f>IF(AND(E90=1,D90&gt;20000,D90&lt;=45000),D90*'Z1'!$G$7,0)+IF(AND(E90=1,D90&gt;45000,D90&lt;=50000),'Z1'!$G$7/5000*(50000-D90)*D90,0)</f>
        <v>0</v>
      </c>
      <c r="M90" s="18">
        <f t="shared" ca="1" si="33"/>
        <v>0</v>
      </c>
      <c r="N90" s="21">
        <v>1188</v>
      </c>
      <c r="O90" s="20">
        <f t="shared" si="34"/>
        <v>188</v>
      </c>
      <c r="P90" s="21">
        <f t="shared" si="35"/>
        <v>1</v>
      </c>
      <c r="Q90" s="22">
        <f t="shared" si="36"/>
        <v>169.20000000000002</v>
      </c>
      <c r="R90" s="59">
        <f t="shared" ca="1" si="37"/>
        <v>7093759.762974645</v>
      </c>
      <c r="S90" s="60">
        <f t="shared" ca="1" si="38"/>
        <v>7093928.9629746452</v>
      </c>
      <c r="T90" s="61">
        <v>867.88469858078633</v>
      </c>
      <c r="U90" s="61">
        <f t="shared" ca="1" si="39"/>
        <v>942.96543439779941</v>
      </c>
      <c r="V90" s="62">
        <f t="shared" ca="1" si="40"/>
        <v>8.6510035192220114E-2</v>
      </c>
      <c r="W90" s="62"/>
      <c r="X90" s="62">
        <f t="shared" ca="1" si="41"/>
        <v>8.6510035192220114E-2</v>
      </c>
      <c r="Y90" s="60">
        <f t="shared" ca="1" si="42"/>
        <v>7093928.9629746461</v>
      </c>
      <c r="Z90" s="63">
        <f t="shared" ca="1" si="43"/>
        <v>0</v>
      </c>
      <c r="AA90" s="60">
        <f t="shared" ca="1" si="44"/>
        <v>14733.083360056393</v>
      </c>
      <c r="AB90" s="63">
        <f t="shared" ca="1" si="45"/>
        <v>-3680.8409715695202</v>
      </c>
      <c r="AC90" s="47">
        <f t="shared" ca="1" si="46"/>
        <v>7090248.1220030766</v>
      </c>
    </row>
    <row r="91" spans="1:29" x14ac:dyDescent="0.15">
      <c r="A91" s="58">
        <v>10607</v>
      </c>
      <c r="B91" s="65">
        <f t="shared" si="29"/>
        <v>1</v>
      </c>
      <c r="C91" s="58" t="s">
        <v>146</v>
      </c>
      <c r="D91" s="58">
        <v>4727</v>
      </c>
      <c r="E91" s="58">
        <v>0</v>
      </c>
      <c r="F91" s="58">
        <f t="shared" si="30"/>
        <v>7619.6417910447763</v>
      </c>
      <c r="G91" s="58"/>
      <c r="H91" s="17">
        <f t="shared" si="31"/>
        <v>1</v>
      </c>
      <c r="I91" s="17">
        <f t="shared" si="32"/>
        <v>0</v>
      </c>
      <c r="J91" s="17">
        <f ca="1">OFFSET('Z1'!$B$7,B91,H91)*D91</f>
        <v>0</v>
      </c>
      <c r="K91" s="17">
        <f ca="1">IF(I91&gt;0,OFFSET('Z1'!$I$7,B91,I91)*IF(I91=1,D91-9300,IF(I91=2,D91-18000,IF(I91=3,D91-45000,0))),0)</f>
        <v>0</v>
      </c>
      <c r="L91" s="17">
        <f>IF(AND(E91=1,D91&gt;20000,D91&lt;=45000),D91*'Z1'!$G$7,0)+IF(AND(E91=1,D91&gt;45000,D91&lt;=50000),'Z1'!$G$7/5000*(50000-D91)*D91,0)</f>
        <v>0</v>
      </c>
      <c r="M91" s="18">
        <f t="shared" ca="1" si="33"/>
        <v>0</v>
      </c>
      <c r="N91" s="21">
        <v>7952</v>
      </c>
      <c r="O91" s="20">
        <f t="shared" si="34"/>
        <v>6952</v>
      </c>
      <c r="P91" s="21">
        <f t="shared" si="35"/>
        <v>1</v>
      </c>
      <c r="Q91" s="22">
        <f t="shared" si="36"/>
        <v>6256.8</v>
      </c>
      <c r="R91" s="59">
        <f t="shared" ca="1" si="37"/>
        <v>4457291.2933113314</v>
      </c>
      <c r="S91" s="60">
        <f t="shared" ca="1" si="38"/>
        <v>4463548.0933113312</v>
      </c>
      <c r="T91" s="61">
        <v>869.24596690130113</v>
      </c>
      <c r="U91" s="61">
        <f t="shared" ca="1" si="39"/>
        <v>944.26657357971885</v>
      </c>
      <c r="V91" s="62">
        <f t="shared" ca="1" si="40"/>
        <v>8.6305383671611446E-2</v>
      </c>
      <c r="W91" s="62"/>
      <c r="X91" s="62">
        <f t="shared" ca="1" si="41"/>
        <v>8.6305383671611446E-2</v>
      </c>
      <c r="Y91" s="60">
        <f t="shared" ca="1" si="42"/>
        <v>4463548.0933113303</v>
      </c>
      <c r="Z91" s="63">
        <f t="shared" ca="1" si="43"/>
        <v>0</v>
      </c>
      <c r="AA91" s="60">
        <f t="shared" ca="1" si="44"/>
        <v>8431.0042540878057</v>
      </c>
      <c r="AB91" s="63">
        <f t="shared" ca="1" si="45"/>
        <v>-2106.360571749628</v>
      </c>
      <c r="AC91" s="47">
        <f t="shared" ca="1" si="46"/>
        <v>4461441.7327395808</v>
      </c>
    </row>
    <row r="92" spans="1:29" x14ac:dyDescent="0.15">
      <c r="A92" s="58">
        <v>10608</v>
      </c>
      <c r="B92" s="65">
        <f t="shared" si="29"/>
        <v>1</v>
      </c>
      <c r="C92" s="58" t="s">
        <v>147</v>
      </c>
      <c r="D92" s="58">
        <v>767</v>
      </c>
      <c r="E92" s="58">
        <v>0</v>
      </c>
      <c r="F92" s="58">
        <f t="shared" si="30"/>
        <v>1236.358208955224</v>
      </c>
      <c r="G92" s="58"/>
      <c r="H92" s="17">
        <f t="shared" si="31"/>
        <v>1</v>
      </c>
      <c r="I92" s="17">
        <f t="shared" si="32"/>
        <v>0</v>
      </c>
      <c r="J92" s="17">
        <f ca="1">OFFSET('Z1'!$B$7,B92,H92)*D92</f>
        <v>0</v>
      </c>
      <c r="K92" s="17">
        <f ca="1">IF(I92&gt;0,OFFSET('Z1'!$I$7,B92,I92)*IF(I92=1,D92-9300,IF(I92=2,D92-18000,IF(I92=3,D92-45000,0))),0)</f>
        <v>0</v>
      </c>
      <c r="L92" s="17">
        <f>IF(AND(E92=1,D92&gt;20000,D92&lt;=45000),D92*'Z1'!$G$7,0)+IF(AND(E92=1,D92&gt;45000,D92&lt;=50000),'Z1'!$G$7/5000*(50000-D92)*D92,0)</f>
        <v>0</v>
      </c>
      <c r="M92" s="18">
        <f t="shared" ca="1" si="33"/>
        <v>0</v>
      </c>
      <c r="N92" s="21">
        <v>0</v>
      </c>
      <c r="O92" s="20">
        <f t="shared" si="34"/>
        <v>0</v>
      </c>
      <c r="P92" s="21">
        <f t="shared" si="35"/>
        <v>1</v>
      </c>
      <c r="Q92" s="22">
        <f t="shared" si="36"/>
        <v>0</v>
      </c>
      <c r="R92" s="59">
        <f t="shared" ca="1" si="37"/>
        <v>723237.23756500764</v>
      </c>
      <c r="S92" s="60">
        <f t="shared" ca="1" si="38"/>
        <v>723237.23756500764</v>
      </c>
      <c r="T92" s="61">
        <v>867.16167438723812</v>
      </c>
      <c r="U92" s="61">
        <f t="shared" ca="1" si="39"/>
        <v>942.94294337028373</v>
      </c>
      <c r="V92" s="62">
        <f t="shared" ca="1" si="40"/>
        <v>8.7390011829795E-2</v>
      </c>
      <c r="W92" s="62"/>
      <c r="X92" s="62">
        <f t="shared" ca="1" si="41"/>
        <v>8.7390011829795E-2</v>
      </c>
      <c r="Y92" s="60">
        <f t="shared" ca="1" si="42"/>
        <v>723237.23756500764</v>
      </c>
      <c r="Z92" s="63">
        <f t="shared" ca="1" si="43"/>
        <v>0</v>
      </c>
      <c r="AA92" s="60">
        <f t="shared" ca="1" si="44"/>
        <v>2086.1294209050247</v>
      </c>
      <c r="AB92" s="63">
        <f t="shared" ca="1" si="45"/>
        <v>-521.18829825411513</v>
      </c>
      <c r="AC92" s="47">
        <f t="shared" ca="1" si="46"/>
        <v>722716.04926675349</v>
      </c>
    </row>
    <row r="93" spans="1:29" x14ac:dyDescent="0.15">
      <c r="A93" s="58">
        <v>10609</v>
      </c>
      <c r="B93" s="65">
        <f t="shared" si="29"/>
        <v>1</v>
      </c>
      <c r="C93" s="58" t="s">
        <v>148</v>
      </c>
      <c r="D93" s="58">
        <v>3010</v>
      </c>
      <c r="E93" s="58">
        <v>0</v>
      </c>
      <c r="F93" s="58">
        <f t="shared" si="30"/>
        <v>4851.940298507463</v>
      </c>
      <c r="G93" s="58"/>
      <c r="H93" s="17">
        <f t="shared" si="31"/>
        <v>1</v>
      </c>
      <c r="I93" s="17">
        <f t="shared" si="32"/>
        <v>0</v>
      </c>
      <c r="J93" s="17">
        <f ca="1">OFFSET('Z1'!$B$7,B93,H93)*D93</f>
        <v>0</v>
      </c>
      <c r="K93" s="17">
        <f ca="1">IF(I93&gt;0,OFFSET('Z1'!$I$7,B93,I93)*IF(I93=1,D93-9300,IF(I93=2,D93-18000,IF(I93=3,D93-45000,0))),0)</f>
        <v>0</v>
      </c>
      <c r="L93" s="17">
        <f>IF(AND(E93=1,D93&gt;20000,D93&lt;=45000),D93*'Z1'!$G$7,0)+IF(AND(E93=1,D93&gt;45000,D93&lt;=50000),'Z1'!$G$7/5000*(50000-D93)*D93,0)</f>
        <v>0</v>
      </c>
      <c r="M93" s="18">
        <f t="shared" ca="1" si="33"/>
        <v>0</v>
      </c>
      <c r="N93" s="21">
        <v>0</v>
      </c>
      <c r="O93" s="20">
        <f t="shared" si="34"/>
        <v>0</v>
      </c>
      <c r="P93" s="21">
        <f t="shared" si="35"/>
        <v>1</v>
      </c>
      <c r="Q93" s="22">
        <f t="shared" si="36"/>
        <v>0</v>
      </c>
      <c r="R93" s="59">
        <f t="shared" ca="1" si="37"/>
        <v>2838258.2595445542</v>
      </c>
      <c r="S93" s="60">
        <f t="shared" ca="1" si="38"/>
        <v>2838258.2595445542</v>
      </c>
      <c r="T93" s="61">
        <v>867.24489563807845</v>
      </c>
      <c r="U93" s="61">
        <f t="shared" ca="1" si="39"/>
        <v>942.94294337028373</v>
      </c>
      <c r="V93" s="62">
        <f t="shared" ca="1" si="40"/>
        <v>8.7285665344285723E-2</v>
      </c>
      <c r="W93" s="62"/>
      <c r="X93" s="62">
        <f t="shared" ca="1" si="41"/>
        <v>8.7285665344285723E-2</v>
      </c>
      <c r="Y93" s="60">
        <f t="shared" ca="1" si="42"/>
        <v>2838258.2595445542</v>
      </c>
      <c r="Z93" s="63">
        <f t="shared" ca="1" si="43"/>
        <v>0</v>
      </c>
      <c r="AA93" s="60">
        <f t="shared" ca="1" si="44"/>
        <v>7915.164916686248</v>
      </c>
      <c r="AB93" s="63">
        <f t="shared" ca="1" si="45"/>
        <v>-1977.4858127156401</v>
      </c>
      <c r="AC93" s="47">
        <f t="shared" ca="1" si="46"/>
        <v>2836280.7737318384</v>
      </c>
    </row>
    <row r="94" spans="1:29" x14ac:dyDescent="0.15">
      <c r="A94" s="58">
        <v>10610</v>
      </c>
      <c r="B94" s="65">
        <f t="shared" si="29"/>
        <v>1</v>
      </c>
      <c r="C94" s="58" t="s">
        <v>149</v>
      </c>
      <c r="D94" s="58">
        <v>2635</v>
      </c>
      <c r="E94" s="58">
        <v>0</v>
      </c>
      <c r="F94" s="58">
        <f t="shared" si="30"/>
        <v>4247.4626865671644</v>
      </c>
      <c r="G94" s="58"/>
      <c r="H94" s="17">
        <f t="shared" si="31"/>
        <v>1</v>
      </c>
      <c r="I94" s="17">
        <f t="shared" si="32"/>
        <v>0</v>
      </c>
      <c r="J94" s="17">
        <f ca="1">OFFSET('Z1'!$B$7,B94,H94)*D94</f>
        <v>0</v>
      </c>
      <c r="K94" s="17">
        <f ca="1">IF(I94&gt;0,OFFSET('Z1'!$I$7,B94,I94)*IF(I94=1,D94-9300,IF(I94=2,D94-18000,IF(I94=3,D94-45000,0))),0)</f>
        <v>0</v>
      </c>
      <c r="L94" s="17">
        <f>IF(AND(E94=1,D94&gt;20000,D94&lt;=45000),D94*'Z1'!$G$7,0)+IF(AND(E94=1,D94&gt;45000,D94&lt;=50000),'Z1'!$G$7/5000*(50000-D94)*D94,0)</f>
        <v>0</v>
      </c>
      <c r="M94" s="18">
        <f t="shared" ca="1" si="33"/>
        <v>0</v>
      </c>
      <c r="N94" s="21">
        <v>0</v>
      </c>
      <c r="O94" s="20">
        <f t="shared" si="34"/>
        <v>0</v>
      </c>
      <c r="P94" s="21">
        <f t="shared" si="35"/>
        <v>1</v>
      </c>
      <c r="Q94" s="22">
        <f t="shared" si="36"/>
        <v>0</v>
      </c>
      <c r="R94" s="59">
        <f t="shared" ca="1" si="37"/>
        <v>2484654.6557806977</v>
      </c>
      <c r="S94" s="60">
        <f t="shared" ca="1" si="38"/>
        <v>2484654.6557806977</v>
      </c>
      <c r="T94" s="61">
        <v>867.16167438723812</v>
      </c>
      <c r="U94" s="61">
        <f t="shared" ca="1" si="39"/>
        <v>942.94294337028373</v>
      </c>
      <c r="V94" s="62">
        <f t="shared" ca="1" si="40"/>
        <v>8.7390011829795E-2</v>
      </c>
      <c r="W94" s="62"/>
      <c r="X94" s="62">
        <f t="shared" ca="1" si="41"/>
        <v>8.7390011829795E-2</v>
      </c>
      <c r="Y94" s="60">
        <f t="shared" ca="1" si="42"/>
        <v>2484654.6557806977</v>
      </c>
      <c r="Z94" s="63">
        <f t="shared" ca="1" si="43"/>
        <v>0</v>
      </c>
      <c r="AA94" s="60">
        <f t="shared" ca="1" si="44"/>
        <v>7166.8201096281409</v>
      </c>
      <c r="AB94" s="63">
        <f t="shared" ca="1" si="45"/>
        <v>-1790.52303246363</v>
      </c>
      <c r="AC94" s="47">
        <f t="shared" ca="1" si="46"/>
        <v>2482864.1327482341</v>
      </c>
    </row>
    <row r="95" spans="1:29" x14ac:dyDescent="0.15">
      <c r="A95" s="58">
        <v>10611</v>
      </c>
      <c r="B95" s="65">
        <f t="shared" si="29"/>
        <v>1</v>
      </c>
      <c r="C95" s="58" t="s">
        <v>150</v>
      </c>
      <c r="D95" s="58">
        <v>2250</v>
      </c>
      <c r="E95" s="58">
        <v>0</v>
      </c>
      <c r="F95" s="58">
        <f t="shared" si="30"/>
        <v>3626.8656716417909</v>
      </c>
      <c r="G95" s="58"/>
      <c r="H95" s="17">
        <f t="shared" si="31"/>
        <v>1</v>
      </c>
      <c r="I95" s="17">
        <f t="shared" si="32"/>
        <v>0</v>
      </c>
      <c r="J95" s="17">
        <f ca="1">OFFSET('Z1'!$B$7,B95,H95)*D95</f>
        <v>0</v>
      </c>
      <c r="K95" s="17">
        <f ca="1">IF(I95&gt;0,OFFSET('Z1'!$I$7,B95,I95)*IF(I95=1,D95-9300,IF(I95=2,D95-18000,IF(I95=3,D95-45000,0))),0)</f>
        <v>0</v>
      </c>
      <c r="L95" s="17">
        <f>IF(AND(E95=1,D95&gt;20000,D95&lt;=45000),D95*'Z1'!$G$7,0)+IF(AND(E95=1,D95&gt;45000,D95&lt;=50000),'Z1'!$G$7/5000*(50000-D95)*D95,0)</f>
        <v>0</v>
      </c>
      <c r="M95" s="18">
        <f t="shared" ca="1" si="33"/>
        <v>0</v>
      </c>
      <c r="N95" s="21">
        <v>72842</v>
      </c>
      <c r="O95" s="20">
        <f t="shared" si="34"/>
        <v>71842</v>
      </c>
      <c r="P95" s="21">
        <f t="shared" si="35"/>
        <v>1</v>
      </c>
      <c r="Q95" s="22">
        <f t="shared" si="36"/>
        <v>64657.8</v>
      </c>
      <c r="R95" s="59">
        <f t="shared" ca="1" si="37"/>
        <v>2121621.6225831383</v>
      </c>
      <c r="S95" s="60">
        <f t="shared" ca="1" si="38"/>
        <v>2186279.4225831381</v>
      </c>
      <c r="T95" s="61">
        <v>915.02516432012374</v>
      </c>
      <c r="U95" s="61">
        <f t="shared" ca="1" si="39"/>
        <v>971.67974337028363</v>
      </c>
      <c r="V95" s="62">
        <f t="shared" ca="1" si="40"/>
        <v>6.1915869922828826E-2</v>
      </c>
      <c r="W95" s="62"/>
      <c r="X95" s="62">
        <f t="shared" ca="1" si="41"/>
        <v>6.1915869922828826E-2</v>
      </c>
      <c r="Y95" s="60">
        <f t="shared" ca="1" si="42"/>
        <v>2186279.4225831381</v>
      </c>
      <c r="Z95" s="63">
        <f t="shared" ca="1" si="43"/>
        <v>0</v>
      </c>
      <c r="AA95" s="60">
        <f t="shared" ca="1" si="44"/>
        <v>0</v>
      </c>
      <c r="AB95" s="63">
        <f t="shared" ca="1" si="45"/>
        <v>0</v>
      </c>
      <c r="AC95" s="47">
        <f t="shared" ca="1" si="46"/>
        <v>2186279.4225831381</v>
      </c>
    </row>
    <row r="96" spans="1:29" x14ac:dyDescent="0.15">
      <c r="A96" s="58">
        <v>10612</v>
      </c>
      <c r="B96" s="65">
        <f t="shared" si="29"/>
        <v>1</v>
      </c>
      <c r="C96" s="58" t="s">
        <v>151</v>
      </c>
      <c r="D96" s="58">
        <v>2361</v>
      </c>
      <c r="E96" s="58">
        <v>0</v>
      </c>
      <c r="F96" s="58">
        <f t="shared" si="30"/>
        <v>3805.7910447761192</v>
      </c>
      <c r="G96" s="58"/>
      <c r="H96" s="17">
        <f t="shared" si="31"/>
        <v>1</v>
      </c>
      <c r="I96" s="17">
        <f t="shared" si="32"/>
        <v>0</v>
      </c>
      <c r="J96" s="17">
        <f ca="1">OFFSET('Z1'!$B$7,B96,H96)*D96</f>
        <v>0</v>
      </c>
      <c r="K96" s="17">
        <f ca="1">IF(I96&gt;0,OFFSET('Z1'!$I$7,B96,I96)*IF(I96=1,D96-9300,IF(I96=2,D96-18000,IF(I96=3,D96-45000,0))),0)</f>
        <v>0</v>
      </c>
      <c r="L96" s="17">
        <f>IF(AND(E96=1,D96&gt;20000,D96&lt;=45000),D96*'Z1'!$G$7,0)+IF(AND(E96=1,D96&gt;45000,D96&lt;=50000),'Z1'!$G$7/5000*(50000-D96)*D96,0)</f>
        <v>0</v>
      </c>
      <c r="M96" s="18">
        <f t="shared" ca="1" si="33"/>
        <v>0</v>
      </c>
      <c r="N96" s="21">
        <v>1022</v>
      </c>
      <c r="O96" s="20">
        <f t="shared" si="34"/>
        <v>22</v>
      </c>
      <c r="P96" s="21">
        <f t="shared" si="35"/>
        <v>1</v>
      </c>
      <c r="Q96" s="22">
        <f t="shared" si="36"/>
        <v>19.8</v>
      </c>
      <c r="R96" s="59">
        <f t="shared" ca="1" si="37"/>
        <v>2226288.2892972399</v>
      </c>
      <c r="S96" s="60">
        <f t="shared" ca="1" si="38"/>
        <v>2226308.0892972397</v>
      </c>
      <c r="T96" s="61">
        <v>867.33601593354217</v>
      </c>
      <c r="U96" s="61">
        <f t="shared" ca="1" si="39"/>
        <v>942.95132964728487</v>
      </c>
      <c r="V96" s="62">
        <f t="shared" ca="1" si="40"/>
        <v>8.7181106658364094E-2</v>
      </c>
      <c r="W96" s="62"/>
      <c r="X96" s="62">
        <f t="shared" ca="1" si="41"/>
        <v>8.7181106658364094E-2</v>
      </c>
      <c r="Y96" s="60">
        <f t="shared" ca="1" si="42"/>
        <v>2226308.0892972397</v>
      </c>
      <c r="Z96" s="63">
        <f t="shared" ca="1" si="43"/>
        <v>0</v>
      </c>
      <c r="AA96" s="60">
        <f t="shared" ca="1" si="44"/>
        <v>5995.0787597047165</v>
      </c>
      <c r="AB96" s="63">
        <f t="shared" ca="1" si="45"/>
        <v>-1497.7809455917472</v>
      </c>
      <c r="AC96" s="47">
        <f t="shared" ca="1" si="46"/>
        <v>2224810.308351648</v>
      </c>
    </row>
    <row r="97" spans="1:29" x14ac:dyDescent="0.15">
      <c r="A97" s="58">
        <v>10613</v>
      </c>
      <c r="B97" s="65">
        <f t="shared" si="29"/>
        <v>1</v>
      </c>
      <c r="C97" s="58" t="s">
        <v>152</v>
      </c>
      <c r="D97" s="58">
        <v>1244</v>
      </c>
      <c r="E97" s="58">
        <v>0</v>
      </c>
      <c r="F97" s="58">
        <f t="shared" si="30"/>
        <v>2005.2537313432836</v>
      </c>
      <c r="G97" s="58"/>
      <c r="H97" s="17">
        <f t="shared" si="31"/>
        <v>1</v>
      </c>
      <c r="I97" s="17">
        <f t="shared" si="32"/>
        <v>0</v>
      </c>
      <c r="J97" s="17">
        <f ca="1">OFFSET('Z1'!$B$7,B97,H97)*D97</f>
        <v>0</v>
      </c>
      <c r="K97" s="17">
        <f ca="1">IF(I97&gt;0,OFFSET('Z1'!$I$7,B97,I97)*IF(I97=1,D97-9300,IF(I97=2,D97-18000,IF(I97=3,D97-45000,0))),0)</f>
        <v>0</v>
      </c>
      <c r="L97" s="17">
        <f>IF(AND(E97=1,D97&gt;20000,D97&lt;=45000),D97*'Z1'!$G$7,0)+IF(AND(E97=1,D97&gt;45000,D97&lt;=50000),'Z1'!$G$7/5000*(50000-D97)*D97,0)</f>
        <v>0</v>
      </c>
      <c r="M97" s="18">
        <f t="shared" ca="1" si="33"/>
        <v>0</v>
      </c>
      <c r="N97" s="21">
        <v>0</v>
      </c>
      <c r="O97" s="20">
        <f t="shared" si="34"/>
        <v>0</v>
      </c>
      <c r="P97" s="21">
        <f t="shared" si="35"/>
        <v>1</v>
      </c>
      <c r="Q97" s="22">
        <f t="shared" si="36"/>
        <v>0</v>
      </c>
      <c r="R97" s="59">
        <f t="shared" ca="1" si="37"/>
        <v>1173021.021552633</v>
      </c>
      <c r="S97" s="60">
        <f t="shared" ca="1" si="38"/>
        <v>1173021.021552633</v>
      </c>
      <c r="T97" s="61">
        <v>867.16167438723801</v>
      </c>
      <c r="U97" s="61">
        <f t="shared" ca="1" si="39"/>
        <v>942.94294337028373</v>
      </c>
      <c r="V97" s="62">
        <f t="shared" ca="1" si="40"/>
        <v>8.7390011829795222E-2</v>
      </c>
      <c r="W97" s="62"/>
      <c r="X97" s="62">
        <f t="shared" ca="1" si="41"/>
        <v>8.7390011829795222E-2</v>
      </c>
      <c r="Y97" s="60">
        <f t="shared" ca="1" si="42"/>
        <v>1173021.021552633</v>
      </c>
      <c r="Z97" s="63">
        <f t="shared" ca="1" si="43"/>
        <v>0</v>
      </c>
      <c r="AA97" s="60">
        <f t="shared" ca="1" si="44"/>
        <v>3383.5006513767876</v>
      </c>
      <c r="AB97" s="63">
        <f t="shared" ca="1" si="45"/>
        <v>-845.31713562992888</v>
      </c>
      <c r="AC97" s="47">
        <f t="shared" ca="1" si="46"/>
        <v>1172175.7044170031</v>
      </c>
    </row>
    <row r="98" spans="1:29" x14ac:dyDescent="0.15">
      <c r="A98" s="58">
        <v>10614</v>
      </c>
      <c r="B98" s="65">
        <f t="shared" si="29"/>
        <v>1</v>
      </c>
      <c r="C98" s="58" t="s">
        <v>153</v>
      </c>
      <c r="D98" s="58">
        <v>1138</v>
      </c>
      <c r="E98" s="58">
        <v>0</v>
      </c>
      <c r="F98" s="58">
        <f t="shared" si="30"/>
        <v>1834.3880597014925</v>
      </c>
      <c r="G98" s="58"/>
      <c r="H98" s="17">
        <f t="shared" si="31"/>
        <v>1</v>
      </c>
      <c r="I98" s="17">
        <f t="shared" si="32"/>
        <v>0</v>
      </c>
      <c r="J98" s="17">
        <f ca="1">OFFSET('Z1'!$B$7,B98,H98)*D98</f>
        <v>0</v>
      </c>
      <c r="K98" s="17">
        <f ca="1">IF(I98&gt;0,OFFSET('Z1'!$I$7,B98,I98)*IF(I98=1,D98-9300,IF(I98=2,D98-18000,IF(I98=3,D98-45000,0))),0)</f>
        <v>0</v>
      </c>
      <c r="L98" s="17">
        <f>IF(AND(E98=1,D98&gt;20000,D98&lt;=45000),D98*'Z1'!$G$7,0)+IF(AND(E98=1,D98&gt;45000,D98&lt;=50000),'Z1'!$G$7/5000*(50000-D98)*D98,0)</f>
        <v>0</v>
      </c>
      <c r="M98" s="18">
        <f t="shared" ca="1" si="33"/>
        <v>0</v>
      </c>
      <c r="N98" s="21">
        <v>0</v>
      </c>
      <c r="O98" s="20">
        <f t="shared" si="34"/>
        <v>0</v>
      </c>
      <c r="P98" s="21">
        <f t="shared" si="35"/>
        <v>1</v>
      </c>
      <c r="Q98" s="22">
        <f t="shared" si="36"/>
        <v>0</v>
      </c>
      <c r="R98" s="59">
        <f t="shared" ca="1" si="37"/>
        <v>1073069.0695553829</v>
      </c>
      <c r="S98" s="60">
        <f t="shared" ca="1" si="38"/>
        <v>1073069.0695553829</v>
      </c>
      <c r="T98" s="61">
        <v>867.16167438723801</v>
      </c>
      <c r="U98" s="61">
        <f t="shared" ca="1" si="39"/>
        <v>942.94294337028373</v>
      </c>
      <c r="V98" s="62">
        <f t="shared" ca="1" si="40"/>
        <v>8.7390011829795222E-2</v>
      </c>
      <c r="W98" s="62"/>
      <c r="X98" s="62">
        <f t="shared" ca="1" si="41"/>
        <v>8.7390011829795222E-2</v>
      </c>
      <c r="Y98" s="60">
        <f t="shared" ca="1" si="42"/>
        <v>1073069.0695553829</v>
      </c>
      <c r="Z98" s="63">
        <f t="shared" ca="1" si="43"/>
        <v>0</v>
      </c>
      <c r="AA98" s="60">
        <f t="shared" ca="1" si="44"/>
        <v>3095.1959334942512</v>
      </c>
      <c r="AB98" s="63">
        <f t="shared" ca="1" si="45"/>
        <v>-773.2885051019897</v>
      </c>
      <c r="AC98" s="47">
        <f t="shared" ca="1" si="46"/>
        <v>1072295.7810502809</v>
      </c>
    </row>
    <row r="99" spans="1:29" x14ac:dyDescent="0.15">
      <c r="A99" s="58">
        <v>10615</v>
      </c>
      <c r="B99" s="65">
        <f t="shared" si="29"/>
        <v>1</v>
      </c>
      <c r="C99" s="58" t="s">
        <v>154</v>
      </c>
      <c r="D99" s="58">
        <v>2682</v>
      </c>
      <c r="E99" s="58">
        <v>0</v>
      </c>
      <c r="F99" s="58">
        <f t="shared" si="30"/>
        <v>4323.2238805970146</v>
      </c>
      <c r="G99" s="58"/>
      <c r="H99" s="17">
        <f t="shared" si="31"/>
        <v>1</v>
      </c>
      <c r="I99" s="17">
        <f t="shared" si="32"/>
        <v>0</v>
      </c>
      <c r="J99" s="17">
        <f ca="1">OFFSET('Z1'!$B$7,B99,H99)*D99</f>
        <v>0</v>
      </c>
      <c r="K99" s="17">
        <f ca="1">IF(I99&gt;0,OFFSET('Z1'!$I$7,B99,I99)*IF(I99=1,D99-9300,IF(I99=2,D99-18000,IF(I99=3,D99-45000,0))),0)</f>
        <v>0</v>
      </c>
      <c r="L99" s="17">
        <f>IF(AND(E99=1,D99&gt;20000,D99&lt;=45000),D99*'Z1'!$G$7,0)+IF(AND(E99=1,D99&gt;45000,D99&lt;=50000),'Z1'!$G$7/5000*(50000-D99)*D99,0)</f>
        <v>0</v>
      </c>
      <c r="M99" s="18">
        <f t="shared" ca="1" si="33"/>
        <v>0</v>
      </c>
      <c r="N99" s="21">
        <v>0</v>
      </c>
      <c r="O99" s="20">
        <f t="shared" si="34"/>
        <v>0</v>
      </c>
      <c r="P99" s="21">
        <f t="shared" si="35"/>
        <v>1</v>
      </c>
      <c r="Q99" s="22">
        <f t="shared" si="36"/>
        <v>0</v>
      </c>
      <c r="R99" s="59">
        <f t="shared" ca="1" si="37"/>
        <v>2528972.9741191007</v>
      </c>
      <c r="S99" s="60">
        <f t="shared" ca="1" si="38"/>
        <v>2528972.9741191007</v>
      </c>
      <c r="T99" s="61">
        <v>867.16167438723824</v>
      </c>
      <c r="U99" s="61">
        <f t="shared" ca="1" si="39"/>
        <v>942.94294337028361</v>
      </c>
      <c r="V99" s="62">
        <f t="shared" ca="1" si="40"/>
        <v>8.7390011829794778E-2</v>
      </c>
      <c r="W99" s="62"/>
      <c r="X99" s="62">
        <f t="shared" ca="1" si="41"/>
        <v>8.7390011829794778E-2</v>
      </c>
      <c r="Y99" s="60">
        <f t="shared" ca="1" si="42"/>
        <v>2528972.9741191007</v>
      </c>
      <c r="Z99" s="63">
        <f t="shared" ca="1" si="43"/>
        <v>0</v>
      </c>
      <c r="AA99" s="60">
        <f t="shared" ca="1" si="44"/>
        <v>7294.6533335945569</v>
      </c>
      <c r="AB99" s="63">
        <f t="shared" ca="1" si="45"/>
        <v>-1822.4602554334731</v>
      </c>
      <c r="AC99" s="47">
        <f t="shared" ca="1" si="46"/>
        <v>2527150.5138636674</v>
      </c>
    </row>
    <row r="100" spans="1:29" x14ac:dyDescent="0.15">
      <c r="A100" s="58">
        <v>10616</v>
      </c>
      <c r="B100" s="65">
        <f t="shared" si="29"/>
        <v>1</v>
      </c>
      <c r="C100" s="58" t="s">
        <v>155</v>
      </c>
      <c r="D100" s="58">
        <v>772</v>
      </c>
      <c r="E100" s="58">
        <v>0</v>
      </c>
      <c r="F100" s="58">
        <f t="shared" si="30"/>
        <v>1244.4179104477612</v>
      </c>
      <c r="G100" s="58"/>
      <c r="H100" s="17">
        <f t="shared" si="31"/>
        <v>1</v>
      </c>
      <c r="I100" s="17">
        <f t="shared" si="32"/>
        <v>0</v>
      </c>
      <c r="J100" s="17">
        <f ca="1">OFFSET('Z1'!$B$7,B100,H100)*D100</f>
        <v>0</v>
      </c>
      <c r="K100" s="17">
        <f ca="1">IF(I100&gt;0,OFFSET('Z1'!$I$7,B100,I100)*IF(I100=1,D100-9300,IF(I100=2,D100-18000,IF(I100=3,D100-45000,0))),0)</f>
        <v>0</v>
      </c>
      <c r="L100" s="17">
        <f>IF(AND(E100=1,D100&gt;20000,D100&lt;=45000),D100*'Z1'!$G$7,0)+IF(AND(E100=1,D100&gt;45000,D100&lt;=50000),'Z1'!$G$7/5000*(50000-D100)*D100,0)</f>
        <v>0</v>
      </c>
      <c r="M100" s="18">
        <f t="shared" ca="1" si="33"/>
        <v>0</v>
      </c>
      <c r="N100" s="21">
        <v>0</v>
      </c>
      <c r="O100" s="20">
        <f t="shared" si="34"/>
        <v>0</v>
      </c>
      <c r="P100" s="21">
        <f t="shared" si="35"/>
        <v>1</v>
      </c>
      <c r="Q100" s="22">
        <f t="shared" si="36"/>
        <v>0</v>
      </c>
      <c r="R100" s="59">
        <f t="shared" ca="1" si="37"/>
        <v>727951.952281859</v>
      </c>
      <c r="S100" s="60">
        <f t="shared" ca="1" si="38"/>
        <v>727951.952281859</v>
      </c>
      <c r="T100" s="61">
        <v>867.16167438723824</v>
      </c>
      <c r="U100" s="61">
        <f t="shared" ca="1" si="39"/>
        <v>942.94294337028373</v>
      </c>
      <c r="V100" s="62">
        <f t="shared" ca="1" si="40"/>
        <v>8.7390011829794778E-2</v>
      </c>
      <c r="W100" s="62"/>
      <c r="X100" s="62">
        <f t="shared" ca="1" si="41"/>
        <v>8.7390011829794778E-2</v>
      </c>
      <c r="Y100" s="60">
        <f t="shared" ca="1" si="42"/>
        <v>727951.952281859</v>
      </c>
      <c r="Z100" s="63">
        <f t="shared" ca="1" si="43"/>
        <v>0</v>
      </c>
      <c r="AA100" s="60">
        <f t="shared" ca="1" si="44"/>
        <v>2099.7287000502693</v>
      </c>
      <c r="AB100" s="63">
        <f t="shared" ca="1" si="45"/>
        <v>-524.58587516577086</v>
      </c>
      <c r="AC100" s="47">
        <f t="shared" ca="1" si="46"/>
        <v>727427.36640669324</v>
      </c>
    </row>
    <row r="101" spans="1:29" x14ac:dyDescent="0.15">
      <c r="A101" s="58">
        <v>10617</v>
      </c>
      <c r="B101" s="65">
        <f t="shared" si="29"/>
        <v>1</v>
      </c>
      <c r="C101" s="58" t="s">
        <v>156</v>
      </c>
      <c r="D101" s="58">
        <v>890</v>
      </c>
      <c r="E101" s="58">
        <v>0</v>
      </c>
      <c r="F101" s="58">
        <f t="shared" si="30"/>
        <v>1434.6268656716418</v>
      </c>
      <c r="G101" s="58"/>
      <c r="H101" s="17">
        <f t="shared" si="31"/>
        <v>1</v>
      </c>
      <c r="I101" s="17">
        <f t="shared" si="32"/>
        <v>0</v>
      </c>
      <c r="J101" s="17">
        <f ca="1">OFFSET('Z1'!$B$7,B101,H101)*D101</f>
        <v>0</v>
      </c>
      <c r="K101" s="17">
        <f ca="1">IF(I101&gt;0,OFFSET('Z1'!$I$7,B101,I101)*IF(I101=1,D101-9300,IF(I101=2,D101-18000,IF(I101=3,D101-45000,0))),0)</f>
        <v>0</v>
      </c>
      <c r="L101" s="17">
        <f>IF(AND(E101=1,D101&gt;20000,D101&lt;=45000),D101*'Z1'!$G$7,0)+IF(AND(E101=1,D101&gt;45000,D101&lt;=50000),'Z1'!$G$7/5000*(50000-D101)*D101,0)</f>
        <v>0</v>
      </c>
      <c r="M101" s="18">
        <f t="shared" ca="1" si="33"/>
        <v>0</v>
      </c>
      <c r="N101" s="21">
        <v>0</v>
      </c>
      <c r="O101" s="20">
        <f t="shared" si="34"/>
        <v>0</v>
      </c>
      <c r="P101" s="21">
        <f t="shared" si="35"/>
        <v>1</v>
      </c>
      <c r="Q101" s="22">
        <f t="shared" si="36"/>
        <v>0</v>
      </c>
      <c r="R101" s="59">
        <f t="shared" ca="1" si="37"/>
        <v>839219.21959955257</v>
      </c>
      <c r="S101" s="60">
        <f t="shared" ca="1" si="38"/>
        <v>839219.21959955257</v>
      </c>
      <c r="T101" s="61">
        <v>867.16167438723824</v>
      </c>
      <c r="U101" s="61">
        <f t="shared" ca="1" si="39"/>
        <v>942.94294337028373</v>
      </c>
      <c r="V101" s="62">
        <f t="shared" ca="1" si="40"/>
        <v>8.7390011829794778E-2</v>
      </c>
      <c r="W101" s="62"/>
      <c r="X101" s="62">
        <f t="shared" ca="1" si="41"/>
        <v>8.7390011829794778E-2</v>
      </c>
      <c r="Y101" s="60">
        <f t="shared" ca="1" si="42"/>
        <v>839219.21959955245</v>
      </c>
      <c r="Z101" s="63">
        <f t="shared" ca="1" si="43"/>
        <v>0</v>
      </c>
      <c r="AA101" s="60">
        <f t="shared" ca="1" si="44"/>
        <v>2420.6716878818115</v>
      </c>
      <c r="AB101" s="63">
        <f t="shared" ca="1" si="45"/>
        <v>-604.76869028178851</v>
      </c>
      <c r="AC101" s="47">
        <f t="shared" ca="1" si="46"/>
        <v>838614.45090927067</v>
      </c>
    </row>
    <row r="102" spans="1:29" x14ac:dyDescent="0.15">
      <c r="A102" s="58">
        <v>10618</v>
      </c>
      <c r="B102" s="65">
        <f t="shared" si="29"/>
        <v>1</v>
      </c>
      <c r="C102" s="58" t="s">
        <v>157</v>
      </c>
      <c r="D102" s="58">
        <v>1261</v>
      </c>
      <c r="E102" s="58">
        <v>0</v>
      </c>
      <c r="F102" s="58">
        <f t="shared" si="30"/>
        <v>2032.6567164179105</v>
      </c>
      <c r="G102" s="58"/>
      <c r="H102" s="17">
        <f t="shared" si="31"/>
        <v>1</v>
      </c>
      <c r="I102" s="17">
        <f t="shared" si="32"/>
        <v>0</v>
      </c>
      <c r="J102" s="17">
        <f ca="1">OFFSET('Z1'!$B$7,B102,H102)*D102</f>
        <v>0</v>
      </c>
      <c r="K102" s="17">
        <f ca="1">IF(I102&gt;0,OFFSET('Z1'!$I$7,B102,I102)*IF(I102=1,D102-9300,IF(I102=2,D102-18000,IF(I102=3,D102-45000,0))),0)</f>
        <v>0</v>
      </c>
      <c r="L102" s="17">
        <f>IF(AND(E102=1,D102&gt;20000,D102&lt;=45000),D102*'Z1'!$G$7,0)+IF(AND(E102=1,D102&gt;45000,D102&lt;=50000),'Z1'!$G$7/5000*(50000-D102)*D102,0)</f>
        <v>0</v>
      </c>
      <c r="M102" s="18">
        <f t="shared" ca="1" si="33"/>
        <v>0</v>
      </c>
      <c r="N102" s="21">
        <v>0</v>
      </c>
      <c r="O102" s="20">
        <f t="shared" si="34"/>
        <v>0</v>
      </c>
      <c r="P102" s="21">
        <f t="shared" si="35"/>
        <v>1</v>
      </c>
      <c r="Q102" s="22">
        <f t="shared" si="36"/>
        <v>0</v>
      </c>
      <c r="R102" s="59">
        <f t="shared" ca="1" si="37"/>
        <v>1189051.0515899279</v>
      </c>
      <c r="S102" s="60">
        <f t="shared" ca="1" si="38"/>
        <v>1189051.0515899279</v>
      </c>
      <c r="T102" s="61">
        <v>867.16167438723824</v>
      </c>
      <c r="U102" s="61">
        <f t="shared" ca="1" si="39"/>
        <v>942.94294337028384</v>
      </c>
      <c r="V102" s="62">
        <f t="shared" ca="1" si="40"/>
        <v>8.7390011829795E-2</v>
      </c>
      <c r="W102" s="62"/>
      <c r="X102" s="62">
        <f t="shared" ca="1" si="41"/>
        <v>8.7390011829795E-2</v>
      </c>
      <c r="Y102" s="60">
        <f t="shared" ca="1" si="42"/>
        <v>1189051.0515899279</v>
      </c>
      <c r="Z102" s="63">
        <f t="shared" ca="1" si="43"/>
        <v>0</v>
      </c>
      <c r="AA102" s="60">
        <f t="shared" ca="1" si="44"/>
        <v>3429.7382004708052</v>
      </c>
      <c r="AB102" s="63">
        <f t="shared" ca="1" si="45"/>
        <v>-856.86889712960499</v>
      </c>
      <c r="AC102" s="47">
        <f t="shared" ca="1" si="46"/>
        <v>1188194.1826927983</v>
      </c>
    </row>
    <row r="103" spans="1:29" s="64" customFormat="1" x14ac:dyDescent="0.15">
      <c r="A103" s="58">
        <v>10619</v>
      </c>
      <c r="B103" s="65">
        <f t="shared" si="29"/>
        <v>1</v>
      </c>
      <c r="C103" s="58" t="s">
        <v>158</v>
      </c>
      <c r="D103" s="58">
        <v>641</v>
      </c>
      <c r="E103" s="58">
        <v>0</v>
      </c>
      <c r="F103" s="58">
        <f t="shared" si="30"/>
        <v>1033.2537313432836</v>
      </c>
      <c r="G103" s="58"/>
      <c r="H103" s="17">
        <f t="shared" si="31"/>
        <v>1</v>
      </c>
      <c r="I103" s="17">
        <f t="shared" si="32"/>
        <v>0</v>
      </c>
      <c r="J103" s="17">
        <f ca="1">OFFSET('Z1'!$B$7,B103,H103)*D103</f>
        <v>0</v>
      </c>
      <c r="K103" s="17">
        <f ca="1">IF(I103&gt;0,OFFSET('Z1'!$I$7,B103,I103)*IF(I103=1,D103-9300,IF(I103=2,D103-18000,IF(I103=3,D103-45000,0))),0)</f>
        <v>0</v>
      </c>
      <c r="L103" s="17">
        <f>IF(AND(E103=1,D103&gt;20000,D103&lt;=45000),D103*'Z1'!$G$7,0)+IF(AND(E103=1,D103&gt;45000,D103&lt;=50000),'Z1'!$G$7/5000*(50000-D103)*D103,0)</f>
        <v>0</v>
      </c>
      <c r="M103" s="18">
        <f t="shared" ca="1" si="33"/>
        <v>0</v>
      </c>
      <c r="N103" s="21">
        <v>0</v>
      </c>
      <c r="O103" s="20">
        <f t="shared" si="34"/>
        <v>0</v>
      </c>
      <c r="P103" s="21">
        <f t="shared" si="35"/>
        <v>1</v>
      </c>
      <c r="Q103" s="22">
        <f t="shared" si="36"/>
        <v>0</v>
      </c>
      <c r="R103" s="59">
        <f t="shared" ca="1" si="37"/>
        <v>604426.42670035188</v>
      </c>
      <c r="S103" s="60">
        <f t="shared" ca="1" si="38"/>
        <v>604426.42670035188</v>
      </c>
      <c r="T103" s="61">
        <v>867.16167438723801</v>
      </c>
      <c r="U103" s="61">
        <f t="shared" ca="1" si="39"/>
        <v>942.94294337028373</v>
      </c>
      <c r="V103" s="62">
        <f t="shared" ca="1" si="40"/>
        <v>8.7390011829795222E-2</v>
      </c>
      <c r="W103" s="62"/>
      <c r="X103" s="62">
        <f t="shared" ca="1" si="41"/>
        <v>8.7390011829795222E-2</v>
      </c>
      <c r="Y103" s="60">
        <f t="shared" ca="1" si="42"/>
        <v>604426.42670035188</v>
      </c>
      <c r="Z103" s="63">
        <f t="shared" ca="1" si="43"/>
        <v>0</v>
      </c>
      <c r="AA103" s="60">
        <f t="shared" ca="1" si="44"/>
        <v>1743.4275864409283</v>
      </c>
      <c r="AB103" s="63">
        <f t="shared" ca="1" si="45"/>
        <v>-435.56936007940749</v>
      </c>
      <c r="AC103" s="47">
        <f t="shared" ca="1" si="46"/>
        <v>603990.85734027252</v>
      </c>
    </row>
    <row r="104" spans="1:29" x14ac:dyDescent="0.15">
      <c r="A104" s="58">
        <v>10701</v>
      </c>
      <c r="B104" s="65">
        <f t="shared" si="29"/>
        <v>1</v>
      </c>
      <c r="C104" s="58" t="s">
        <v>159</v>
      </c>
      <c r="D104" s="58">
        <v>2268</v>
      </c>
      <c r="E104" s="58">
        <v>0</v>
      </c>
      <c r="F104" s="58">
        <f t="shared" si="30"/>
        <v>3655.8805970149256</v>
      </c>
      <c r="G104" s="58"/>
      <c r="H104" s="17">
        <f t="shared" si="31"/>
        <v>1</v>
      </c>
      <c r="I104" s="17">
        <f t="shared" si="32"/>
        <v>0</v>
      </c>
      <c r="J104" s="17">
        <f ca="1">OFFSET('Z1'!$B$7,B104,H104)*D104</f>
        <v>0</v>
      </c>
      <c r="K104" s="17">
        <f ca="1">IF(I104&gt;0,OFFSET('Z1'!$I$7,B104,I104)*IF(I104=1,D104-9300,IF(I104=2,D104-18000,IF(I104=3,D104-45000,0))),0)</f>
        <v>0</v>
      </c>
      <c r="L104" s="17">
        <f>IF(AND(E104=1,D104&gt;20000,D104&lt;=45000),D104*'Z1'!$G$7,0)+IF(AND(E104=1,D104&gt;45000,D104&lt;=50000),'Z1'!$G$7/5000*(50000-D104)*D104,0)</f>
        <v>0</v>
      </c>
      <c r="M104" s="18">
        <f t="shared" ca="1" si="33"/>
        <v>0</v>
      </c>
      <c r="N104" s="21">
        <v>12010</v>
      </c>
      <c r="O104" s="20">
        <f t="shared" si="34"/>
        <v>11010</v>
      </c>
      <c r="P104" s="21">
        <f t="shared" si="35"/>
        <v>1</v>
      </c>
      <c r="Q104" s="22">
        <f t="shared" si="36"/>
        <v>9909</v>
      </c>
      <c r="R104" s="59">
        <f t="shared" ca="1" si="37"/>
        <v>2138594.5955638038</v>
      </c>
      <c r="S104" s="60">
        <f t="shared" ca="1" si="38"/>
        <v>2148503.5955638038</v>
      </c>
      <c r="T104" s="61">
        <v>871.00096479459683</v>
      </c>
      <c r="U104" s="61">
        <f t="shared" ca="1" si="39"/>
        <v>947.31199098933143</v>
      </c>
      <c r="V104" s="62">
        <f t="shared" ca="1" si="40"/>
        <v>8.761302143072891E-2</v>
      </c>
      <c r="W104" s="62"/>
      <c r="X104" s="62">
        <f t="shared" ca="1" si="41"/>
        <v>8.761302143072891E-2</v>
      </c>
      <c r="Y104" s="60">
        <f t="shared" ca="1" si="42"/>
        <v>2148503.5955638038</v>
      </c>
      <c r="Z104" s="63">
        <f t="shared" ca="1" si="43"/>
        <v>0</v>
      </c>
      <c r="AA104" s="60">
        <f t="shared" ca="1" si="44"/>
        <v>6636.4840579307638</v>
      </c>
      <c r="AB104" s="63">
        <f t="shared" ca="1" si="45"/>
        <v>-1658.0264857407285</v>
      </c>
      <c r="AC104" s="47">
        <f t="shared" ca="1" si="46"/>
        <v>2146845.5690780631</v>
      </c>
    </row>
    <row r="105" spans="1:29" x14ac:dyDescent="0.15">
      <c r="A105" s="58">
        <v>10702</v>
      </c>
      <c r="B105" s="65">
        <f t="shared" si="29"/>
        <v>1</v>
      </c>
      <c r="C105" s="58" t="s">
        <v>160</v>
      </c>
      <c r="D105" s="58">
        <v>1749</v>
      </c>
      <c r="E105" s="58">
        <v>0</v>
      </c>
      <c r="F105" s="58">
        <f t="shared" si="30"/>
        <v>2819.2835820895521</v>
      </c>
      <c r="G105" s="58"/>
      <c r="H105" s="17">
        <f t="shared" si="31"/>
        <v>1</v>
      </c>
      <c r="I105" s="17">
        <f t="shared" si="32"/>
        <v>0</v>
      </c>
      <c r="J105" s="17">
        <f ca="1">OFFSET('Z1'!$B$7,B105,H105)*D105</f>
        <v>0</v>
      </c>
      <c r="K105" s="17">
        <f ca="1">IF(I105&gt;0,OFFSET('Z1'!$I$7,B105,I105)*IF(I105=1,D105-9300,IF(I105=2,D105-18000,IF(I105=3,D105-45000,0))),0)</f>
        <v>0</v>
      </c>
      <c r="L105" s="17">
        <f>IF(AND(E105=1,D105&gt;20000,D105&lt;=45000),D105*'Z1'!$G$7,0)+IF(AND(E105=1,D105&gt;45000,D105&lt;=50000),'Z1'!$G$7/5000*(50000-D105)*D105,0)</f>
        <v>0</v>
      </c>
      <c r="M105" s="18">
        <f t="shared" ca="1" si="33"/>
        <v>0</v>
      </c>
      <c r="N105" s="21">
        <v>17089</v>
      </c>
      <c r="O105" s="20">
        <f t="shared" si="34"/>
        <v>16089</v>
      </c>
      <c r="P105" s="21">
        <f t="shared" si="35"/>
        <v>1</v>
      </c>
      <c r="Q105" s="22">
        <f t="shared" si="36"/>
        <v>14480.1</v>
      </c>
      <c r="R105" s="59">
        <f t="shared" ca="1" si="37"/>
        <v>1649207.2079546261</v>
      </c>
      <c r="S105" s="60">
        <f t="shared" ca="1" si="38"/>
        <v>1663687.3079546262</v>
      </c>
      <c r="T105" s="61">
        <v>875.76786053933802</v>
      </c>
      <c r="U105" s="61">
        <f t="shared" ca="1" si="39"/>
        <v>951.22201712671597</v>
      </c>
      <c r="V105" s="62">
        <f t="shared" ca="1" si="40"/>
        <v>8.6157713690143689E-2</v>
      </c>
      <c r="W105" s="62"/>
      <c r="X105" s="62">
        <f t="shared" ca="1" si="41"/>
        <v>8.6157713690143689E-2</v>
      </c>
      <c r="Y105" s="60">
        <f t="shared" ca="1" si="42"/>
        <v>1663687.3079546262</v>
      </c>
      <c r="Z105" s="63">
        <f t="shared" ca="1" si="43"/>
        <v>0</v>
      </c>
      <c r="AA105" s="60">
        <f t="shared" ca="1" si="44"/>
        <v>2916.7059607838746</v>
      </c>
      <c r="AB105" s="63">
        <f t="shared" ca="1" si="45"/>
        <v>-728.69544956088771</v>
      </c>
      <c r="AC105" s="47">
        <f t="shared" ca="1" si="46"/>
        <v>1662958.6125050653</v>
      </c>
    </row>
    <row r="106" spans="1:29" x14ac:dyDescent="0.15">
      <c r="A106" s="58">
        <v>10703</v>
      </c>
      <c r="B106" s="65">
        <f t="shared" si="29"/>
        <v>1</v>
      </c>
      <c r="C106" s="58" t="s">
        <v>161</v>
      </c>
      <c r="D106" s="58">
        <v>3061</v>
      </c>
      <c r="E106" s="58">
        <v>0</v>
      </c>
      <c r="F106" s="58">
        <f t="shared" si="30"/>
        <v>4934.1492537313434</v>
      </c>
      <c r="G106" s="58"/>
      <c r="H106" s="17">
        <f t="shared" si="31"/>
        <v>1</v>
      </c>
      <c r="I106" s="17">
        <f t="shared" si="32"/>
        <v>0</v>
      </c>
      <c r="J106" s="17">
        <f ca="1">OFFSET('Z1'!$B$7,B106,H106)*D106</f>
        <v>0</v>
      </c>
      <c r="K106" s="17">
        <f ca="1">IF(I106&gt;0,OFFSET('Z1'!$I$7,B106,I106)*IF(I106=1,D106-9300,IF(I106=2,D106-18000,IF(I106=3,D106-45000,0))),0)</f>
        <v>0</v>
      </c>
      <c r="L106" s="17">
        <f>IF(AND(E106=1,D106&gt;20000,D106&lt;=45000),D106*'Z1'!$G$7,0)+IF(AND(E106=1,D106&gt;45000,D106&lt;=50000),'Z1'!$G$7/5000*(50000-D106)*D106,0)</f>
        <v>0</v>
      </c>
      <c r="M106" s="18">
        <f t="shared" ca="1" si="33"/>
        <v>0</v>
      </c>
      <c r="N106" s="21">
        <v>3637</v>
      </c>
      <c r="O106" s="20">
        <f t="shared" si="34"/>
        <v>2637</v>
      </c>
      <c r="P106" s="21">
        <f t="shared" si="35"/>
        <v>1</v>
      </c>
      <c r="Q106" s="22">
        <f t="shared" si="36"/>
        <v>2373.3000000000002</v>
      </c>
      <c r="R106" s="59">
        <f t="shared" ca="1" si="37"/>
        <v>2886348.3496564385</v>
      </c>
      <c r="S106" s="60">
        <f t="shared" ca="1" si="38"/>
        <v>2888721.6496564383</v>
      </c>
      <c r="T106" s="61">
        <v>869.05199384512764</v>
      </c>
      <c r="U106" s="61">
        <f t="shared" ca="1" si="39"/>
        <v>943.71827822817329</v>
      </c>
      <c r="V106" s="62">
        <f t="shared" ca="1" si="40"/>
        <v>8.5916935824154939E-2</v>
      </c>
      <c r="W106" s="62"/>
      <c r="X106" s="62">
        <f t="shared" ca="1" si="41"/>
        <v>8.5916935824154939E-2</v>
      </c>
      <c r="Y106" s="60">
        <f t="shared" ca="1" si="42"/>
        <v>2888721.6496564387</v>
      </c>
      <c r="Z106" s="63">
        <f t="shared" ca="1" si="43"/>
        <v>0</v>
      </c>
      <c r="AA106" s="60">
        <f t="shared" ca="1" si="44"/>
        <v>4424.9974661753513</v>
      </c>
      <c r="AB106" s="63">
        <f t="shared" ca="1" si="45"/>
        <v>-1105.5195694302513</v>
      </c>
      <c r="AC106" s="47">
        <f t="shared" ca="1" si="46"/>
        <v>2887616.1300870087</v>
      </c>
    </row>
    <row r="107" spans="1:29" x14ac:dyDescent="0.15">
      <c r="A107" s="58">
        <v>10704</v>
      </c>
      <c r="B107" s="65">
        <f t="shared" si="29"/>
        <v>1</v>
      </c>
      <c r="C107" s="58" t="s">
        <v>162</v>
      </c>
      <c r="D107" s="58">
        <v>633</v>
      </c>
      <c r="E107" s="58">
        <v>0</v>
      </c>
      <c r="F107" s="58">
        <f t="shared" si="30"/>
        <v>1020.3582089552239</v>
      </c>
      <c r="G107" s="58"/>
      <c r="H107" s="17">
        <f t="shared" si="31"/>
        <v>1</v>
      </c>
      <c r="I107" s="17">
        <f t="shared" si="32"/>
        <v>0</v>
      </c>
      <c r="J107" s="17">
        <f ca="1">OFFSET('Z1'!$B$7,B107,H107)*D107</f>
        <v>0</v>
      </c>
      <c r="K107" s="17">
        <f ca="1">IF(I107&gt;0,OFFSET('Z1'!$I$7,B107,I107)*IF(I107=1,D107-9300,IF(I107=2,D107-18000,IF(I107=3,D107-45000,0))),0)</f>
        <v>0</v>
      </c>
      <c r="L107" s="17">
        <f>IF(AND(E107=1,D107&gt;20000,D107&lt;=45000),D107*'Z1'!$G$7,0)+IF(AND(E107=1,D107&gt;45000,D107&lt;=50000),'Z1'!$G$7/5000*(50000-D107)*D107,0)</f>
        <v>0</v>
      </c>
      <c r="M107" s="18">
        <f t="shared" ca="1" si="33"/>
        <v>0</v>
      </c>
      <c r="N107" s="21">
        <v>0</v>
      </c>
      <c r="O107" s="20">
        <f t="shared" si="34"/>
        <v>0</v>
      </c>
      <c r="P107" s="21">
        <f t="shared" si="35"/>
        <v>1</v>
      </c>
      <c r="Q107" s="22">
        <f t="shared" si="36"/>
        <v>0</v>
      </c>
      <c r="R107" s="59">
        <f t="shared" ca="1" si="37"/>
        <v>596882.88315338956</v>
      </c>
      <c r="S107" s="60">
        <f t="shared" ca="1" si="38"/>
        <v>596882.88315338956</v>
      </c>
      <c r="T107" s="61">
        <v>867.16167438723789</v>
      </c>
      <c r="U107" s="61">
        <f t="shared" ca="1" si="39"/>
        <v>942.94294337028361</v>
      </c>
      <c r="V107" s="62">
        <f t="shared" ca="1" si="40"/>
        <v>8.7390011829795222E-2</v>
      </c>
      <c r="W107" s="62"/>
      <c r="X107" s="62">
        <f t="shared" ca="1" si="41"/>
        <v>8.7390011829795222E-2</v>
      </c>
      <c r="Y107" s="60">
        <f t="shared" ca="1" si="42"/>
        <v>596882.88315338956</v>
      </c>
      <c r="Z107" s="63">
        <f t="shared" ca="1" si="43"/>
        <v>0</v>
      </c>
      <c r="AA107" s="60">
        <f t="shared" ca="1" si="44"/>
        <v>1721.6687398082577</v>
      </c>
      <c r="AB107" s="63">
        <f t="shared" ca="1" si="45"/>
        <v>-430.13323702068851</v>
      </c>
      <c r="AC107" s="47">
        <f t="shared" ca="1" si="46"/>
        <v>596452.74991636886</v>
      </c>
    </row>
    <row r="108" spans="1:29" x14ac:dyDescent="0.15">
      <c r="A108" s="58">
        <v>10705</v>
      </c>
      <c r="B108" s="65">
        <f t="shared" si="29"/>
        <v>1</v>
      </c>
      <c r="C108" s="58" t="s">
        <v>163</v>
      </c>
      <c r="D108" s="58">
        <v>2846</v>
      </c>
      <c r="E108" s="58">
        <v>0</v>
      </c>
      <c r="F108" s="58">
        <f t="shared" si="30"/>
        <v>4587.5820895522384</v>
      </c>
      <c r="G108" s="58"/>
      <c r="H108" s="17">
        <f t="shared" si="31"/>
        <v>1</v>
      </c>
      <c r="I108" s="17">
        <f t="shared" si="32"/>
        <v>0</v>
      </c>
      <c r="J108" s="17">
        <f ca="1">OFFSET('Z1'!$B$7,B108,H108)*D108</f>
        <v>0</v>
      </c>
      <c r="K108" s="17">
        <f ca="1">IF(I108&gt;0,OFFSET('Z1'!$I$7,B108,I108)*IF(I108=1,D108-9300,IF(I108=2,D108-18000,IF(I108=3,D108-45000,0))),0)</f>
        <v>0</v>
      </c>
      <c r="L108" s="17">
        <f>IF(AND(E108=1,D108&gt;20000,D108&lt;=45000),D108*'Z1'!$G$7,0)+IF(AND(E108=1,D108&gt;45000,D108&lt;=50000),'Z1'!$G$7/5000*(50000-D108)*D108,0)</f>
        <v>0</v>
      </c>
      <c r="M108" s="18">
        <f t="shared" ca="1" si="33"/>
        <v>0</v>
      </c>
      <c r="N108" s="21">
        <v>84981</v>
      </c>
      <c r="O108" s="20">
        <f t="shared" si="34"/>
        <v>83981</v>
      </c>
      <c r="P108" s="21">
        <f t="shared" si="35"/>
        <v>1</v>
      </c>
      <c r="Q108" s="22">
        <f t="shared" si="36"/>
        <v>75582.900000000009</v>
      </c>
      <c r="R108" s="59">
        <f t="shared" ca="1" si="37"/>
        <v>2683615.6168318274</v>
      </c>
      <c r="S108" s="60">
        <f t="shared" ca="1" si="38"/>
        <v>2759198.5168318273</v>
      </c>
      <c r="T108" s="61">
        <v>906.64115264810766</v>
      </c>
      <c r="U108" s="61">
        <f t="shared" ca="1" si="39"/>
        <v>969.50053296972146</v>
      </c>
      <c r="V108" s="62">
        <f t="shared" ca="1" si="40"/>
        <v>6.9332149922838537E-2</v>
      </c>
      <c r="W108" s="62"/>
      <c r="X108" s="62">
        <f t="shared" ca="1" si="41"/>
        <v>6.9332149922838537E-2</v>
      </c>
      <c r="Y108" s="60">
        <f t="shared" ca="1" si="42"/>
        <v>2759198.5168318269</v>
      </c>
      <c r="Z108" s="63">
        <f t="shared" ca="1" si="43"/>
        <v>0</v>
      </c>
      <c r="AA108" s="60">
        <f t="shared" ca="1" si="44"/>
        <v>0</v>
      </c>
      <c r="AB108" s="63">
        <f t="shared" ca="1" si="45"/>
        <v>0</v>
      </c>
      <c r="AC108" s="47">
        <f t="shared" ca="1" si="46"/>
        <v>2759198.5168318269</v>
      </c>
    </row>
    <row r="109" spans="1:29" x14ac:dyDescent="0.15">
      <c r="A109" s="58">
        <v>10706</v>
      </c>
      <c r="B109" s="65">
        <f t="shared" si="29"/>
        <v>1</v>
      </c>
      <c r="C109" s="58" t="s">
        <v>164</v>
      </c>
      <c r="D109" s="58">
        <v>1425</v>
      </c>
      <c r="E109" s="58">
        <v>0</v>
      </c>
      <c r="F109" s="58">
        <f t="shared" si="30"/>
        <v>2297.0149253731342</v>
      </c>
      <c r="G109" s="58"/>
      <c r="H109" s="17">
        <f t="shared" si="31"/>
        <v>1</v>
      </c>
      <c r="I109" s="17">
        <f t="shared" si="32"/>
        <v>0</v>
      </c>
      <c r="J109" s="17">
        <f ca="1">OFFSET('Z1'!$B$7,B109,H109)*D109</f>
        <v>0</v>
      </c>
      <c r="K109" s="17">
        <f ca="1">IF(I109&gt;0,OFFSET('Z1'!$I$7,B109,I109)*IF(I109=1,D109-9300,IF(I109=2,D109-18000,IF(I109=3,D109-45000,0))),0)</f>
        <v>0</v>
      </c>
      <c r="L109" s="17">
        <f>IF(AND(E109=1,D109&gt;20000,D109&lt;=45000),D109*'Z1'!$G$7,0)+IF(AND(E109=1,D109&gt;45000,D109&lt;=50000),'Z1'!$G$7/5000*(50000-D109)*D109,0)</f>
        <v>0</v>
      </c>
      <c r="M109" s="18">
        <f t="shared" ca="1" si="33"/>
        <v>0</v>
      </c>
      <c r="N109" s="21">
        <v>0</v>
      </c>
      <c r="O109" s="20">
        <f t="shared" si="34"/>
        <v>0</v>
      </c>
      <c r="P109" s="21">
        <f t="shared" si="35"/>
        <v>1</v>
      </c>
      <c r="Q109" s="22">
        <f t="shared" si="36"/>
        <v>0</v>
      </c>
      <c r="R109" s="59">
        <f t="shared" ca="1" si="37"/>
        <v>1343693.6943026544</v>
      </c>
      <c r="S109" s="60">
        <f t="shared" ca="1" si="38"/>
        <v>1343693.6943026544</v>
      </c>
      <c r="T109" s="61">
        <v>867.16167438723801</v>
      </c>
      <c r="U109" s="61">
        <f t="shared" ca="1" si="39"/>
        <v>942.94294337028373</v>
      </c>
      <c r="V109" s="62">
        <f t="shared" ca="1" si="40"/>
        <v>8.7390011829795222E-2</v>
      </c>
      <c r="W109" s="62"/>
      <c r="X109" s="62">
        <f t="shared" ca="1" si="41"/>
        <v>8.7390011829795222E-2</v>
      </c>
      <c r="Y109" s="60">
        <f t="shared" ca="1" si="42"/>
        <v>1343693.6943026544</v>
      </c>
      <c r="Z109" s="63">
        <f t="shared" ca="1" si="43"/>
        <v>0</v>
      </c>
      <c r="AA109" s="60">
        <f t="shared" ca="1" si="44"/>
        <v>3875.7945564405527</v>
      </c>
      <c r="AB109" s="63">
        <f t="shared" ca="1" si="45"/>
        <v>-968.30941983334401</v>
      </c>
      <c r="AC109" s="47">
        <f t="shared" ca="1" si="46"/>
        <v>1342725.384882821</v>
      </c>
    </row>
    <row r="110" spans="1:29" x14ac:dyDescent="0.15">
      <c r="A110" s="58">
        <v>10707</v>
      </c>
      <c r="B110" s="65">
        <f t="shared" si="29"/>
        <v>1</v>
      </c>
      <c r="C110" s="58" t="s">
        <v>165</v>
      </c>
      <c r="D110" s="58">
        <v>3957</v>
      </c>
      <c r="E110" s="58">
        <v>0</v>
      </c>
      <c r="F110" s="58">
        <f t="shared" si="30"/>
        <v>6378.4477611940301</v>
      </c>
      <c r="G110" s="58"/>
      <c r="H110" s="17">
        <f t="shared" si="31"/>
        <v>1</v>
      </c>
      <c r="I110" s="17">
        <f t="shared" si="32"/>
        <v>0</v>
      </c>
      <c r="J110" s="17">
        <f ca="1">OFFSET('Z1'!$B$7,B110,H110)*D110</f>
        <v>0</v>
      </c>
      <c r="K110" s="17">
        <f ca="1">IF(I110&gt;0,OFFSET('Z1'!$I$7,B110,I110)*IF(I110=1,D110-9300,IF(I110=2,D110-18000,IF(I110=3,D110-45000,0))),0)</f>
        <v>0</v>
      </c>
      <c r="L110" s="17">
        <f>IF(AND(E110=1,D110&gt;20000,D110&lt;=45000),D110*'Z1'!$G$7,0)+IF(AND(E110=1,D110&gt;45000,D110&lt;=50000),'Z1'!$G$7/5000*(50000-D110)*D110,0)</f>
        <v>0</v>
      </c>
      <c r="M110" s="18">
        <f t="shared" ca="1" si="33"/>
        <v>0</v>
      </c>
      <c r="N110" s="21">
        <v>22894</v>
      </c>
      <c r="O110" s="20">
        <f t="shared" si="34"/>
        <v>21894</v>
      </c>
      <c r="P110" s="21">
        <f t="shared" si="35"/>
        <v>1</v>
      </c>
      <c r="Q110" s="22">
        <f t="shared" si="36"/>
        <v>19704.600000000002</v>
      </c>
      <c r="R110" s="59">
        <f t="shared" ca="1" si="37"/>
        <v>3731225.2269162131</v>
      </c>
      <c r="S110" s="60">
        <f t="shared" ca="1" si="38"/>
        <v>3750929.8269162131</v>
      </c>
      <c r="T110" s="61">
        <v>873.81145503239929</v>
      </c>
      <c r="U110" s="61">
        <f t="shared" ca="1" si="39"/>
        <v>947.92262494723605</v>
      </c>
      <c r="V110" s="62">
        <f t="shared" ca="1" si="40"/>
        <v>8.4813685478738465E-2</v>
      </c>
      <c r="W110" s="62"/>
      <c r="X110" s="62">
        <f t="shared" ca="1" si="41"/>
        <v>8.4813685478738465E-2</v>
      </c>
      <c r="Y110" s="60">
        <f t="shared" ca="1" si="42"/>
        <v>3750929.8269162131</v>
      </c>
      <c r="Z110" s="63">
        <f t="shared" ca="1" si="43"/>
        <v>0</v>
      </c>
      <c r="AA110" s="60">
        <f t="shared" ca="1" si="44"/>
        <v>1936.9096090015955</v>
      </c>
      <c r="AB110" s="63">
        <f t="shared" ca="1" si="45"/>
        <v>-483.90795550433126</v>
      </c>
      <c r="AC110" s="47">
        <f t="shared" ca="1" si="46"/>
        <v>3750445.9189607087</v>
      </c>
    </row>
    <row r="111" spans="1:29" x14ac:dyDescent="0.15">
      <c r="A111" s="58">
        <v>10708</v>
      </c>
      <c r="B111" s="65">
        <f t="shared" si="29"/>
        <v>1</v>
      </c>
      <c r="C111" s="58" t="s">
        <v>166</v>
      </c>
      <c r="D111" s="58">
        <v>1930</v>
      </c>
      <c r="E111" s="58">
        <v>0</v>
      </c>
      <c r="F111" s="58">
        <f t="shared" si="30"/>
        <v>3111.0447761194027</v>
      </c>
      <c r="G111" s="58"/>
      <c r="H111" s="17">
        <f t="shared" si="31"/>
        <v>1</v>
      </c>
      <c r="I111" s="17">
        <f t="shared" si="32"/>
        <v>0</v>
      </c>
      <c r="J111" s="17">
        <f ca="1">OFFSET('Z1'!$B$7,B111,H111)*D111</f>
        <v>0</v>
      </c>
      <c r="K111" s="17">
        <f ca="1">IF(I111&gt;0,OFFSET('Z1'!$I$7,B111,I111)*IF(I111=1,D111-9300,IF(I111=2,D111-18000,IF(I111=3,D111-45000,0))),0)</f>
        <v>0</v>
      </c>
      <c r="L111" s="17">
        <f>IF(AND(E111=1,D111&gt;20000,D111&lt;=45000),D111*'Z1'!$G$7,0)+IF(AND(E111=1,D111&gt;45000,D111&lt;=50000),'Z1'!$G$7/5000*(50000-D111)*D111,0)</f>
        <v>0</v>
      </c>
      <c r="M111" s="18">
        <f t="shared" ca="1" si="33"/>
        <v>0</v>
      </c>
      <c r="N111" s="21">
        <v>6696</v>
      </c>
      <c r="O111" s="20">
        <f t="shared" si="34"/>
        <v>5696</v>
      </c>
      <c r="P111" s="21">
        <f t="shared" si="35"/>
        <v>1</v>
      </c>
      <c r="Q111" s="22">
        <f t="shared" si="36"/>
        <v>5126.4000000000005</v>
      </c>
      <c r="R111" s="59">
        <f t="shared" ca="1" si="37"/>
        <v>1819879.8807046474</v>
      </c>
      <c r="S111" s="60">
        <f t="shared" ca="1" si="38"/>
        <v>1825006.2807046473</v>
      </c>
      <c r="T111" s="61">
        <v>869.51276134375985</v>
      </c>
      <c r="U111" s="61">
        <f t="shared" ca="1" si="39"/>
        <v>945.59910917339243</v>
      </c>
      <c r="V111" s="62">
        <f t="shared" ca="1" si="40"/>
        <v>8.7504578670067446E-2</v>
      </c>
      <c r="W111" s="62"/>
      <c r="X111" s="62">
        <f t="shared" ca="1" si="41"/>
        <v>8.7504578670067446E-2</v>
      </c>
      <c r="Y111" s="60">
        <f t="shared" ca="1" si="42"/>
        <v>1825006.2807046473</v>
      </c>
      <c r="Z111" s="63">
        <f t="shared" ca="1" si="43"/>
        <v>0</v>
      </c>
      <c r="AA111" s="60">
        <f t="shared" ca="1" si="44"/>
        <v>5455.8153888597153</v>
      </c>
      <c r="AB111" s="63">
        <f t="shared" ca="1" si="45"/>
        <v>-1363.0540414289401</v>
      </c>
      <c r="AC111" s="47">
        <f t="shared" ca="1" si="46"/>
        <v>1823643.2266632183</v>
      </c>
    </row>
    <row r="112" spans="1:29" x14ac:dyDescent="0.15">
      <c r="A112" s="58">
        <v>10709</v>
      </c>
      <c r="B112" s="65">
        <f t="shared" si="29"/>
        <v>1</v>
      </c>
      <c r="C112" s="58" t="s">
        <v>167</v>
      </c>
      <c r="D112" s="58">
        <v>2375</v>
      </c>
      <c r="E112" s="58">
        <v>0</v>
      </c>
      <c r="F112" s="58">
        <f t="shared" si="30"/>
        <v>3828.3582089552237</v>
      </c>
      <c r="G112" s="58"/>
      <c r="H112" s="17">
        <f t="shared" si="31"/>
        <v>1</v>
      </c>
      <c r="I112" s="17">
        <f t="shared" si="32"/>
        <v>0</v>
      </c>
      <c r="J112" s="17">
        <f ca="1">OFFSET('Z1'!$B$7,B112,H112)*D112</f>
        <v>0</v>
      </c>
      <c r="K112" s="17">
        <f ca="1">IF(I112&gt;0,OFFSET('Z1'!$I$7,B112,I112)*IF(I112=1,D112-9300,IF(I112=2,D112-18000,IF(I112=3,D112-45000,0))),0)</f>
        <v>0</v>
      </c>
      <c r="L112" s="17">
        <f>IF(AND(E112=1,D112&gt;20000,D112&lt;=45000),D112*'Z1'!$G$7,0)+IF(AND(E112=1,D112&gt;45000,D112&lt;=50000),'Z1'!$G$7/5000*(50000-D112)*D112,0)</f>
        <v>0</v>
      </c>
      <c r="M112" s="18">
        <f t="shared" ca="1" si="33"/>
        <v>0</v>
      </c>
      <c r="N112" s="21">
        <v>112204</v>
      </c>
      <c r="O112" s="20">
        <f t="shared" si="34"/>
        <v>111204</v>
      </c>
      <c r="P112" s="21">
        <f t="shared" si="35"/>
        <v>1</v>
      </c>
      <c r="Q112" s="22">
        <f t="shared" si="36"/>
        <v>100083.6</v>
      </c>
      <c r="R112" s="59">
        <f t="shared" ca="1" si="37"/>
        <v>2239489.4905044236</v>
      </c>
      <c r="S112" s="60">
        <f t="shared" ca="1" si="38"/>
        <v>2339573.0905044237</v>
      </c>
      <c r="T112" s="61">
        <v>921.18006471250897</v>
      </c>
      <c r="U112" s="61">
        <f t="shared" ca="1" si="39"/>
        <v>985.08340652817844</v>
      </c>
      <c r="V112" s="62">
        <f t="shared" ca="1" si="40"/>
        <v>6.9371173197949165E-2</v>
      </c>
      <c r="W112" s="62"/>
      <c r="X112" s="62">
        <f t="shared" ca="1" si="41"/>
        <v>6.9371173197949165E-2</v>
      </c>
      <c r="Y112" s="60">
        <f t="shared" ca="1" si="42"/>
        <v>2339573.0905044237</v>
      </c>
      <c r="Z112" s="63">
        <f t="shared" ca="1" si="43"/>
        <v>0</v>
      </c>
      <c r="AA112" s="60">
        <f t="shared" ca="1" si="44"/>
        <v>0</v>
      </c>
      <c r="AB112" s="63">
        <f t="shared" ca="1" si="45"/>
        <v>0</v>
      </c>
      <c r="AC112" s="47">
        <f t="shared" ca="1" si="46"/>
        <v>2339573.0905044237</v>
      </c>
    </row>
    <row r="113" spans="1:29" x14ac:dyDescent="0.15">
      <c r="A113" s="58">
        <v>10710</v>
      </c>
      <c r="B113" s="65">
        <f t="shared" si="29"/>
        <v>1</v>
      </c>
      <c r="C113" s="58" t="s">
        <v>168</v>
      </c>
      <c r="D113" s="58">
        <v>1631</v>
      </c>
      <c r="E113" s="58">
        <v>0</v>
      </c>
      <c r="F113" s="58">
        <f t="shared" si="30"/>
        <v>2629.0746268656717</v>
      </c>
      <c r="G113" s="58"/>
      <c r="H113" s="17">
        <f t="shared" si="31"/>
        <v>1</v>
      </c>
      <c r="I113" s="17">
        <f t="shared" si="32"/>
        <v>0</v>
      </c>
      <c r="J113" s="17">
        <f ca="1">OFFSET('Z1'!$B$7,B113,H113)*D113</f>
        <v>0</v>
      </c>
      <c r="K113" s="17">
        <f ca="1">IF(I113&gt;0,OFFSET('Z1'!$I$7,B113,I113)*IF(I113=1,D113-9300,IF(I113=2,D113-18000,IF(I113=3,D113-45000,0))),0)</f>
        <v>0</v>
      </c>
      <c r="L113" s="17">
        <f>IF(AND(E113=1,D113&gt;20000,D113&lt;=45000),D113*'Z1'!$G$7,0)+IF(AND(E113=1,D113&gt;45000,D113&lt;=50000),'Z1'!$G$7/5000*(50000-D113)*D113,0)</f>
        <v>0</v>
      </c>
      <c r="M113" s="18">
        <f t="shared" ca="1" si="33"/>
        <v>0</v>
      </c>
      <c r="N113" s="21">
        <v>29309</v>
      </c>
      <c r="O113" s="20">
        <f t="shared" si="34"/>
        <v>28309</v>
      </c>
      <c r="P113" s="21">
        <f t="shared" si="35"/>
        <v>1</v>
      </c>
      <c r="Q113" s="22">
        <f t="shared" si="36"/>
        <v>25478.100000000002</v>
      </c>
      <c r="R113" s="59">
        <f t="shared" ca="1" si="37"/>
        <v>1537939.9406369328</v>
      </c>
      <c r="S113" s="60">
        <f t="shared" ca="1" si="38"/>
        <v>1563418.0406369329</v>
      </c>
      <c r="T113" s="61">
        <v>888.42966219211598</v>
      </c>
      <c r="U113" s="61">
        <f t="shared" ca="1" si="39"/>
        <v>958.56409603735926</v>
      </c>
      <c r="V113" s="62">
        <f t="shared" ca="1" si="40"/>
        <v>7.8942021895344272E-2</v>
      </c>
      <c r="W113" s="62"/>
      <c r="X113" s="62">
        <f t="shared" ca="1" si="41"/>
        <v>7.8942021895344272E-2</v>
      </c>
      <c r="Y113" s="60">
        <f t="shared" ca="1" si="42"/>
        <v>1563418.0406369329</v>
      </c>
      <c r="Z113" s="63">
        <f t="shared" ca="1" si="43"/>
        <v>0</v>
      </c>
      <c r="AA113" s="60">
        <f t="shared" ca="1" si="44"/>
        <v>0</v>
      </c>
      <c r="AB113" s="63">
        <f t="shared" ca="1" si="45"/>
        <v>0</v>
      </c>
      <c r="AC113" s="47">
        <f t="shared" ca="1" si="46"/>
        <v>1563418.0406369329</v>
      </c>
    </row>
    <row r="114" spans="1:29" x14ac:dyDescent="0.15">
      <c r="A114" s="58">
        <v>10711</v>
      </c>
      <c r="B114" s="65">
        <f t="shared" si="29"/>
        <v>1</v>
      </c>
      <c r="C114" s="58" t="s">
        <v>169</v>
      </c>
      <c r="D114" s="58">
        <v>3405</v>
      </c>
      <c r="E114" s="58">
        <v>0</v>
      </c>
      <c r="F114" s="58">
        <f t="shared" si="30"/>
        <v>5488.6567164179105</v>
      </c>
      <c r="G114" s="58"/>
      <c r="H114" s="17">
        <f t="shared" si="31"/>
        <v>1</v>
      </c>
      <c r="I114" s="17">
        <f t="shared" si="32"/>
        <v>0</v>
      </c>
      <c r="J114" s="17">
        <f ca="1">OFFSET('Z1'!$B$7,B114,H114)*D114</f>
        <v>0</v>
      </c>
      <c r="K114" s="17">
        <f ca="1">IF(I114&gt;0,OFFSET('Z1'!$I$7,B114,I114)*IF(I114=1,D114-9300,IF(I114=2,D114-18000,IF(I114=3,D114-45000,0))),0)</f>
        <v>0</v>
      </c>
      <c r="L114" s="17">
        <f>IF(AND(E114=1,D114&gt;20000,D114&lt;=45000),D114*'Z1'!$G$7,0)+IF(AND(E114=1,D114&gt;45000,D114&lt;=50000),'Z1'!$G$7/5000*(50000-D114)*D114,0)</f>
        <v>0</v>
      </c>
      <c r="M114" s="18">
        <f t="shared" ca="1" si="33"/>
        <v>0</v>
      </c>
      <c r="N114" s="21">
        <v>28433</v>
      </c>
      <c r="O114" s="20">
        <f t="shared" si="34"/>
        <v>27433</v>
      </c>
      <c r="P114" s="21">
        <f t="shared" si="35"/>
        <v>1</v>
      </c>
      <c r="Q114" s="22">
        <f t="shared" si="36"/>
        <v>24689.7</v>
      </c>
      <c r="R114" s="59">
        <f t="shared" ca="1" si="37"/>
        <v>3210720.7221758161</v>
      </c>
      <c r="S114" s="60">
        <f t="shared" ca="1" si="38"/>
        <v>3235410.4221758163</v>
      </c>
      <c r="T114" s="61">
        <v>877.32748454443288</v>
      </c>
      <c r="U114" s="61">
        <f t="shared" ca="1" si="39"/>
        <v>950.1939565861428</v>
      </c>
      <c r="V114" s="62">
        <f t="shared" ca="1" si="40"/>
        <v>8.3055043100065395E-2</v>
      </c>
      <c r="W114" s="62"/>
      <c r="X114" s="62">
        <f t="shared" ca="1" si="41"/>
        <v>8.3055043100065395E-2</v>
      </c>
      <c r="Y114" s="60">
        <f t="shared" ca="1" si="42"/>
        <v>3235410.4221758158</v>
      </c>
      <c r="Z114" s="63">
        <f t="shared" ca="1" si="43"/>
        <v>0</v>
      </c>
      <c r="AA114" s="60">
        <f t="shared" ca="1" si="44"/>
        <v>0</v>
      </c>
      <c r="AB114" s="63">
        <f t="shared" ca="1" si="45"/>
        <v>0</v>
      </c>
      <c r="AC114" s="47">
        <f t="shared" ca="1" si="46"/>
        <v>3235410.4221758158</v>
      </c>
    </row>
    <row r="115" spans="1:29" x14ac:dyDescent="0.15">
      <c r="A115" s="58">
        <v>10712</v>
      </c>
      <c r="B115" s="65">
        <f t="shared" si="29"/>
        <v>1</v>
      </c>
      <c r="C115" s="58" t="s">
        <v>170</v>
      </c>
      <c r="D115" s="58">
        <v>2222</v>
      </c>
      <c r="E115" s="58">
        <v>0</v>
      </c>
      <c r="F115" s="58">
        <f t="shared" si="30"/>
        <v>3581.7313432835822</v>
      </c>
      <c r="G115" s="58"/>
      <c r="H115" s="17">
        <f t="shared" si="31"/>
        <v>1</v>
      </c>
      <c r="I115" s="17">
        <f t="shared" si="32"/>
        <v>0</v>
      </c>
      <c r="J115" s="17">
        <f ca="1">OFFSET('Z1'!$B$7,B115,H115)*D115</f>
        <v>0</v>
      </c>
      <c r="K115" s="17">
        <f ca="1">IF(I115&gt;0,OFFSET('Z1'!$I$7,B115,I115)*IF(I115=1,D115-9300,IF(I115=2,D115-18000,IF(I115=3,D115-45000,0))),0)</f>
        <v>0</v>
      </c>
      <c r="L115" s="17">
        <f>IF(AND(E115=1,D115&gt;20000,D115&lt;=45000),D115*'Z1'!$G$7,0)+IF(AND(E115=1,D115&gt;45000,D115&lt;=50000),'Z1'!$G$7/5000*(50000-D115)*D115,0)</f>
        <v>0</v>
      </c>
      <c r="M115" s="18">
        <f t="shared" ca="1" si="33"/>
        <v>0</v>
      </c>
      <c r="N115" s="21">
        <v>13834</v>
      </c>
      <c r="O115" s="20">
        <f t="shared" si="34"/>
        <v>12834</v>
      </c>
      <c r="P115" s="21">
        <f t="shared" si="35"/>
        <v>1</v>
      </c>
      <c r="Q115" s="22">
        <f t="shared" si="36"/>
        <v>11550.6</v>
      </c>
      <c r="R115" s="59">
        <f t="shared" ca="1" si="37"/>
        <v>2095219.2201687705</v>
      </c>
      <c r="S115" s="60">
        <f t="shared" ca="1" si="38"/>
        <v>2106769.8201687704</v>
      </c>
      <c r="T115" s="61">
        <v>873.15846583108828</v>
      </c>
      <c r="U115" s="61">
        <f t="shared" ca="1" si="39"/>
        <v>948.14123319926659</v>
      </c>
      <c r="V115" s="62">
        <f t="shared" ca="1" si="40"/>
        <v>8.5875325387595458E-2</v>
      </c>
      <c r="W115" s="62"/>
      <c r="X115" s="62">
        <f t="shared" ca="1" si="41"/>
        <v>8.5875325387595458E-2</v>
      </c>
      <c r="Y115" s="60">
        <f t="shared" ca="1" si="42"/>
        <v>2106769.8201687704</v>
      </c>
      <c r="Z115" s="63">
        <f t="shared" ca="1" si="43"/>
        <v>0</v>
      </c>
      <c r="AA115" s="60">
        <f t="shared" ca="1" si="44"/>
        <v>3146.5819719918072</v>
      </c>
      <c r="AB115" s="63">
        <f t="shared" ca="1" si="45"/>
        <v>-786.12653983280848</v>
      </c>
      <c r="AC115" s="47">
        <f t="shared" ca="1" si="46"/>
        <v>2105983.6936289375</v>
      </c>
    </row>
    <row r="116" spans="1:29" x14ac:dyDescent="0.15">
      <c r="A116" s="58">
        <v>10713</v>
      </c>
      <c r="B116" s="65">
        <f t="shared" si="29"/>
        <v>1</v>
      </c>
      <c r="C116" s="58" t="s">
        <v>171</v>
      </c>
      <c r="D116" s="58">
        <v>8642</v>
      </c>
      <c r="E116" s="58">
        <v>0</v>
      </c>
      <c r="F116" s="58">
        <f t="shared" si="30"/>
        <v>13930.388059701492</v>
      </c>
      <c r="G116" s="58"/>
      <c r="H116" s="17">
        <f t="shared" si="31"/>
        <v>1</v>
      </c>
      <c r="I116" s="17">
        <f t="shared" si="32"/>
        <v>0</v>
      </c>
      <c r="J116" s="17">
        <f ca="1">OFFSET('Z1'!$B$7,B116,H116)*D116</f>
        <v>0</v>
      </c>
      <c r="K116" s="17">
        <f ca="1">IF(I116&gt;0,OFFSET('Z1'!$I$7,B116,I116)*IF(I116=1,D116-9300,IF(I116=2,D116-18000,IF(I116=3,D116-45000,0))),0)</f>
        <v>0</v>
      </c>
      <c r="L116" s="17">
        <f>IF(AND(E116=1,D116&gt;20000,D116&lt;=45000),D116*'Z1'!$G$7,0)+IF(AND(E116=1,D116&gt;45000,D116&lt;=50000),'Z1'!$G$7/5000*(50000-D116)*D116,0)</f>
        <v>0</v>
      </c>
      <c r="M116" s="18">
        <f t="shared" ca="1" si="33"/>
        <v>0</v>
      </c>
      <c r="N116" s="21">
        <v>46136</v>
      </c>
      <c r="O116" s="20">
        <f t="shared" si="34"/>
        <v>45136</v>
      </c>
      <c r="P116" s="21">
        <f t="shared" si="35"/>
        <v>1</v>
      </c>
      <c r="Q116" s="22">
        <f t="shared" si="36"/>
        <v>40622.400000000001</v>
      </c>
      <c r="R116" s="59">
        <f t="shared" ca="1" si="37"/>
        <v>8148912.9166059922</v>
      </c>
      <c r="S116" s="60">
        <f t="shared" ca="1" si="38"/>
        <v>8189535.3166059926</v>
      </c>
      <c r="T116" s="61">
        <v>873.36671640404461</v>
      </c>
      <c r="U116" s="61">
        <f t="shared" ca="1" si="39"/>
        <v>947.64352194005937</v>
      </c>
      <c r="V116" s="62">
        <f t="shared" ca="1" si="40"/>
        <v>8.5046526437185799E-2</v>
      </c>
      <c r="W116" s="62"/>
      <c r="X116" s="62">
        <f t="shared" ca="1" si="41"/>
        <v>8.5046526437185799E-2</v>
      </c>
      <c r="Y116" s="60">
        <f t="shared" ca="1" si="42"/>
        <v>8189535.3166059935</v>
      </c>
      <c r="Z116" s="63">
        <f t="shared" ca="1" si="43"/>
        <v>0</v>
      </c>
      <c r="AA116" s="60">
        <f t="shared" ca="1" si="44"/>
        <v>5985.4131131507456</v>
      </c>
      <c r="AB116" s="63">
        <f t="shared" ca="1" si="45"/>
        <v>-1495.3661280696376</v>
      </c>
      <c r="AC116" s="47">
        <f t="shared" ca="1" si="46"/>
        <v>8188039.9504779242</v>
      </c>
    </row>
    <row r="117" spans="1:29" x14ac:dyDescent="0.15">
      <c r="A117" s="58">
        <v>10714</v>
      </c>
      <c r="B117" s="65">
        <f t="shared" si="29"/>
        <v>1</v>
      </c>
      <c r="C117" s="58" t="s">
        <v>172</v>
      </c>
      <c r="D117" s="58">
        <v>1803</v>
      </c>
      <c r="E117" s="58">
        <v>0</v>
      </c>
      <c r="F117" s="58">
        <f t="shared" si="30"/>
        <v>2906.3283582089553</v>
      </c>
      <c r="G117" s="58"/>
      <c r="H117" s="17">
        <f t="shared" si="31"/>
        <v>1</v>
      </c>
      <c r="I117" s="17">
        <f t="shared" si="32"/>
        <v>0</v>
      </c>
      <c r="J117" s="17">
        <f ca="1">OFFSET('Z1'!$B$7,B117,H117)*D117</f>
        <v>0</v>
      </c>
      <c r="K117" s="17">
        <f ca="1">IF(I117&gt;0,OFFSET('Z1'!$I$7,B117,I117)*IF(I117=1,D117-9300,IF(I117=2,D117-18000,IF(I117=3,D117-45000,0))),0)</f>
        <v>0</v>
      </c>
      <c r="L117" s="17">
        <f>IF(AND(E117=1,D117&gt;20000,D117&lt;=45000),D117*'Z1'!$G$7,0)+IF(AND(E117=1,D117&gt;45000,D117&lt;=50000),'Z1'!$G$7/5000*(50000-D117)*D117,0)</f>
        <v>0</v>
      </c>
      <c r="M117" s="18">
        <f t="shared" ca="1" si="33"/>
        <v>0</v>
      </c>
      <c r="N117" s="21">
        <v>2940</v>
      </c>
      <c r="O117" s="20">
        <f t="shared" si="34"/>
        <v>1940</v>
      </c>
      <c r="P117" s="21">
        <f t="shared" si="35"/>
        <v>1</v>
      </c>
      <c r="Q117" s="22">
        <f t="shared" si="36"/>
        <v>1746</v>
      </c>
      <c r="R117" s="59">
        <f t="shared" ca="1" si="37"/>
        <v>1700126.1268966217</v>
      </c>
      <c r="S117" s="60">
        <f t="shared" ca="1" si="38"/>
        <v>1701872.1268966217</v>
      </c>
      <c r="T117" s="61">
        <v>869.00498190936219</v>
      </c>
      <c r="U117" s="61">
        <f t="shared" ca="1" si="39"/>
        <v>943.91132939357828</v>
      </c>
      <c r="V117" s="62">
        <f t="shared" ca="1" si="40"/>
        <v>8.6197834354911462E-2</v>
      </c>
      <c r="W117" s="62"/>
      <c r="X117" s="62">
        <f t="shared" ca="1" si="41"/>
        <v>8.6197834354911462E-2</v>
      </c>
      <c r="Y117" s="60">
        <f t="shared" ca="1" si="42"/>
        <v>1701872.1268966214</v>
      </c>
      <c r="Z117" s="63">
        <f t="shared" ca="1" si="43"/>
        <v>0</v>
      </c>
      <c r="AA117" s="60">
        <f t="shared" ca="1" si="44"/>
        <v>3046.401456635911</v>
      </c>
      <c r="AB117" s="63">
        <f t="shared" ca="1" si="45"/>
        <v>-761.09793336509074</v>
      </c>
      <c r="AC117" s="47">
        <f t="shared" ca="1" si="46"/>
        <v>1701111.0289632564</v>
      </c>
    </row>
    <row r="118" spans="1:29" x14ac:dyDescent="0.15">
      <c r="A118" s="58">
        <v>10715</v>
      </c>
      <c r="B118" s="65">
        <f t="shared" si="29"/>
        <v>1</v>
      </c>
      <c r="C118" s="58" t="s">
        <v>173</v>
      </c>
      <c r="D118" s="58">
        <v>1227</v>
      </c>
      <c r="E118" s="58">
        <v>0</v>
      </c>
      <c r="F118" s="58">
        <f t="shared" si="30"/>
        <v>1977.8507462686566</v>
      </c>
      <c r="G118" s="58"/>
      <c r="H118" s="17">
        <f t="shared" si="31"/>
        <v>1</v>
      </c>
      <c r="I118" s="17">
        <f t="shared" si="32"/>
        <v>0</v>
      </c>
      <c r="J118" s="17">
        <f ca="1">OFFSET('Z1'!$B$7,B118,H118)*D118</f>
        <v>0</v>
      </c>
      <c r="K118" s="17">
        <f ca="1">IF(I118&gt;0,OFFSET('Z1'!$I$7,B118,I118)*IF(I118=1,D118-9300,IF(I118=2,D118-18000,IF(I118=3,D118-45000,0))),0)</f>
        <v>0</v>
      </c>
      <c r="L118" s="17">
        <f>IF(AND(E118=1,D118&gt;20000,D118&lt;=45000),D118*'Z1'!$G$7,0)+IF(AND(E118=1,D118&gt;45000,D118&lt;=50000),'Z1'!$G$7/5000*(50000-D118)*D118,0)</f>
        <v>0</v>
      </c>
      <c r="M118" s="18">
        <f t="shared" ca="1" si="33"/>
        <v>0</v>
      </c>
      <c r="N118" s="21">
        <v>0</v>
      </c>
      <c r="O118" s="20">
        <f t="shared" si="34"/>
        <v>0</v>
      </c>
      <c r="P118" s="21">
        <f t="shared" si="35"/>
        <v>1</v>
      </c>
      <c r="Q118" s="22">
        <f t="shared" si="36"/>
        <v>0</v>
      </c>
      <c r="R118" s="59">
        <f t="shared" ca="1" si="37"/>
        <v>1156990.9915153382</v>
      </c>
      <c r="S118" s="60">
        <f t="shared" ca="1" si="38"/>
        <v>1156990.9915153382</v>
      </c>
      <c r="T118" s="61">
        <v>867.16167438723801</v>
      </c>
      <c r="U118" s="61">
        <f t="shared" ca="1" si="39"/>
        <v>942.94294337028373</v>
      </c>
      <c r="V118" s="62">
        <f t="shared" ca="1" si="40"/>
        <v>8.7390011829795222E-2</v>
      </c>
      <c r="W118" s="62"/>
      <c r="X118" s="62">
        <f t="shared" ca="1" si="41"/>
        <v>8.7390011829795222E-2</v>
      </c>
      <c r="Y118" s="60">
        <f t="shared" ca="1" si="42"/>
        <v>1156990.9915153382</v>
      </c>
      <c r="Z118" s="63">
        <f t="shared" ca="1" si="43"/>
        <v>0</v>
      </c>
      <c r="AA118" s="60">
        <f t="shared" ca="1" si="44"/>
        <v>3337.2631022823043</v>
      </c>
      <c r="AB118" s="63">
        <f t="shared" ca="1" si="45"/>
        <v>-833.76537413013659</v>
      </c>
      <c r="AC118" s="47">
        <f t="shared" ca="1" si="46"/>
        <v>1156157.2261412081</v>
      </c>
    </row>
    <row r="119" spans="1:29" x14ac:dyDescent="0.15">
      <c r="A119" s="58">
        <v>10716</v>
      </c>
      <c r="B119" s="65">
        <f t="shared" si="29"/>
        <v>1</v>
      </c>
      <c r="C119" s="58" t="s">
        <v>174</v>
      </c>
      <c r="D119" s="58">
        <v>1571</v>
      </c>
      <c r="E119" s="58">
        <v>0</v>
      </c>
      <c r="F119" s="58">
        <f t="shared" si="30"/>
        <v>2532.3582089552237</v>
      </c>
      <c r="G119" s="58"/>
      <c r="H119" s="17">
        <f t="shared" si="31"/>
        <v>1</v>
      </c>
      <c r="I119" s="17">
        <f t="shared" si="32"/>
        <v>0</v>
      </c>
      <c r="J119" s="17">
        <f ca="1">OFFSET('Z1'!$B$7,B119,H119)*D119</f>
        <v>0</v>
      </c>
      <c r="K119" s="17">
        <f ca="1">IF(I119&gt;0,OFFSET('Z1'!$I$7,B119,I119)*IF(I119=1,D119-9300,IF(I119=2,D119-18000,IF(I119=3,D119-45000,0))),0)</f>
        <v>0</v>
      </c>
      <c r="L119" s="17">
        <f>IF(AND(E119=1,D119&gt;20000,D119&lt;=45000),D119*'Z1'!$G$7,0)+IF(AND(E119=1,D119&gt;45000,D119&lt;=50000),'Z1'!$G$7/5000*(50000-D119)*D119,0)</f>
        <v>0</v>
      </c>
      <c r="M119" s="18">
        <f t="shared" ca="1" si="33"/>
        <v>0</v>
      </c>
      <c r="N119" s="21">
        <v>63561</v>
      </c>
      <c r="O119" s="20">
        <f t="shared" si="34"/>
        <v>62561</v>
      </c>
      <c r="P119" s="21">
        <f t="shared" si="35"/>
        <v>1</v>
      </c>
      <c r="Q119" s="22">
        <f t="shared" si="36"/>
        <v>56304.9</v>
      </c>
      <c r="R119" s="59">
        <f t="shared" ca="1" si="37"/>
        <v>1481363.3640347156</v>
      </c>
      <c r="S119" s="60">
        <f t="shared" ca="1" si="38"/>
        <v>1537668.2640347155</v>
      </c>
      <c r="T119" s="61">
        <v>915.3534151750398</v>
      </c>
      <c r="U119" s="61">
        <f t="shared" ca="1" si="39"/>
        <v>978.7831088699653</v>
      </c>
      <c r="V119" s="62">
        <f t="shared" ca="1" si="40"/>
        <v>6.9295304571290739E-2</v>
      </c>
      <c r="W119" s="62"/>
      <c r="X119" s="62">
        <f t="shared" ca="1" si="41"/>
        <v>6.9295304571290739E-2</v>
      </c>
      <c r="Y119" s="60">
        <f t="shared" ca="1" si="42"/>
        <v>1537668.2640347155</v>
      </c>
      <c r="Z119" s="63">
        <f t="shared" ca="1" si="43"/>
        <v>0</v>
      </c>
      <c r="AA119" s="60">
        <f t="shared" ca="1" si="44"/>
        <v>0</v>
      </c>
      <c r="AB119" s="63">
        <f t="shared" ca="1" si="45"/>
        <v>0</v>
      </c>
      <c r="AC119" s="47">
        <f t="shared" ca="1" si="46"/>
        <v>1537668.2640347155</v>
      </c>
    </row>
    <row r="120" spans="1:29" x14ac:dyDescent="0.15">
      <c r="A120" s="58">
        <v>10717</v>
      </c>
      <c r="B120" s="65">
        <f t="shared" si="29"/>
        <v>1</v>
      </c>
      <c r="C120" s="58" t="s">
        <v>175</v>
      </c>
      <c r="D120" s="58">
        <v>5005</v>
      </c>
      <c r="E120" s="58">
        <v>0</v>
      </c>
      <c r="F120" s="58">
        <f t="shared" si="30"/>
        <v>8067.7611940298511</v>
      </c>
      <c r="G120" s="58"/>
      <c r="H120" s="17">
        <f t="shared" si="31"/>
        <v>1</v>
      </c>
      <c r="I120" s="17">
        <f t="shared" si="32"/>
        <v>0</v>
      </c>
      <c r="J120" s="17">
        <f ca="1">OFFSET('Z1'!$B$7,B120,H120)*D120</f>
        <v>0</v>
      </c>
      <c r="K120" s="17">
        <f ca="1">IF(I120&gt;0,OFFSET('Z1'!$I$7,B120,I120)*IF(I120=1,D120-9300,IF(I120=2,D120-18000,IF(I120=3,D120-45000,0))),0)</f>
        <v>0</v>
      </c>
      <c r="L120" s="17">
        <f>IF(AND(E120=1,D120&gt;20000,D120&lt;=45000),D120*'Z1'!$G$7,0)+IF(AND(E120=1,D120&gt;45000,D120&lt;=50000),'Z1'!$G$7/5000*(50000-D120)*D120,0)</f>
        <v>0</v>
      </c>
      <c r="M120" s="18">
        <f t="shared" ca="1" si="33"/>
        <v>0</v>
      </c>
      <c r="N120" s="21">
        <v>38637</v>
      </c>
      <c r="O120" s="20">
        <f t="shared" si="34"/>
        <v>37637</v>
      </c>
      <c r="P120" s="21">
        <f t="shared" si="35"/>
        <v>1</v>
      </c>
      <c r="Q120" s="22">
        <f t="shared" si="36"/>
        <v>33873.300000000003</v>
      </c>
      <c r="R120" s="59">
        <f t="shared" ca="1" si="37"/>
        <v>4719429.4315682705</v>
      </c>
      <c r="S120" s="60">
        <f t="shared" ca="1" si="38"/>
        <v>4753302.7315682704</v>
      </c>
      <c r="T120" s="61">
        <v>878.43657594164222</v>
      </c>
      <c r="U120" s="61">
        <f t="shared" ca="1" si="39"/>
        <v>949.71083547817591</v>
      </c>
      <c r="V120" s="62">
        <f t="shared" ca="1" si="40"/>
        <v>8.1137627335395424E-2</v>
      </c>
      <c r="W120" s="62"/>
      <c r="X120" s="62">
        <f t="shared" ca="1" si="41"/>
        <v>8.1137627335395424E-2</v>
      </c>
      <c r="Y120" s="60">
        <f t="shared" ca="1" si="42"/>
        <v>4753302.7315682704</v>
      </c>
      <c r="Z120" s="63">
        <f t="shared" ca="1" si="43"/>
        <v>0</v>
      </c>
      <c r="AA120" s="60">
        <f t="shared" ca="1" si="44"/>
        <v>0</v>
      </c>
      <c r="AB120" s="63">
        <f t="shared" ca="1" si="45"/>
        <v>0</v>
      </c>
      <c r="AC120" s="47">
        <f t="shared" ca="1" si="46"/>
        <v>4753302.7315682704</v>
      </c>
    </row>
    <row r="121" spans="1:29" x14ac:dyDescent="0.15">
      <c r="A121" s="58">
        <v>10718</v>
      </c>
      <c r="B121" s="65">
        <f t="shared" si="29"/>
        <v>1</v>
      </c>
      <c r="C121" s="58" t="s">
        <v>176</v>
      </c>
      <c r="D121" s="58">
        <v>2136</v>
      </c>
      <c r="E121" s="58">
        <v>0</v>
      </c>
      <c r="F121" s="58">
        <f t="shared" si="30"/>
        <v>3443.1044776119402</v>
      </c>
      <c r="G121" s="58"/>
      <c r="H121" s="17">
        <f t="shared" si="31"/>
        <v>1</v>
      </c>
      <c r="I121" s="17">
        <f t="shared" si="32"/>
        <v>0</v>
      </c>
      <c r="J121" s="17">
        <f ca="1">OFFSET('Z1'!$B$7,B121,H121)*D121</f>
        <v>0</v>
      </c>
      <c r="K121" s="17">
        <f ca="1">IF(I121&gt;0,OFFSET('Z1'!$I$7,B121,I121)*IF(I121=1,D121-9300,IF(I121=2,D121-18000,IF(I121=3,D121-45000,0))),0)</f>
        <v>0</v>
      </c>
      <c r="L121" s="17">
        <f>IF(AND(E121=1,D121&gt;20000,D121&lt;=45000),D121*'Z1'!$G$7,0)+IF(AND(E121=1,D121&gt;45000,D121&lt;=50000),'Z1'!$G$7/5000*(50000-D121)*D121,0)</f>
        <v>0</v>
      </c>
      <c r="M121" s="18">
        <f t="shared" ca="1" si="33"/>
        <v>0</v>
      </c>
      <c r="N121" s="21">
        <v>378898</v>
      </c>
      <c r="O121" s="20">
        <f t="shared" si="34"/>
        <v>377898</v>
      </c>
      <c r="P121" s="21">
        <f t="shared" si="35"/>
        <v>1</v>
      </c>
      <c r="Q121" s="22">
        <f t="shared" si="36"/>
        <v>340108.2</v>
      </c>
      <c r="R121" s="59">
        <f t="shared" ca="1" si="37"/>
        <v>2014126.1270389261</v>
      </c>
      <c r="S121" s="60">
        <f t="shared" ca="1" si="38"/>
        <v>2354234.3270389261</v>
      </c>
      <c r="T121" s="61">
        <v>1047.0648549298012</v>
      </c>
      <c r="U121" s="61">
        <f t="shared" ca="1" si="39"/>
        <v>1102.1696287635423</v>
      </c>
      <c r="V121" s="62">
        <f t="shared" ca="1" si="40"/>
        <v>5.2627851631440237E-2</v>
      </c>
      <c r="W121" s="62"/>
      <c r="X121" s="62">
        <f t="shared" ca="1" si="41"/>
        <v>5.2627851631440237E-2</v>
      </c>
      <c r="Y121" s="60">
        <f t="shared" ca="1" si="42"/>
        <v>2354234.3270389261</v>
      </c>
      <c r="Z121" s="63">
        <f t="shared" ca="1" si="43"/>
        <v>0</v>
      </c>
      <c r="AA121" s="60">
        <f t="shared" ca="1" si="44"/>
        <v>0</v>
      </c>
      <c r="AB121" s="63">
        <f t="shared" ca="1" si="45"/>
        <v>0</v>
      </c>
      <c r="AC121" s="47">
        <f t="shared" ca="1" si="46"/>
        <v>2354234.3270389261</v>
      </c>
    </row>
    <row r="122" spans="1:29" x14ac:dyDescent="0.15">
      <c r="A122" s="58">
        <v>10719</v>
      </c>
      <c r="B122" s="65">
        <f t="shared" si="29"/>
        <v>1</v>
      </c>
      <c r="C122" s="58" t="s">
        <v>177</v>
      </c>
      <c r="D122" s="58">
        <v>1390</v>
      </c>
      <c r="E122" s="58">
        <v>0</v>
      </c>
      <c r="F122" s="58">
        <f t="shared" si="30"/>
        <v>2240.5970149253731</v>
      </c>
      <c r="G122" s="58"/>
      <c r="H122" s="17">
        <f t="shared" si="31"/>
        <v>1</v>
      </c>
      <c r="I122" s="17">
        <f t="shared" si="32"/>
        <v>0</v>
      </c>
      <c r="J122" s="17">
        <f ca="1">OFFSET('Z1'!$B$7,B122,H122)*D122</f>
        <v>0</v>
      </c>
      <c r="K122" s="17">
        <f ca="1">IF(I122&gt;0,OFFSET('Z1'!$I$7,B122,I122)*IF(I122=1,D122-9300,IF(I122=2,D122-18000,IF(I122=3,D122-45000,0))),0)</f>
        <v>0</v>
      </c>
      <c r="L122" s="17">
        <f>IF(AND(E122=1,D122&gt;20000,D122&lt;=45000),D122*'Z1'!$G$7,0)+IF(AND(E122=1,D122&gt;45000,D122&lt;=50000),'Z1'!$G$7/5000*(50000-D122)*D122,0)</f>
        <v>0</v>
      </c>
      <c r="M122" s="18">
        <f t="shared" ca="1" si="33"/>
        <v>0</v>
      </c>
      <c r="N122" s="21">
        <v>54860</v>
      </c>
      <c r="O122" s="20">
        <f t="shared" si="34"/>
        <v>53860</v>
      </c>
      <c r="P122" s="21">
        <f t="shared" si="35"/>
        <v>1</v>
      </c>
      <c r="Q122" s="22">
        <f t="shared" si="36"/>
        <v>48474</v>
      </c>
      <c r="R122" s="59">
        <f t="shared" ca="1" si="37"/>
        <v>1310690.6912846945</v>
      </c>
      <c r="S122" s="60">
        <f t="shared" ca="1" si="38"/>
        <v>1359164.6912846945</v>
      </c>
      <c r="T122" s="61">
        <v>914.39593094700467</v>
      </c>
      <c r="U122" s="61">
        <f t="shared" ca="1" si="39"/>
        <v>977.81632466524786</v>
      </c>
      <c r="V122" s="62">
        <f t="shared" ca="1" si="40"/>
        <v>6.9357694595776564E-2</v>
      </c>
      <c r="W122" s="62"/>
      <c r="X122" s="62">
        <f t="shared" ca="1" si="41"/>
        <v>6.9357694595776564E-2</v>
      </c>
      <c r="Y122" s="60">
        <f t="shared" ca="1" si="42"/>
        <v>1359164.6912846945</v>
      </c>
      <c r="Z122" s="63">
        <f t="shared" ca="1" si="43"/>
        <v>0</v>
      </c>
      <c r="AA122" s="60">
        <f t="shared" ca="1" si="44"/>
        <v>0</v>
      </c>
      <c r="AB122" s="63">
        <f t="shared" ca="1" si="45"/>
        <v>0</v>
      </c>
      <c r="AC122" s="47">
        <f t="shared" ca="1" si="46"/>
        <v>1359164.6912846945</v>
      </c>
    </row>
    <row r="123" spans="1:29" x14ac:dyDescent="0.15">
      <c r="A123" s="58">
        <v>10720</v>
      </c>
      <c r="B123" s="65">
        <f t="shared" si="29"/>
        <v>1</v>
      </c>
      <c r="C123" s="58" t="s">
        <v>178</v>
      </c>
      <c r="D123" s="58">
        <v>1181</v>
      </c>
      <c r="E123" s="58">
        <v>0</v>
      </c>
      <c r="F123" s="58">
        <f t="shared" si="30"/>
        <v>1903.7014925373135</v>
      </c>
      <c r="G123" s="58"/>
      <c r="H123" s="17">
        <f t="shared" si="31"/>
        <v>1</v>
      </c>
      <c r="I123" s="17">
        <f t="shared" si="32"/>
        <v>0</v>
      </c>
      <c r="J123" s="17">
        <f ca="1">OFFSET('Z1'!$B$7,B123,H123)*D123</f>
        <v>0</v>
      </c>
      <c r="K123" s="17">
        <f ca="1">IF(I123&gt;0,OFFSET('Z1'!$I$7,B123,I123)*IF(I123=1,D123-9300,IF(I123=2,D123-18000,IF(I123=3,D123-45000,0))),0)</f>
        <v>0</v>
      </c>
      <c r="L123" s="17">
        <f>IF(AND(E123=1,D123&gt;20000,D123&lt;=45000),D123*'Z1'!$G$7,0)+IF(AND(E123=1,D123&gt;45000,D123&lt;=50000),'Z1'!$G$7/5000*(50000-D123)*D123,0)</f>
        <v>0</v>
      </c>
      <c r="M123" s="18">
        <f t="shared" ca="1" si="33"/>
        <v>0</v>
      </c>
      <c r="N123" s="21">
        <v>0</v>
      </c>
      <c r="O123" s="20">
        <f t="shared" si="34"/>
        <v>0</v>
      </c>
      <c r="P123" s="21">
        <f t="shared" si="35"/>
        <v>1</v>
      </c>
      <c r="Q123" s="22">
        <f t="shared" si="36"/>
        <v>0</v>
      </c>
      <c r="R123" s="59">
        <f t="shared" ca="1" si="37"/>
        <v>1113615.6161203051</v>
      </c>
      <c r="S123" s="60">
        <f t="shared" ca="1" si="38"/>
        <v>1113615.6161203051</v>
      </c>
      <c r="T123" s="61">
        <v>867.16167438723801</v>
      </c>
      <c r="U123" s="61">
        <f t="shared" ca="1" si="39"/>
        <v>942.94294337028373</v>
      </c>
      <c r="V123" s="62">
        <f t="shared" ca="1" si="40"/>
        <v>8.7390011829795222E-2</v>
      </c>
      <c r="W123" s="62"/>
      <c r="X123" s="62">
        <f t="shared" ca="1" si="41"/>
        <v>8.7390011829795222E-2</v>
      </c>
      <c r="Y123" s="60">
        <f t="shared" ca="1" si="42"/>
        <v>1113615.6161203051</v>
      </c>
      <c r="Z123" s="63">
        <f t="shared" ca="1" si="43"/>
        <v>0</v>
      </c>
      <c r="AA123" s="60">
        <f t="shared" ca="1" si="44"/>
        <v>3212.1497341447975</v>
      </c>
      <c r="AB123" s="63">
        <f t="shared" ca="1" si="45"/>
        <v>-802.50766654258962</v>
      </c>
      <c r="AC123" s="47">
        <f t="shared" ca="1" si="46"/>
        <v>1112813.1084537625</v>
      </c>
    </row>
    <row r="124" spans="1:29" x14ac:dyDescent="0.15">
      <c r="A124" s="58">
        <v>10721</v>
      </c>
      <c r="B124" s="65">
        <f t="shared" si="29"/>
        <v>1</v>
      </c>
      <c r="C124" s="58" t="s">
        <v>179</v>
      </c>
      <c r="D124" s="58">
        <v>1671</v>
      </c>
      <c r="E124" s="58">
        <v>0</v>
      </c>
      <c r="F124" s="58">
        <f t="shared" si="30"/>
        <v>2693.5522388059703</v>
      </c>
      <c r="G124" s="58"/>
      <c r="H124" s="17">
        <f t="shared" si="31"/>
        <v>1</v>
      </c>
      <c r="I124" s="17">
        <f t="shared" si="32"/>
        <v>0</v>
      </c>
      <c r="J124" s="17">
        <f ca="1">OFFSET('Z1'!$B$7,B124,H124)*D124</f>
        <v>0</v>
      </c>
      <c r="K124" s="17">
        <f ca="1">IF(I124&gt;0,OFFSET('Z1'!$I$7,B124,I124)*IF(I124=1,D124-9300,IF(I124=2,D124-18000,IF(I124=3,D124-45000,0))),0)</f>
        <v>0</v>
      </c>
      <c r="L124" s="17">
        <f>IF(AND(E124=1,D124&gt;20000,D124&lt;=45000),D124*'Z1'!$G$7,0)+IF(AND(E124=1,D124&gt;45000,D124&lt;=50000),'Z1'!$G$7/5000*(50000-D124)*D124,0)</f>
        <v>0</v>
      </c>
      <c r="M124" s="18">
        <f t="shared" ca="1" si="33"/>
        <v>0</v>
      </c>
      <c r="N124" s="21">
        <v>4232</v>
      </c>
      <c r="O124" s="20">
        <f t="shared" si="34"/>
        <v>3232</v>
      </c>
      <c r="P124" s="21">
        <f t="shared" si="35"/>
        <v>1</v>
      </c>
      <c r="Q124" s="22">
        <f t="shared" si="36"/>
        <v>2908.8</v>
      </c>
      <c r="R124" s="59">
        <f t="shared" ca="1" si="37"/>
        <v>1575657.6583717442</v>
      </c>
      <c r="S124" s="60">
        <f t="shared" ca="1" si="38"/>
        <v>1578566.4583717443</v>
      </c>
      <c r="T124" s="61">
        <v>869.62969348031663</v>
      </c>
      <c r="U124" s="61">
        <f t="shared" ca="1" si="39"/>
        <v>944.68369740978108</v>
      </c>
      <c r="V124" s="62">
        <f t="shared" ca="1" si="40"/>
        <v>8.6305705166406232E-2</v>
      </c>
      <c r="W124" s="62"/>
      <c r="X124" s="62">
        <f t="shared" ca="1" si="41"/>
        <v>8.6305705166406232E-2</v>
      </c>
      <c r="Y124" s="60">
        <f t="shared" ca="1" si="42"/>
        <v>1578566.4583717443</v>
      </c>
      <c r="Z124" s="63">
        <f t="shared" ca="1" si="43"/>
        <v>0</v>
      </c>
      <c r="AA124" s="60">
        <f t="shared" ca="1" si="44"/>
        <v>2982.1526713029016</v>
      </c>
      <c r="AB124" s="63">
        <f t="shared" ca="1" si="45"/>
        <v>-745.04633332673927</v>
      </c>
      <c r="AC124" s="47">
        <f t="shared" ca="1" si="46"/>
        <v>1577821.4120384175</v>
      </c>
    </row>
    <row r="125" spans="1:29" x14ac:dyDescent="0.15">
      <c r="A125" s="58">
        <v>10722</v>
      </c>
      <c r="B125" s="65">
        <f t="shared" si="29"/>
        <v>1</v>
      </c>
      <c r="C125" s="58" t="s">
        <v>180</v>
      </c>
      <c r="D125" s="58">
        <v>2539</v>
      </c>
      <c r="E125" s="58">
        <v>0</v>
      </c>
      <c r="F125" s="58">
        <f t="shared" si="30"/>
        <v>4092.7164179104479</v>
      </c>
      <c r="G125" s="58"/>
      <c r="H125" s="17">
        <f t="shared" si="31"/>
        <v>1</v>
      </c>
      <c r="I125" s="17">
        <f t="shared" si="32"/>
        <v>0</v>
      </c>
      <c r="J125" s="17">
        <f ca="1">OFFSET('Z1'!$B$7,B125,H125)*D125</f>
        <v>0</v>
      </c>
      <c r="K125" s="17">
        <f ca="1">IF(I125&gt;0,OFFSET('Z1'!$I$7,B125,I125)*IF(I125=1,D125-9300,IF(I125=2,D125-18000,IF(I125=3,D125-45000,0))),0)</f>
        <v>0</v>
      </c>
      <c r="L125" s="17">
        <f>IF(AND(E125=1,D125&gt;20000,D125&lt;=45000),D125*'Z1'!$G$7,0)+IF(AND(E125=1,D125&gt;45000,D125&lt;=50000),'Z1'!$G$7/5000*(50000-D125)*D125,0)</f>
        <v>0</v>
      </c>
      <c r="M125" s="18">
        <f t="shared" ca="1" si="33"/>
        <v>0</v>
      </c>
      <c r="N125" s="21">
        <v>16581</v>
      </c>
      <c r="O125" s="20">
        <f t="shared" si="34"/>
        <v>15581</v>
      </c>
      <c r="P125" s="21">
        <f t="shared" si="35"/>
        <v>1</v>
      </c>
      <c r="Q125" s="22">
        <f t="shared" si="36"/>
        <v>14022.9</v>
      </c>
      <c r="R125" s="59">
        <f t="shared" ca="1" si="37"/>
        <v>2394132.1332171503</v>
      </c>
      <c r="S125" s="60">
        <f t="shared" ca="1" si="38"/>
        <v>2408155.0332171503</v>
      </c>
      <c r="T125" s="61">
        <v>874.25581343331726</v>
      </c>
      <c r="U125" s="61">
        <f t="shared" ca="1" si="39"/>
        <v>948.46594455185118</v>
      </c>
      <c r="V125" s="62">
        <f t="shared" ca="1" si="40"/>
        <v>8.4883771978708333E-2</v>
      </c>
      <c r="W125" s="62"/>
      <c r="X125" s="62">
        <f t="shared" ca="1" si="41"/>
        <v>8.4883771978708333E-2</v>
      </c>
      <c r="Y125" s="60">
        <f t="shared" ca="1" si="42"/>
        <v>2408155.0332171503</v>
      </c>
      <c r="Z125" s="63">
        <f t="shared" ca="1" si="43"/>
        <v>0</v>
      </c>
      <c r="AA125" s="60">
        <f t="shared" ca="1" si="44"/>
        <v>1399.0191201888956</v>
      </c>
      <c r="AB125" s="63">
        <f t="shared" ca="1" si="45"/>
        <v>-349.52404542566296</v>
      </c>
      <c r="AC125" s="47">
        <f t="shared" ca="1" si="46"/>
        <v>2407805.5091717248</v>
      </c>
    </row>
    <row r="126" spans="1:29" x14ac:dyDescent="0.15">
      <c r="A126" s="58">
        <v>10723</v>
      </c>
      <c r="B126" s="65">
        <f t="shared" si="29"/>
        <v>1</v>
      </c>
      <c r="C126" s="58" t="s">
        <v>181</v>
      </c>
      <c r="D126" s="58">
        <v>1350</v>
      </c>
      <c r="E126" s="58">
        <v>0</v>
      </c>
      <c r="F126" s="58">
        <f t="shared" si="30"/>
        <v>2176.1194029850744</v>
      </c>
      <c r="G126" s="58"/>
      <c r="H126" s="17">
        <f t="shared" si="31"/>
        <v>1</v>
      </c>
      <c r="I126" s="17">
        <f t="shared" si="32"/>
        <v>0</v>
      </c>
      <c r="J126" s="17">
        <f ca="1">OFFSET('Z1'!$B$7,B126,H126)*D126</f>
        <v>0</v>
      </c>
      <c r="K126" s="17">
        <f ca="1">IF(I126&gt;0,OFFSET('Z1'!$I$7,B126,I126)*IF(I126=1,D126-9300,IF(I126=2,D126-18000,IF(I126=3,D126-45000,0))),0)</f>
        <v>0</v>
      </c>
      <c r="L126" s="17">
        <f>IF(AND(E126=1,D126&gt;20000,D126&lt;=45000),D126*'Z1'!$G$7,0)+IF(AND(E126=1,D126&gt;45000,D126&lt;=50000),'Z1'!$G$7/5000*(50000-D126)*D126,0)</f>
        <v>0</v>
      </c>
      <c r="M126" s="18">
        <f t="shared" ca="1" si="33"/>
        <v>0</v>
      </c>
      <c r="N126" s="21">
        <v>2195</v>
      </c>
      <c r="O126" s="20">
        <f t="shared" si="34"/>
        <v>1195</v>
      </c>
      <c r="P126" s="21">
        <f t="shared" si="35"/>
        <v>1</v>
      </c>
      <c r="Q126" s="22">
        <f t="shared" si="36"/>
        <v>1075.5</v>
      </c>
      <c r="R126" s="59">
        <f t="shared" ca="1" si="37"/>
        <v>1272972.9735498829</v>
      </c>
      <c r="S126" s="60">
        <f t="shared" ca="1" si="38"/>
        <v>1274048.4735498829</v>
      </c>
      <c r="T126" s="61">
        <v>867.95702322444731</v>
      </c>
      <c r="U126" s="61">
        <f t="shared" ca="1" si="39"/>
        <v>943.73961003695024</v>
      </c>
      <c r="V126" s="62">
        <f t="shared" ca="1" si="40"/>
        <v>8.7311450664886436E-2</v>
      </c>
      <c r="W126" s="62"/>
      <c r="X126" s="62">
        <f t="shared" ca="1" si="41"/>
        <v>8.7311450664886436E-2</v>
      </c>
      <c r="Y126" s="60">
        <f t="shared" ca="1" si="42"/>
        <v>1274048.4735498829</v>
      </c>
      <c r="Z126" s="63">
        <f t="shared" ca="1" si="43"/>
        <v>0</v>
      </c>
      <c r="AA126" s="60">
        <f t="shared" ca="1" si="44"/>
        <v>3583.1196839378681</v>
      </c>
      <c r="AB126" s="63">
        <f t="shared" ca="1" si="45"/>
        <v>-895.18897140247032</v>
      </c>
      <c r="AC126" s="47">
        <f t="shared" ca="1" si="46"/>
        <v>1273153.2845784805</v>
      </c>
    </row>
    <row r="127" spans="1:29" x14ac:dyDescent="0.15">
      <c r="A127" s="58">
        <v>10724</v>
      </c>
      <c r="B127" s="65">
        <f t="shared" si="29"/>
        <v>1</v>
      </c>
      <c r="C127" s="58" t="s">
        <v>182</v>
      </c>
      <c r="D127" s="58">
        <v>2288</v>
      </c>
      <c r="E127" s="58">
        <v>0</v>
      </c>
      <c r="F127" s="58">
        <f t="shared" si="30"/>
        <v>3688.1194029850744</v>
      </c>
      <c r="G127" s="58"/>
      <c r="H127" s="17">
        <f t="shared" si="31"/>
        <v>1</v>
      </c>
      <c r="I127" s="17">
        <f t="shared" si="32"/>
        <v>0</v>
      </c>
      <c r="J127" s="17">
        <f ca="1">OFFSET('Z1'!$B$7,B127,H127)*D127</f>
        <v>0</v>
      </c>
      <c r="K127" s="17">
        <f ca="1">IF(I127&gt;0,OFFSET('Z1'!$I$7,B127,I127)*IF(I127=1,D127-9300,IF(I127=2,D127-18000,IF(I127=3,D127-45000,0))),0)</f>
        <v>0</v>
      </c>
      <c r="L127" s="17">
        <f>IF(AND(E127=1,D127&gt;20000,D127&lt;=45000),D127*'Z1'!$G$7,0)+IF(AND(E127=1,D127&gt;45000,D127&lt;=50000),'Z1'!$G$7/5000*(50000-D127)*D127,0)</f>
        <v>0</v>
      </c>
      <c r="M127" s="18">
        <f t="shared" ca="1" si="33"/>
        <v>0</v>
      </c>
      <c r="N127" s="21">
        <v>4265</v>
      </c>
      <c r="O127" s="20">
        <f t="shared" si="34"/>
        <v>3265</v>
      </c>
      <c r="P127" s="21">
        <f t="shared" si="35"/>
        <v>1</v>
      </c>
      <c r="Q127" s="22">
        <f t="shared" si="36"/>
        <v>2938.5</v>
      </c>
      <c r="R127" s="59">
        <f t="shared" ca="1" si="37"/>
        <v>2157453.4544312092</v>
      </c>
      <c r="S127" s="60">
        <f t="shared" ca="1" si="38"/>
        <v>2160391.9544312092</v>
      </c>
      <c r="T127" s="61">
        <v>869.12419635560343</v>
      </c>
      <c r="U127" s="61">
        <f t="shared" ca="1" si="39"/>
        <v>944.2272528108432</v>
      </c>
      <c r="V127" s="62">
        <f t="shared" ca="1" si="40"/>
        <v>8.6412341032686246E-2</v>
      </c>
      <c r="W127" s="62"/>
      <c r="X127" s="62">
        <f t="shared" ca="1" si="41"/>
        <v>8.6412341032686246E-2</v>
      </c>
      <c r="Y127" s="60">
        <f t="shared" ca="1" si="42"/>
        <v>2160391.9544312092</v>
      </c>
      <c r="Z127" s="63">
        <f t="shared" ca="1" si="43"/>
        <v>0</v>
      </c>
      <c r="AA127" s="60">
        <f t="shared" ca="1" si="44"/>
        <v>4292.9605363756418</v>
      </c>
      <c r="AB127" s="63">
        <f t="shared" ca="1" si="45"/>
        <v>-1072.5321133024556</v>
      </c>
      <c r="AC127" s="47">
        <f t="shared" ca="1" si="46"/>
        <v>2159319.4223179067</v>
      </c>
    </row>
    <row r="128" spans="1:29" x14ac:dyDescent="0.15">
      <c r="A128" s="58">
        <v>10725</v>
      </c>
      <c r="B128" s="65">
        <f t="shared" si="29"/>
        <v>1</v>
      </c>
      <c r="C128" s="58" t="s">
        <v>183</v>
      </c>
      <c r="D128" s="58">
        <v>709</v>
      </c>
      <c r="E128" s="58">
        <v>0</v>
      </c>
      <c r="F128" s="58">
        <f t="shared" si="30"/>
        <v>1142.8656716417911</v>
      </c>
      <c r="G128" s="58"/>
      <c r="H128" s="17">
        <f t="shared" si="31"/>
        <v>1</v>
      </c>
      <c r="I128" s="17">
        <f t="shared" si="32"/>
        <v>0</v>
      </c>
      <c r="J128" s="17">
        <f ca="1">OFFSET('Z1'!$B$7,B128,H128)*D128</f>
        <v>0</v>
      </c>
      <c r="K128" s="17">
        <f ca="1">IF(I128&gt;0,OFFSET('Z1'!$I$7,B128,I128)*IF(I128=1,D128-9300,IF(I128=2,D128-18000,IF(I128=3,D128-45000,0))),0)</f>
        <v>0</v>
      </c>
      <c r="L128" s="17">
        <f>IF(AND(E128=1,D128&gt;20000,D128&lt;=45000),D128*'Z1'!$G$7,0)+IF(AND(E128=1,D128&gt;45000,D128&lt;=50000),'Z1'!$G$7/5000*(50000-D128)*D128,0)</f>
        <v>0</v>
      </c>
      <c r="M128" s="18">
        <f t="shared" ca="1" si="33"/>
        <v>0</v>
      </c>
      <c r="N128" s="21">
        <v>0</v>
      </c>
      <c r="O128" s="20">
        <f t="shared" si="34"/>
        <v>0</v>
      </c>
      <c r="P128" s="21">
        <f t="shared" si="35"/>
        <v>1</v>
      </c>
      <c r="Q128" s="22">
        <f t="shared" si="36"/>
        <v>0</v>
      </c>
      <c r="R128" s="59">
        <f t="shared" ca="1" si="37"/>
        <v>668546.54684953124</v>
      </c>
      <c r="S128" s="60">
        <f t="shared" ca="1" si="38"/>
        <v>668546.54684953124</v>
      </c>
      <c r="T128" s="61">
        <v>867.16167438723801</v>
      </c>
      <c r="U128" s="61">
        <f t="shared" ca="1" si="39"/>
        <v>942.94294337028384</v>
      </c>
      <c r="V128" s="62">
        <f t="shared" ca="1" si="40"/>
        <v>8.7390011829795222E-2</v>
      </c>
      <c r="W128" s="62"/>
      <c r="X128" s="62">
        <f t="shared" ca="1" si="41"/>
        <v>8.7390011829795222E-2</v>
      </c>
      <c r="Y128" s="60">
        <f t="shared" ca="1" si="42"/>
        <v>668546.54684953112</v>
      </c>
      <c r="Z128" s="63">
        <f t="shared" ca="1" si="43"/>
        <v>0</v>
      </c>
      <c r="AA128" s="60">
        <f t="shared" ca="1" si="44"/>
        <v>1928.3777828183956</v>
      </c>
      <c r="AB128" s="63">
        <f t="shared" ca="1" si="45"/>
        <v>-481.77640607846064</v>
      </c>
      <c r="AC128" s="47">
        <f t="shared" ca="1" si="46"/>
        <v>668064.77044345264</v>
      </c>
    </row>
    <row r="129" spans="1:29" x14ac:dyDescent="0.15">
      <c r="A129" s="58">
        <v>10726</v>
      </c>
      <c r="B129" s="65">
        <f t="shared" si="29"/>
        <v>1</v>
      </c>
      <c r="C129" s="58" t="s">
        <v>184</v>
      </c>
      <c r="D129" s="58">
        <v>614</v>
      </c>
      <c r="E129" s="58">
        <v>0</v>
      </c>
      <c r="F129" s="58">
        <f t="shared" si="30"/>
        <v>989.73134328358208</v>
      </c>
      <c r="G129" s="58"/>
      <c r="H129" s="17">
        <f t="shared" si="31"/>
        <v>1</v>
      </c>
      <c r="I129" s="17">
        <f t="shared" si="32"/>
        <v>0</v>
      </c>
      <c r="J129" s="17">
        <f ca="1">OFFSET('Z1'!$B$7,B129,H129)*D129</f>
        <v>0</v>
      </c>
      <c r="K129" s="17">
        <f ca="1">IF(I129&gt;0,OFFSET('Z1'!$I$7,B129,I129)*IF(I129=1,D129-9300,IF(I129=2,D129-18000,IF(I129=3,D129-45000,0))),0)</f>
        <v>0</v>
      </c>
      <c r="L129" s="17">
        <f>IF(AND(E129=1,D129&gt;20000,D129&lt;=45000),D129*'Z1'!$G$7,0)+IF(AND(E129=1,D129&gt;45000,D129&lt;=50000),'Z1'!$G$7/5000*(50000-D129)*D129,0)</f>
        <v>0</v>
      </c>
      <c r="M129" s="18">
        <f t="shared" ca="1" si="33"/>
        <v>0</v>
      </c>
      <c r="N129" s="21">
        <v>0</v>
      </c>
      <c r="O129" s="20">
        <f t="shared" si="34"/>
        <v>0</v>
      </c>
      <c r="P129" s="21">
        <f t="shared" si="35"/>
        <v>1</v>
      </c>
      <c r="Q129" s="22">
        <f t="shared" si="36"/>
        <v>0</v>
      </c>
      <c r="R129" s="59">
        <f t="shared" ca="1" si="37"/>
        <v>578966.9672293542</v>
      </c>
      <c r="S129" s="60">
        <f t="shared" ca="1" si="38"/>
        <v>578966.9672293542</v>
      </c>
      <c r="T129" s="61">
        <v>867.16167438723824</v>
      </c>
      <c r="U129" s="61">
        <f t="shared" ca="1" si="39"/>
        <v>942.94294337028373</v>
      </c>
      <c r="V129" s="62">
        <f t="shared" ca="1" si="40"/>
        <v>8.7390011829794778E-2</v>
      </c>
      <c r="W129" s="62"/>
      <c r="X129" s="62">
        <f t="shared" ca="1" si="41"/>
        <v>8.7390011829794778E-2</v>
      </c>
      <c r="Y129" s="60">
        <f t="shared" ca="1" si="42"/>
        <v>578966.9672293542</v>
      </c>
      <c r="Z129" s="63">
        <f t="shared" ca="1" si="43"/>
        <v>0</v>
      </c>
      <c r="AA129" s="60">
        <f t="shared" ca="1" si="44"/>
        <v>1669.9914790556068</v>
      </c>
      <c r="AB129" s="63">
        <f t="shared" ca="1" si="45"/>
        <v>-417.22244475621642</v>
      </c>
      <c r="AC129" s="47">
        <f t="shared" ca="1" si="46"/>
        <v>578549.74478459801</v>
      </c>
    </row>
    <row r="130" spans="1:29" x14ac:dyDescent="0.15">
      <c r="A130" s="58">
        <v>10727</v>
      </c>
      <c r="B130" s="65">
        <f t="shared" si="29"/>
        <v>1</v>
      </c>
      <c r="C130" s="58" t="s">
        <v>185</v>
      </c>
      <c r="D130" s="58">
        <v>784</v>
      </c>
      <c r="E130" s="58">
        <v>0</v>
      </c>
      <c r="F130" s="58">
        <f t="shared" si="30"/>
        <v>1263.7611940298507</v>
      </c>
      <c r="G130" s="58"/>
      <c r="H130" s="17">
        <f t="shared" si="31"/>
        <v>1</v>
      </c>
      <c r="I130" s="17">
        <f t="shared" si="32"/>
        <v>0</v>
      </c>
      <c r="J130" s="17">
        <f ca="1">OFFSET('Z1'!$B$7,B130,H130)*D130</f>
        <v>0</v>
      </c>
      <c r="K130" s="17">
        <f ca="1">IF(I130&gt;0,OFFSET('Z1'!$I$7,B130,I130)*IF(I130=1,D130-9300,IF(I130=2,D130-18000,IF(I130=3,D130-45000,0))),0)</f>
        <v>0</v>
      </c>
      <c r="L130" s="17">
        <f>IF(AND(E130=1,D130&gt;20000,D130&lt;=45000),D130*'Z1'!$G$7,0)+IF(AND(E130=1,D130&gt;45000,D130&lt;=50000),'Z1'!$G$7/5000*(50000-D130)*D130,0)</f>
        <v>0</v>
      </c>
      <c r="M130" s="18">
        <f t="shared" ca="1" si="33"/>
        <v>0</v>
      </c>
      <c r="N130" s="21">
        <v>0</v>
      </c>
      <c r="O130" s="20">
        <f t="shared" si="34"/>
        <v>0</v>
      </c>
      <c r="P130" s="21">
        <f t="shared" si="35"/>
        <v>1</v>
      </c>
      <c r="Q130" s="22">
        <f t="shared" si="36"/>
        <v>0</v>
      </c>
      <c r="R130" s="59">
        <f t="shared" ca="1" si="37"/>
        <v>739267.26760230237</v>
      </c>
      <c r="S130" s="60">
        <f t="shared" ca="1" si="38"/>
        <v>739267.26760230237</v>
      </c>
      <c r="T130" s="61">
        <v>867.16167438723789</v>
      </c>
      <c r="U130" s="61">
        <f t="shared" ca="1" si="39"/>
        <v>942.94294337028361</v>
      </c>
      <c r="V130" s="62">
        <f t="shared" ca="1" si="40"/>
        <v>8.7390011829795222E-2</v>
      </c>
      <c r="W130" s="62"/>
      <c r="X130" s="62">
        <f t="shared" ca="1" si="41"/>
        <v>8.7390011829795222E-2</v>
      </c>
      <c r="Y130" s="60">
        <f t="shared" ca="1" si="42"/>
        <v>739267.26760230237</v>
      </c>
      <c r="Z130" s="63">
        <f t="shared" ca="1" si="43"/>
        <v>0</v>
      </c>
      <c r="AA130" s="60">
        <f t="shared" ca="1" si="44"/>
        <v>2132.366969999508</v>
      </c>
      <c r="AB130" s="63">
        <f t="shared" ca="1" si="45"/>
        <v>-532.74005975390753</v>
      </c>
      <c r="AC130" s="47">
        <f t="shared" ca="1" si="46"/>
        <v>738734.52754254849</v>
      </c>
    </row>
    <row r="131" spans="1:29" x14ac:dyDescent="0.15">
      <c r="A131" s="58">
        <v>10801</v>
      </c>
      <c r="B131" s="65">
        <f t="shared" si="29"/>
        <v>1</v>
      </c>
      <c r="C131" s="58" t="s">
        <v>186</v>
      </c>
      <c r="D131" s="58">
        <v>3092</v>
      </c>
      <c r="E131" s="58">
        <v>0</v>
      </c>
      <c r="F131" s="58">
        <f t="shared" si="30"/>
        <v>4984.1194029850749</v>
      </c>
      <c r="G131" s="58"/>
      <c r="H131" s="17">
        <f t="shared" si="31"/>
        <v>1</v>
      </c>
      <c r="I131" s="17">
        <f t="shared" si="32"/>
        <v>0</v>
      </c>
      <c r="J131" s="17">
        <f ca="1">OFFSET('Z1'!$B$7,B131,H131)*D131</f>
        <v>0</v>
      </c>
      <c r="K131" s="17">
        <f ca="1">IF(I131&gt;0,OFFSET('Z1'!$I$7,B131,I131)*IF(I131=1,D131-9300,IF(I131=2,D131-18000,IF(I131=3,D131-45000,0))),0)</f>
        <v>0</v>
      </c>
      <c r="L131" s="17">
        <f>IF(AND(E131=1,D131&gt;20000,D131&lt;=45000),D131*'Z1'!$G$7,0)+IF(AND(E131=1,D131&gt;45000,D131&lt;=50000),'Z1'!$G$7/5000*(50000-D131)*D131,0)</f>
        <v>0</v>
      </c>
      <c r="M131" s="18">
        <f t="shared" ca="1" si="33"/>
        <v>0</v>
      </c>
      <c r="N131" s="21">
        <v>5491</v>
      </c>
      <c r="O131" s="20">
        <f t="shared" si="34"/>
        <v>4491</v>
      </c>
      <c r="P131" s="21">
        <f t="shared" si="35"/>
        <v>1</v>
      </c>
      <c r="Q131" s="22">
        <f t="shared" si="36"/>
        <v>4041.9</v>
      </c>
      <c r="R131" s="59">
        <f t="shared" ca="1" si="37"/>
        <v>2915579.5809009173</v>
      </c>
      <c r="S131" s="60">
        <f t="shared" ca="1" si="38"/>
        <v>2919621.4809009172</v>
      </c>
      <c r="T131" s="61">
        <v>868.84986950918915</v>
      </c>
      <c r="U131" s="61">
        <f t="shared" ca="1" si="39"/>
        <v>944.25015553069773</v>
      </c>
      <c r="V131" s="62">
        <f t="shared" ca="1" si="40"/>
        <v>8.6781719912212285E-2</v>
      </c>
      <c r="W131" s="62"/>
      <c r="X131" s="62">
        <f t="shared" ca="1" si="41"/>
        <v>8.6781719912212285E-2</v>
      </c>
      <c r="Y131" s="60">
        <f t="shared" ca="1" si="42"/>
        <v>2919621.4809009177</v>
      </c>
      <c r="Z131" s="63">
        <f t="shared" ca="1" si="43"/>
        <v>0</v>
      </c>
      <c r="AA131" s="60">
        <f t="shared" ca="1" si="44"/>
        <v>6792.0000770720653</v>
      </c>
      <c r="AB131" s="63">
        <f t="shared" ca="1" si="45"/>
        <v>-1696.8798418917318</v>
      </c>
      <c r="AC131" s="47">
        <f t="shared" ca="1" si="46"/>
        <v>2917924.6010590261</v>
      </c>
    </row>
    <row r="132" spans="1:29" x14ac:dyDescent="0.15">
      <c r="A132" s="58">
        <v>10802</v>
      </c>
      <c r="B132" s="65">
        <f t="shared" si="29"/>
        <v>1</v>
      </c>
      <c r="C132" s="58" t="s">
        <v>187</v>
      </c>
      <c r="D132" s="58">
        <v>1377</v>
      </c>
      <c r="E132" s="58">
        <v>0</v>
      </c>
      <c r="F132" s="58">
        <f t="shared" si="30"/>
        <v>2219.6417910447763</v>
      </c>
      <c r="G132" s="58"/>
      <c r="H132" s="17">
        <f t="shared" si="31"/>
        <v>1</v>
      </c>
      <c r="I132" s="17">
        <f t="shared" si="32"/>
        <v>0</v>
      </c>
      <c r="J132" s="17">
        <f ca="1">OFFSET('Z1'!$B$7,B132,H132)*D132</f>
        <v>0</v>
      </c>
      <c r="K132" s="17">
        <f ca="1">IF(I132&gt;0,OFFSET('Z1'!$I$7,B132,I132)*IF(I132=1,D132-9300,IF(I132=2,D132-18000,IF(I132=3,D132-45000,0))),0)</f>
        <v>0</v>
      </c>
      <c r="L132" s="17">
        <f>IF(AND(E132=1,D132&gt;20000,D132&lt;=45000),D132*'Z1'!$G$7,0)+IF(AND(E132=1,D132&gt;45000,D132&lt;=50000),'Z1'!$G$7/5000*(50000-D132)*D132,0)</f>
        <v>0</v>
      </c>
      <c r="M132" s="18">
        <f t="shared" ca="1" si="33"/>
        <v>0</v>
      </c>
      <c r="N132" s="21">
        <v>0</v>
      </c>
      <c r="O132" s="20">
        <f t="shared" si="34"/>
        <v>0</v>
      </c>
      <c r="P132" s="21">
        <f t="shared" si="35"/>
        <v>1</v>
      </c>
      <c r="Q132" s="22">
        <f t="shared" si="36"/>
        <v>0</v>
      </c>
      <c r="R132" s="59">
        <f t="shared" ca="1" si="37"/>
        <v>1298432.4330208809</v>
      </c>
      <c r="S132" s="60">
        <f t="shared" ca="1" si="38"/>
        <v>1298432.4330208809</v>
      </c>
      <c r="T132" s="61">
        <v>867.16167438723789</v>
      </c>
      <c r="U132" s="61">
        <f t="shared" ca="1" si="39"/>
        <v>942.94294337028384</v>
      </c>
      <c r="V132" s="62">
        <f t="shared" ca="1" si="40"/>
        <v>8.7390011829795444E-2</v>
      </c>
      <c r="W132" s="62"/>
      <c r="X132" s="62">
        <f t="shared" ca="1" si="41"/>
        <v>8.7390011829795444E-2</v>
      </c>
      <c r="Y132" s="60">
        <f t="shared" ca="1" si="42"/>
        <v>1298432.4330208809</v>
      </c>
      <c r="Z132" s="63">
        <f t="shared" ca="1" si="43"/>
        <v>0</v>
      </c>
      <c r="AA132" s="60">
        <f t="shared" ca="1" si="44"/>
        <v>3745.2414766449947</v>
      </c>
      <c r="AB132" s="63">
        <f t="shared" ca="1" si="45"/>
        <v>-935.69268148114656</v>
      </c>
      <c r="AC132" s="47">
        <f t="shared" ca="1" si="46"/>
        <v>1297496.7403393998</v>
      </c>
    </row>
    <row r="133" spans="1:29" x14ac:dyDescent="0.15">
      <c r="A133" s="58">
        <v>10803</v>
      </c>
      <c r="B133" s="65">
        <f t="shared" si="29"/>
        <v>1</v>
      </c>
      <c r="C133" s="58" t="s">
        <v>188</v>
      </c>
      <c r="D133" s="58">
        <v>1068</v>
      </c>
      <c r="E133" s="58">
        <v>0</v>
      </c>
      <c r="F133" s="58">
        <f t="shared" si="30"/>
        <v>1721.5522388059701</v>
      </c>
      <c r="G133" s="58"/>
      <c r="H133" s="17">
        <f t="shared" si="31"/>
        <v>1</v>
      </c>
      <c r="I133" s="17">
        <f t="shared" si="32"/>
        <v>0</v>
      </c>
      <c r="J133" s="17">
        <f ca="1">OFFSET('Z1'!$B$7,B133,H133)*D133</f>
        <v>0</v>
      </c>
      <c r="K133" s="17">
        <f ca="1">IF(I133&gt;0,OFFSET('Z1'!$I$7,B133,I133)*IF(I133=1,D133-9300,IF(I133=2,D133-18000,IF(I133=3,D133-45000,0))),0)</f>
        <v>0</v>
      </c>
      <c r="L133" s="17">
        <f>IF(AND(E133=1,D133&gt;20000,D133&lt;=45000),D133*'Z1'!$G$7,0)+IF(AND(E133=1,D133&gt;45000,D133&lt;=50000),'Z1'!$G$7/5000*(50000-D133)*D133,0)</f>
        <v>0</v>
      </c>
      <c r="M133" s="18">
        <f t="shared" ca="1" si="33"/>
        <v>0</v>
      </c>
      <c r="N133" s="21">
        <v>0</v>
      </c>
      <c r="O133" s="20">
        <f t="shared" si="34"/>
        <v>0</v>
      </c>
      <c r="P133" s="21">
        <f t="shared" si="35"/>
        <v>1</v>
      </c>
      <c r="Q133" s="22">
        <f t="shared" si="36"/>
        <v>0</v>
      </c>
      <c r="R133" s="59">
        <f t="shared" ca="1" si="37"/>
        <v>1007063.0635194631</v>
      </c>
      <c r="S133" s="60">
        <f t="shared" ca="1" si="38"/>
        <v>1007063.0635194631</v>
      </c>
      <c r="T133" s="61">
        <v>867.3028670477886</v>
      </c>
      <c r="U133" s="61">
        <f t="shared" ca="1" si="39"/>
        <v>942.94294337028373</v>
      </c>
      <c r="V133" s="62">
        <f t="shared" ca="1" si="40"/>
        <v>8.7212990059592821E-2</v>
      </c>
      <c r="W133" s="62"/>
      <c r="X133" s="62">
        <f t="shared" ca="1" si="41"/>
        <v>8.7212990059592821E-2</v>
      </c>
      <c r="Y133" s="60">
        <f t="shared" ca="1" si="42"/>
        <v>1007063.0635194631</v>
      </c>
      <c r="Z133" s="63">
        <f t="shared" ca="1" si="43"/>
        <v>0</v>
      </c>
      <c r="AA133" s="60">
        <f t="shared" ca="1" si="44"/>
        <v>2741.307360587758</v>
      </c>
      <c r="AB133" s="63">
        <f t="shared" ca="1" si="45"/>
        <v>-684.87472730066042</v>
      </c>
      <c r="AC133" s="47">
        <f t="shared" ca="1" si="46"/>
        <v>1006378.1887921623</v>
      </c>
    </row>
    <row r="134" spans="1:29" x14ac:dyDescent="0.15">
      <c r="A134" s="58">
        <v>10804</v>
      </c>
      <c r="B134" s="65">
        <f t="shared" si="29"/>
        <v>1</v>
      </c>
      <c r="C134" s="58" t="s">
        <v>189</v>
      </c>
      <c r="D134" s="58">
        <v>1365</v>
      </c>
      <c r="E134" s="58">
        <v>0</v>
      </c>
      <c r="F134" s="58">
        <f t="shared" si="30"/>
        <v>2200.2985074626868</v>
      </c>
      <c r="G134" s="58"/>
      <c r="H134" s="17">
        <f t="shared" si="31"/>
        <v>1</v>
      </c>
      <c r="I134" s="17">
        <f t="shared" si="32"/>
        <v>0</v>
      </c>
      <c r="J134" s="17">
        <f ca="1">OFFSET('Z1'!$B$7,B134,H134)*D134</f>
        <v>0</v>
      </c>
      <c r="K134" s="17">
        <f ca="1">IF(I134&gt;0,OFFSET('Z1'!$I$7,B134,I134)*IF(I134=1,D134-9300,IF(I134=2,D134-18000,IF(I134=3,D134-45000,0))),0)</f>
        <v>0</v>
      </c>
      <c r="L134" s="17">
        <f>IF(AND(E134=1,D134&gt;20000,D134&lt;=45000),D134*'Z1'!$G$7,0)+IF(AND(E134=1,D134&gt;45000,D134&lt;=50000),'Z1'!$G$7/5000*(50000-D134)*D134,0)</f>
        <v>0</v>
      </c>
      <c r="M134" s="18">
        <f t="shared" ca="1" si="33"/>
        <v>0</v>
      </c>
      <c r="N134" s="21">
        <v>0</v>
      </c>
      <c r="O134" s="20">
        <f t="shared" si="34"/>
        <v>0</v>
      </c>
      <c r="P134" s="21">
        <f t="shared" si="35"/>
        <v>1</v>
      </c>
      <c r="Q134" s="22">
        <f t="shared" si="36"/>
        <v>0</v>
      </c>
      <c r="R134" s="59">
        <f t="shared" ca="1" si="37"/>
        <v>1287117.1177004373</v>
      </c>
      <c r="S134" s="60">
        <f t="shared" ca="1" si="38"/>
        <v>1287117.1177004373</v>
      </c>
      <c r="T134" s="61">
        <v>867.16167438723801</v>
      </c>
      <c r="U134" s="61">
        <f t="shared" ca="1" si="39"/>
        <v>942.94294337028373</v>
      </c>
      <c r="V134" s="62">
        <f t="shared" ca="1" si="40"/>
        <v>8.7390011829795222E-2</v>
      </c>
      <c r="W134" s="62"/>
      <c r="X134" s="62">
        <f t="shared" ca="1" si="41"/>
        <v>8.7390011829795222E-2</v>
      </c>
      <c r="Y134" s="60">
        <f t="shared" ca="1" si="42"/>
        <v>1287117.1177004373</v>
      </c>
      <c r="Z134" s="63">
        <f t="shared" ca="1" si="43"/>
        <v>0</v>
      </c>
      <c r="AA134" s="60">
        <f t="shared" ca="1" si="44"/>
        <v>3712.6032066955231</v>
      </c>
      <c r="AB134" s="63">
        <f t="shared" ca="1" si="45"/>
        <v>-927.53849689295168</v>
      </c>
      <c r="AC134" s="47">
        <f t="shared" ca="1" si="46"/>
        <v>1286189.5792035444</v>
      </c>
    </row>
    <row r="135" spans="1:29" x14ac:dyDescent="0.15">
      <c r="A135" s="58">
        <v>10805</v>
      </c>
      <c r="B135" s="65">
        <f t="shared" si="29"/>
        <v>1</v>
      </c>
      <c r="C135" s="58" t="s">
        <v>190</v>
      </c>
      <c r="D135" s="58">
        <v>1822</v>
      </c>
      <c r="E135" s="58">
        <v>0</v>
      </c>
      <c r="F135" s="58">
        <f t="shared" si="30"/>
        <v>2936.9552238805968</v>
      </c>
      <c r="G135" s="58"/>
      <c r="H135" s="17">
        <f t="shared" si="31"/>
        <v>1</v>
      </c>
      <c r="I135" s="17">
        <f t="shared" si="32"/>
        <v>0</v>
      </c>
      <c r="J135" s="17">
        <f ca="1">OFFSET('Z1'!$B$7,B135,H135)*D135</f>
        <v>0</v>
      </c>
      <c r="K135" s="17">
        <f ca="1">IF(I135&gt;0,OFFSET('Z1'!$I$7,B135,I135)*IF(I135=1,D135-9300,IF(I135=2,D135-18000,IF(I135=3,D135-45000,0))),0)</f>
        <v>0</v>
      </c>
      <c r="L135" s="17">
        <f>IF(AND(E135=1,D135&gt;20000,D135&lt;=45000),D135*'Z1'!$G$7,0)+IF(AND(E135=1,D135&gt;45000,D135&lt;=50000),'Z1'!$G$7/5000*(50000-D135)*D135,0)</f>
        <v>0</v>
      </c>
      <c r="M135" s="18">
        <f t="shared" ca="1" si="33"/>
        <v>0</v>
      </c>
      <c r="N135" s="21">
        <v>2191</v>
      </c>
      <c r="O135" s="20">
        <f t="shared" si="34"/>
        <v>1191</v>
      </c>
      <c r="P135" s="21">
        <f t="shared" si="35"/>
        <v>1</v>
      </c>
      <c r="Q135" s="22">
        <f t="shared" si="36"/>
        <v>1071.9000000000001</v>
      </c>
      <c r="R135" s="59">
        <f t="shared" ca="1" si="37"/>
        <v>1718042.0428206569</v>
      </c>
      <c r="S135" s="60">
        <f t="shared" ca="1" si="38"/>
        <v>1719113.9428206568</v>
      </c>
      <c r="T135" s="61">
        <v>868.26578778356964</v>
      </c>
      <c r="U135" s="61">
        <f t="shared" ca="1" si="39"/>
        <v>943.53125292022878</v>
      </c>
      <c r="V135" s="62">
        <f t="shared" ca="1" si="40"/>
        <v>8.6684821854826399E-2</v>
      </c>
      <c r="W135" s="62"/>
      <c r="X135" s="62">
        <f t="shared" ca="1" si="41"/>
        <v>8.6684821854826399E-2</v>
      </c>
      <c r="Y135" s="60">
        <f t="shared" ca="1" si="42"/>
        <v>1719113.942820657</v>
      </c>
      <c r="Z135" s="63">
        <f t="shared" ca="1" si="43"/>
        <v>0</v>
      </c>
      <c r="AA135" s="60">
        <f t="shared" ca="1" si="44"/>
        <v>3846.2903845168184</v>
      </c>
      <c r="AB135" s="63">
        <f t="shared" ca="1" si="45"/>
        <v>-960.9382428573457</v>
      </c>
      <c r="AC135" s="47">
        <f t="shared" ca="1" si="46"/>
        <v>1718153.0045777997</v>
      </c>
    </row>
    <row r="136" spans="1:29" x14ac:dyDescent="0.15">
      <c r="A136" s="58">
        <v>10806</v>
      </c>
      <c r="B136" s="65">
        <f t="shared" si="29"/>
        <v>1</v>
      </c>
      <c r="C136" s="58" t="s">
        <v>191</v>
      </c>
      <c r="D136" s="58">
        <v>614</v>
      </c>
      <c r="E136" s="58">
        <v>0</v>
      </c>
      <c r="F136" s="58">
        <f t="shared" si="30"/>
        <v>989.73134328358208</v>
      </c>
      <c r="G136" s="58"/>
      <c r="H136" s="17">
        <f t="shared" si="31"/>
        <v>1</v>
      </c>
      <c r="I136" s="17">
        <f t="shared" si="32"/>
        <v>0</v>
      </c>
      <c r="J136" s="17">
        <f ca="1">OFFSET('Z1'!$B$7,B136,H136)*D136</f>
        <v>0</v>
      </c>
      <c r="K136" s="17">
        <f ca="1">IF(I136&gt;0,OFFSET('Z1'!$I$7,B136,I136)*IF(I136=1,D136-9300,IF(I136=2,D136-18000,IF(I136=3,D136-45000,0))),0)</f>
        <v>0</v>
      </c>
      <c r="L136" s="17">
        <f>IF(AND(E136=1,D136&gt;20000,D136&lt;=45000),D136*'Z1'!$G$7,0)+IF(AND(E136=1,D136&gt;45000,D136&lt;=50000),'Z1'!$G$7/5000*(50000-D136)*D136,0)</f>
        <v>0</v>
      </c>
      <c r="M136" s="18">
        <f t="shared" ca="1" si="33"/>
        <v>0</v>
      </c>
      <c r="N136" s="21">
        <v>0</v>
      </c>
      <c r="O136" s="20">
        <f t="shared" si="34"/>
        <v>0</v>
      </c>
      <c r="P136" s="21">
        <f t="shared" si="35"/>
        <v>1</v>
      </c>
      <c r="Q136" s="22">
        <f t="shared" si="36"/>
        <v>0</v>
      </c>
      <c r="R136" s="59">
        <f t="shared" ca="1" si="37"/>
        <v>578966.9672293542</v>
      </c>
      <c r="S136" s="60">
        <f t="shared" ca="1" si="38"/>
        <v>578966.9672293542</v>
      </c>
      <c r="T136" s="61">
        <v>867.16167438723789</v>
      </c>
      <c r="U136" s="61">
        <f t="shared" ca="1" si="39"/>
        <v>942.94294337028373</v>
      </c>
      <c r="V136" s="62">
        <f t="shared" ca="1" si="40"/>
        <v>8.7390011829795222E-2</v>
      </c>
      <c r="W136" s="62"/>
      <c r="X136" s="62">
        <f t="shared" ca="1" si="41"/>
        <v>8.7390011829795222E-2</v>
      </c>
      <c r="Y136" s="60">
        <f t="shared" ca="1" si="42"/>
        <v>578966.9672293542</v>
      </c>
      <c r="Z136" s="63">
        <f t="shared" ca="1" si="43"/>
        <v>0</v>
      </c>
      <c r="AA136" s="60">
        <f t="shared" ca="1" si="44"/>
        <v>1669.9914790557232</v>
      </c>
      <c r="AB136" s="63">
        <f t="shared" ca="1" si="45"/>
        <v>-417.22244475624547</v>
      </c>
      <c r="AC136" s="47">
        <f t="shared" ca="1" si="46"/>
        <v>578549.74478459801</v>
      </c>
    </row>
    <row r="137" spans="1:29" x14ac:dyDescent="0.15">
      <c r="A137" s="58">
        <v>10807</v>
      </c>
      <c r="B137" s="65">
        <f t="shared" si="29"/>
        <v>1</v>
      </c>
      <c r="C137" s="58" t="s">
        <v>192</v>
      </c>
      <c r="D137" s="58">
        <v>1881</v>
      </c>
      <c r="E137" s="58">
        <v>0</v>
      </c>
      <c r="F137" s="58">
        <f t="shared" si="30"/>
        <v>3032.0597014925374</v>
      </c>
      <c r="G137" s="58"/>
      <c r="H137" s="17">
        <f t="shared" si="31"/>
        <v>1</v>
      </c>
      <c r="I137" s="17">
        <f t="shared" si="32"/>
        <v>0</v>
      </c>
      <c r="J137" s="17">
        <f ca="1">OFFSET('Z1'!$B$7,B137,H137)*D137</f>
        <v>0</v>
      </c>
      <c r="K137" s="17">
        <f ca="1">IF(I137&gt;0,OFFSET('Z1'!$I$7,B137,I137)*IF(I137=1,D137-9300,IF(I137=2,D137-18000,IF(I137=3,D137-45000,0))),0)</f>
        <v>0</v>
      </c>
      <c r="L137" s="17">
        <f>IF(AND(E137=1,D137&gt;20000,D137&lt;=45000),D137*'Z1'!$G$7,0)+IF(AND(E137=1,D137&gt;45000,D137&lt;=50000),'Z1'!$G$7/5000*(50000-D137)*D137,0)</f>
        <v>0</v>
      </c>
      <c r="M137" s="18">
        <f t="shared" ca="1" si="33"/>
        <v>0</v>
      </c>
      <c r="N137" s="21">
        <v>0</v>
      </c>
      <c r="O137" s="20">
        <f t="shared" si="34"/>
        <v>0</v>
      </c>
      <c r="P137" s="21">
        <f t="shared" si="35"/>
        <v>1</v>
      </c>
      <c r="Q137" s="22">
        <f t="shared" si="36"/>
        <v>0</v>
      </c>
      <c r="R137" s="59">
        <f t="shared" ca="1" si="37"/>
        <v>1773675.6764795037</v>
      </c>
      <c r="S137" s="60">
        <f t="shared" ca="1" si="38"/>
        <v>1773675.6764795037</v>
      </c>
      <c r="T137" s="61">
        <v>867.16167438723801</v>
      </c>
      <c r="U137" s="61">
        <f t="shared" ca="1" si="39"/>
        <v>942.94294337028373</v>
      </c>
      <c r="V137" s="62">
        <f t="shared" ca="1" si="40"/>
        <v>8.7390011829795222E-2</v>
      </c>
      <c r="W137" s="62"/>
      <c r="X137" s="62">
        <f t="shared" ca="1" si="41"/>
        <v>8.7390011829795222E-2</v>
      </c>
      <c r="Y137" s="60">
        <f t="shared" ca="1" si="42"/>
        <v>1773675.6764795037</v>
      </c>
      <c r="Z137" s="63">
        <f t="shared" ca="1" si="43"/>
        <v>0</v>
      </c>
      <c r="AA137" s="60">
        <f t="shared" ca="1" si="44"/>
        <v>5116.0488145013805</v>
      </c>
      <c r="AB137" s="63">
        <f t="shared" ca="1" si="45"/>
        <v>-1278.1684341799769</v>
      </c>
      <c r="AC137" s="47">
        <f t="shared" ca="1" si="46"/>
        <v>1772397.5080453237</v>
      </c>
    </row>
    <row r="138" spans="1:29" x14ac:dyDescent="0.15">
      <c r="A138" s="58">
        <v>10808</v>
      </c>
      <c r="B138" s="65">
        <f t="shared" si="29"/>
        <v>1</v>
      </c>
      <c r="C138" s="58" t="s">
        <v>193</v>
      </c>
      <c r="D138" s="58">
        <v>1151</v>
      </c>
      <c r="E138" s="58">
        <v>0</v>
      </c>
      <c r="F138" s="58">
        <f t="shared" si="30"/>
        <v>1855.3432835820895</v>
      </c>
      <c r="G138" s="58"/>
      <c r="H138" s="17">
        <f t="shared" si="31"/>
        <v>1</v>
      </c>
      <c r="I138" s="17">
        <f t="shared" si="32"/>
        <v>0</v>
      </c>
      <c r="J138" s="17">
        <f ca="1">OFFSET('Z1'!$B$7,B138,H138)*D138</f>
        <v>0</v>
      </c>
      <c r="K138" s="17">
        <f ca="1">IF(I138&gt;0,OFFSET('Z1'!$I$7,B138,I138)*IF(I138=1,D138-9300,IF(I138=2,D138-18000,IF(I138=3,D138-45000,0))),0)</f>
        <v>0</v>
      </c>
      <c r="L138" s="17">
        <f>IF(AND(E138=1,D138&gt;20000,D138&lt;=45000),D138*'Z1'!$G$7,0)+IF(AND(E138=1,D138&gt;45000,D138&lt;=50000),'Z1'!$G$7/5000*(50000-D138)*D138,0)</f>
        <v>0</v>
      </c>
      <c r="M138" s="18">
        <f t="shared" ca="1" si="33"/>
        <v>0</v>
      </c>
      <c r="N138" s="21">
        <v>0</v>
      </c>
      <c r="O138" s="20">
        <f t="shared" si="34"/>
        <v>0</v>
      </c>
      <c r="P138" s="21">
        <f t="shared" si="35"/>
        <v>1</v>
      </c>
      <c r="Q138" s="22">
        <f t="shared" si="36"/>
        <v>0</v>
      </c>
      <c r="R138" s="59">
        <f t="shared" ca="1" si="37"/>
        <v>1085327.3278191965</v>
      </c>
      <c r="S138" s="60">
        <f t="shared" ca="1" si="38"/>
        <v>1085327.3278191965</v>
      </c>
      <c r="T138" s="61">
        <v>867.16167438723801</v>
      </c>
      <c r="U138" s="61">
        <f t="shared" ca="1" si="39"/>
        <v>942.94294337028373</v>
      </c>
      <c r="V138" s="62">
        <f t="shared" ca="1" si="40"/>
        <v>8.7390011829795222E-2</v>
      </c>
      <c r="W138" s="62"/>
      <c r="X138" s="62">
        <f t="shared" ca="1" si="41"/>
        <v>8.7390011829795222E-2</v>
      </c>
      <c r="Y138" s="60">
        <f t="shared" ca="1" si="42"/>
        <v>1085327.3278191965</v>
      </c>
      <c r="Z138" s="63">
        <f t="shared" ca="1" si="43"/>
        <v>0</v>
      </c>
      <c r="AA138" s="60">
        <f t="shared" ca="1" si="44"/>
        <v>3130.5540592721663</v>
      </c>
      <c r="AB138" s="63">
        <f t="shared" ca="1" si="45"/>
        <v>-782.12220507236441</v>
      </c>
      <c r="AC138" s="47">
        <f t="shared" ca="1" si="46"/>
        <v>1084545.2056141242</v>
      </c>
    </row>
    <row r="139" spans="1:29" x14ac:dyDescent="0.15">
      <c r="A139" s="58">
        <v>10809</v>
      </c>
      <c r="B139" s="65">
        <f t="shared" si="29"/>
        <v>1</v>
      </c>
      <c r="C139" s="58" t="s">
        <v>194</v>
      </c>
      <c r="D139" s="58">
        <v>2030</v>
      </c>
      <c r="E139" s="58">
        <v>0</v>
      </c>
      <c r="F139" s="58">
        <f t="shared" si="30"/>
        <v>3272.2388059701493</v>
      </c>
      <c r="G139" s="58"/>
      <c r="H139" s="17">
        <f t="shared" si="31"/>
        <v>1</v>
      </c>
      <c r="I139" s="17">
        <f t="shared" si="32"/>
        <v>0</v>
      </c>
      <c r="J139" s="17">
        <f ca="1">OFFSET('Z1'!$B$7,B139,H139)*D139</f>
        <v>0</v>
      </c>
      <c r="K139" s="17">
        <f ca="1">IF(I139&gt;0,OFFSET('Z1'!$I$7,B139,I139)*IF(I139=1,D139-9300,IF(I139=2,D139-18000,IF(I139=3,D139-45000,0))),0)</f>
        <v>0</v>
      </c>
      <c r="L139" s="17">
        <f>IF(AND(E139=1,D139&gt;20000,D139&lt;=45000),D139*'Z1'!$G$7,0)+IF(AND(E139=1,D139&gt;45000,D139&lt;=50000),'Z1'!$G$7/5000*(50000-D139)*D139,0)</f>
        <v>0</v>
      </c>
      <c r="M139" s="18">
        <f t="shared" ca="1" si="33"/>
        <v>0</v>
      </c>
      <c r="N139" s="21">
        <v>4435</v>
      </c>
      <c r="O139" s="20">
        <f t="shared" si="34"/>
        <v>3435</v>
      </c>
      <c r="P139" s="21">
        <f t="shared" si="35"/>
        <v>1</v>
      </c>
      <c r="Q139" s="22">
        <f t="shared" si="36"/>
        <v>3091.5</v>
      </c>
      <c r="R139" s="59">
        <f t="shared" ca="1" si="37"/>
        <v>1914174.175041676</v>
      </c>
      <c r="S139" s="60">
        <f t="shared" ca="1" si="38"/>
        <v>1917265.675041676</v>
      </c>
      <c r="T139" s="61">
        <v>871.03500772057146</v>
      </c>
      <c r="U139" s="61">
        <f t="shared" ca="1" si="39"/>
        <v>944.46584977422469</v>
      </c>
      <c r="V139" s="62">
        <f t="shared" ca="1" si="40"/>
        <v>8.4302974510537476E-2</v>
      </c>
      <c r="W139" s="62"/>
      <c r="X139" s="62">
        <f t="shared" ca="1" si="41"/>
        <v>8.4302974510537476E-2</v>
      </c>
      <c r="Y139" s="60">
        <f t="shared" ca="1" si="42"/>
        <v>1917265.6750416758</v>
      </c>
      <c r="Z139" s="63">
        <f t="shared" ca="1" si="43"/>
        <v>0</v>
      </c>
      <c r="AA139" s="60">
        <f t="shared" ca="1" si="44"/>
        <v>87.466566005488858</v>
      </c>
      <c r="AB139" s="63">
        <f t="shared" ca="1" si="45"/>
        <v>-21.852215990873269</v>
      </c>
      <c r="AC139" s="47">
        <f t="shared" ca="1" si="46"/>
        <v>1917243.8228256849</v>
      </c>
    </row>
    <row r="140" spans="1:29" x14ac:dyDescent="0.15">
      <c r="A140" s="58">
        <v>10810</v>
      </c>
      <c r="B140" s="65">
        <f t="shared" si="29"/>
        <v>1</v>
      </c>
      <c r="C140" s="58" t="s">
        <v>195</v>
      </c>
      <c r="D140" s="58">
        <v>846</v>
      </c>
      <c r="E140" s="58">
        <v>0</v>
      </c>
      <c r="F140" s="58">
        <f t="shared" si="30"/>
        <v>1363.7014925373135</v>
      </c>
      <c r="G140" s="58"/>
      <c r="H140" s="17">
        <f t="shared" si="31"/>
        <v>1</v>
      </c>
      <c r="I140" s="17">
        <f t="shared" si="32"/>
        <v>0</v>
      </c>
      <c r="J140" s="17">
        <f ca="1">OFFSET('Z1'!$B$7,B140,H140)*D140</f>
        <v>0</v>
      </c>
      <c r="K140" s="17">
        <f ca="1">IF(I140&gt;0,OFFSET('Z1'!$I$7,B140,I140)*IF(I140=1,D140-9300,IF(I140=2,D140-18000,IF(I140=3,D140-45000,0))),0)</f>
        <v>0</v>
      </c>
      <c r="L140" s="17">
        <f>IF(AND(E140=1,D140&gt;20000,D140&lt;=45000),D140*'Z1'!$G$7,0)+IF(AND(E140=1,D140&gt;45000,D140&lt;=50000),'Z1'!$G$7/5000*(50000-D140)*D140,0)</f>
        <v>0</v>
      </c>
      <c r="M140" s="18">
        <f t="shared" ca="1" si="33"/>
        <v>0</v>
      </c>
      <c r="N140" s="21">
        <v>147969</v>
      </c>
      <c r="O140" s="20">
        <f t="shared" si="34"/>
        <v>146969</v>
      </c>
      <c r="P140" s="21">
        <f t="shared" si="35"/>
        <v>1</v>
      </c>
      <c r="Q140" s="22">
        <f t="shared" si="36"/>
        <v>132272.1</v>
      </c>
      <c r="R140" s="59">
        <f t="shared" ca="1" si="37"/>
        <v>797729.73009126005</v>
      </c>
      <c r="S140" s="60">
        <f t="shared" ca="1" si="38"/>
        <v>930001.83009126002</v>
      </c>
      <c r="T140" s="61">
        <v>1136.0986986086914</v>
      </c>
      <c r="U140" s="61">
        <f t="shared" ca="1" si="39"/>
        <v>1099.2929433702836</v>
      </c>
      <c r="V140" s="62">
        <f t="shared" ca="1" si="40"/>
        <v>-3.2396617726506927E-2</v>
      </c>
      <c r="W140" s="62"/>
      <c r="X140" s="62">
        <f t="shared" ca="1" si="41"/>
        <v>4.2126754048252946E-2</v>
      </c>
      <c r="Y140" s="60">
        <f t="shared" ca="1" si="42"/>
        <v>1001629.1863043539</v>
      </c>
      <c r="Z140" s="63">
        <f t="shared" ca="1" si="43"/>
        <v>71627.356213093852</v>
      </c>
      <c r="AA140" s="60">
        <f t="shared" ca="1" si="44"/>
        <v>0</v>
      </c>
      <c r="AB140" s="63">
        <f t="shared" ca="1" si="45"/>
        <v>0</v>
      </c>
      <c r="AC140" s="47">
        <f t="shared" ca="1" si="46"/>
        <v>1001629.1863043539</v>
      </c>
    </row>
    <row r="141" spans="1:29" x14ac:dyDescent="0.15">
      <c r="A141" s="58">
        <v>10811</v>
      </c>
      <c r="B141" s="65">
        <f t="shared" si="29"/>
        <v>1</v>
      </c>
      <c r="C141" s="58" t="s">
        <v>196</v>
      </c>
      <c r="D141" s="58">
        <v>1779</v>
      </c>
      <c r="E141" s="58">
        <v>0</v>
      </c>
      <c r="F141" s="58">
        <f t="shared" si="30"/>
        <v>2867.6417910447763</v>
      </c>
      <c r="G141" s="58"/>
      <c r="H141" s="17">
        <f t="shared" si="31"/>
        <v>1</v>
      </c>
      <c r="I141" s="17">
        <f t="shared" si="32"/>
        <v>0</v>
      </c>
      <c r="J141" s="17">
        <f ca="1">OFFSET('Z1'!$B$7,B141,H141)*D141</f>
        <v>0</v>
      </c>
      <c r="K141" s="17">
        <f ca="1">IF(I141&gt;0,OFFSET('Z1'!$I$7,B141,I141)*IF(I141=1,D141-9300,IF(I141=2,D141-18000,IF(I141=3,D141-45000,0))),0)</f>
        <v>0</v>
      </c>
      <c r="L141" s="17">
        <f>IF(AND(E141=1,D141&gt;20000,D141&lt;=45000),D141*'Z1'!$G$7,0)+IF(AND(E141=1,D141&gt;45000,D141&lt;=50000),'Z1'!$G$7/5000*(50000-D141)*D141,0)</f>
        <v>0</v>
      </c>
      <c r="M141" s="18">
        <f t="shared" ca="1" si="33"/>
        <v>0</v>
      </c>
      <c r="N141" s="21">
        <v>0</v>
      </c>
      <c r="O141" s="20">
        <f t="shared" si="34"/>
        <v>0</v>
      </c>
      <c r="P141" s="21">
        <f t="shared" si="35"/>
        <v>1</v>
      </c>
      <c r="Q141" s="22">
        <f t="shared" si="36"/>
        <v>0</v>
      </c>
      <c r="R141" s="59">
        <f t="shared" ca="1" si="37"/>
        <v>1677495.4962557349</v>
      </c>
      <c r="S141" s="60">
        <f t="shared" ca="1" si="38"/>
        <v>1677495.4962557349</v>
      </c>
      <c r="T141" s="61">
        <v>867.16167438723801</v>
      </c>
      <c r="U141" s="61">
        <f t="shared" ca="1" si="39"/>
        <v>942.94294337028384</v>
      </c>
      <c r="V141" s="62">
        <f t="shared" ca="1" si="40"/>
        <v>8.7390011829795222E-2</v>
      </c>
      <c r="W141" s="62"/>
      <c r="X141" s="62">
        <f t="shared" ca="1" si="41"/>
        <v>8.7390011829795222E-2</v>
      </c>
      <c r="Y141" s="60">
        <f t="shared" ca="1" si="42"/>
        <v>1677495.4962557347</v>
      </c>
      <c r="Z141" s="63">
        <f t="shared" ca="1" si="43"/>
        <v>0</v>
      </c>
      <c r="AA141" s="60">
        <f t="shared" ca="1" si="44"/>
        <v>4838.6235199349467</v>
      </c>
      <c r="AB141" s="63">
        <f t="shared" ca="1" si="45"/>
        <v>-1208.8578651813391</v>
      </c>
      <c r="AC141" s="47">
        <f t="shared" ca="1" si="46"/>
        <v>1676286.6383905534</v>
      </c>
    </row>
    <row r="142" spans="1:29" x14ac:dyDescent="0.15">
      <c r="A142" s="58">
        <v>10812</v>
      </c>
      <c r="B142" s="65">
        <f t="shared" si="29"/>
        <v>1</v>
      </c>
      <c r="C142" s="58" t="s">
        <v>197</v>
      </c>
      <c r="D142" s="58">
        <v>1259</v>
      </c>
      <c r="E142" s="58">
        <v>0</v>
      </c>
      <c r="F142" s="58">
        <f t="shared" si="30"/>
        <v>2029.4328358208954</v>
      </c>
      <c r="G142" s="58"/>
      <c r="H142" s="17">
        <f t="shared" si="31"/>
        <v>1</v>
      </c>
      <c r="I142" s="17">
        <f t="shared" si="32"/>
        <v>0</v>
      </c>
      <c r="J142" s="17">
        <f ca="1">OFFSET('Z1'!$B$7,B142,H142)*D142</f>
        <v>0</v>
      </c>
      <c r="K142" s="17">
        <f ca="1">IF(I142&gt;0,OFFSET('Z1'!$I$7,B142,I142)*IF(I142=1,D142-9300,IF(I142=2,D142-18000,IF(I142=3,D142-45000,0))),0)</f>
        <v>0</v>
      </c>
      <c r="L142" s="17">
        <f>IF(AND(E142=1,D142&gt;20000,D142&lt;=45000),D142*'Z1'!$G$7,0)+IF(AND(E142=1,D142&gt;45000,D142&lt;=50000),'Z1'!$G$7/5000*(50000-D142)*D142,0)</f>
        <v>0</v>
      </c>
      <c r="M142" s="18">
        <f t="shared" ca="1" si="33"/>
        <v>0</v>
      </c>
      <c r="N142" s="21">
        <v>1831</v>
      </c>
      <c r="O142" s="20">
        <f t="shared" si="34"/>
        <v>831</v>
      </c>
      <c r="P142" s="21">
        <f t="shared" si="35"/>
        <v>1</v>
      </c>
      <c r="Q142" s="22">
        <f t="shared" si="36"/>
        <v>747.9</v>
      </c>
      <c r="R142" s="59">
        <f t="shared" ca="1" si="37"/>
        <v>1187165.1657031872</v>
      </c>
      <c r="S142" s="60">
        <f t="shared" ca="1" si="38"/>
        <v>1187913.0657031871</v>
      </c>
      <c r="T142" s="61">
        <v>868.58042943978455</v>
      </c>
      <c r="U142" s="61">
        <f t="shared" ca="1" si="39"/>
        <v>943.53698626146718</v>
      </c>
      <c r="V142" s="62">
        <f t="shared" ca="1" si="40"/>
        <v>8.6297773103209297E-2</v>
      </c>
      <c r="W142" s="62"/>
      <c r="X142" s="62">
        <f t="shared" ca="1" si="41"/>
        <v>8.6297773103209297E-2</v>
      </c>
      <c r="Y142" s="60">
        <f t="shared" ca="1" si="42"/>
        <v>1187913.0657031871</v>
      </c>
      <c r="Z142" s="63">
        <f t="shared" ca="1" si="43"/>
        <v>0</v>
      </c>
      <c r="AA142" s="60">
        <f t="shared" ca="1" si="44"/>
        <v>2235.4911989606917</v>
      </c>
      <c r="AB142" s="63">
        <f t="shared" ca="1" si="45"/>
        <v>-558.50410912804932</v>
      </c>
      <c r="AC142" s="47">
        <f t="shared" ca="1" si="46"/>
        <v>1187354.561594059</v>
      </c>
    </row>
    <row r="143" spans="1:29" x14ac:dyDescent="0.15">
      <c r="A143" s="58">
        <v>10813</v>
      </c>
      <c r="B143" s="65">
        <f t="shared" si="29"/>
        <v>1</v>
      </c>
      <c r="C143" s="58" t="s">
        <v>198</v>
      </c>
      <c r="D143" s="58">
        <v>1687</v>
      </c>
      <c r="E143" s="58">
        <v>0</v>
      </c>
      <c r="F143" s="58">
        <f t="shared" si="30"/>
        <v>2719.3432835820895</v>
      </c>
      <c r="G143" s="58"/>
      <c r="H143" s="17">
        <f t="shared" si="31"/>
        <v>1</v>
      </c>
      <c r="I143" s="17">
        <f t="shared" si="32"/>
        <v>0</v>
      </c>
      <c r="J143" s="17">
        <f ca="1">OFFSET('Z1'!$B$7,B143,H143)*D143</f>
        <v>0</v>
      </c>
      <c r="K143" s="17">
        <f ca="1">IF(I143&gt;0,OFFSET('Z1'!$I$7,B143,I143)*IF(I143=1,D143-9300,IF(I143=2,D143-18000,IF(I143=3,D143-45000,0))),0)</f>
        <v>0</v>
      </c>
      <c r="L143" s="17">
        <f>IF(AND(E143=1,D143&gt;20000,D143&lt;=45000),D143*'Z1'!$G$7,0)+IF(AND(E143=1,D143&gt;45000,D143&lt;=50000),'Z1'!$G$7/5000*(50000-D143)*D143,0)</f>
        <v>0</v>
      </c>
      <c r="M143" s="18">
        <f t="shared" ca="1" si="33"/>
        <v>0</v>
      </c>
      <c r="N143" s="21">
        <v>3061</v>
      </c>
      <c r="O143" s="20">
        <f t="shared" si="34"/>
        <v>2061</v>
      </c>
      <c r="P143" s="21">
        <f t="shared" si="35"/>
        <v>1</v>
      </c>
      <c r="Q143" s="22">
        <f t="shared" si="36"/>
        <v>1854.9</v>
      </c>
      <c r="R143" s="59">
        <f t="shared" ca="1" si="37"/>
        <v>1590744.7454656686</v>
      </c>
      <c r="S143" s="60">
        <f t="shared" ca="1" si="38"/>
        <v>1592599.6454656685</v>
      </c>
      <c r="T143" s="61">
        <v>868.6290887910161</v>
      </c>
      <c r="U143" s="61">
        <f t="shared" ca="1" si="39"/>
        <v>944.04246915570161</v>
      </c>
      <c r="V143" s="62">
        <f t="shared" ca="1" si="40"/>
        <v>8.6818852071426811E-2</v>
      </c>
      <c r="W143" s="62"/>
      <c r="X143" s="62">
        <f t="shared" ca="1" si="41"/>
        <v>8.6818852071426811E-2</v>
      </c>
      <c r="Y143" s="60">
        <f t="shared" ca="1" si="42"/>
        <v>1592599.6454656685</v>
      </c>
      <c r="Z143" s="63">
        <f t="shared" ca="1" si="43"/>
        <v>0</v>
      </c>
      <c r="AA143" s="60">
        <f t="shared" ca="1" si="44"/>
        <v>3759.1967577389441</v>
      </c>
      <c r="AB143" s="63">
        <f t="shared" ca="1" si="45"/>
        <v>-939.1792001660026</v>
      </c>
      <c r="AC143" s="47">
        <f t="shared" ca="1" si="46"/>
        <v>1591660.4662655026</v>
      </c>
    </row>
    <row r="144" spans="1:29" x14ac:dyDescent="0.15">
      <c r="A144" s="58">
        <v>10814</v>
      </c>
      <c r="B144" s="65">
        <f t="shared" si="29"/>
        <v>1</v>
      </c>
      <c r="C144" s="58" t="s">
        <v>199</v>
      </c>
      <c r="D144" s="58">
        <v>1097</v>
      </c>
      <c r="E144" s="58">
        <v>0</v>
      </c>
      <c r="F144" s="58">
        <f t="shared" si="30"/>
        <v>1768.2985074626865</v>
      </c>
      <c r="G144" s="58"/>
      <c r="H144" s="17">
        <f t="shared" si="31"/>
        <v>1</v>
      </c>
      <c r="I144" s="17">
        <f t="shared" si="32"/>
        <v>0</v>
      </c>
      <c r="J144" s="17">
        <f ca="1">OFFSET('Z1'!$B$7,B144,H144)*D144</f>
        <v>0</v>
      </c>
      <c r="K144" s="17">
        <f ca="1">IF(I144&gt;0,OFFSET('Z1'!$I$7,B144,I144)*IF(I144=1,D144-9300,IF(I144=2,D144-18000,IF(I144=3,D144-45000,0))),0)</f>
        <v>0</v>
      </c>
      <c r="L144" s="17">
        <f>IF(AND(E144=1,D144&gt;20000,D144&lt;=45000),D144*'Z1'!$G$7,0)+IF(AND(E144=1,D144&gt;45000,D144&lt;=50000),'Z1'!$G$7/5000*(50000-D144)*D144,0)</f>
        <v>0</v>
      </c>
      <c r="M144" s="18">
        <f t="shared" ca="1" si="33"/>
        <v>0</v>
      </c>
      <c r="N144" s="21">
        <v>13329</v>
      </c>
      <c r="O144" s="20">
        <f t="shared" si="34"/>
        <v>12329</v>
      </c>
      <c r="P144" s="21">
        <f t="shared" si="35"/>
        <v>1</v>
      </c>
      <c r="Q144" s="22">
        <f t="shared" si="36"/>
        <v>11096.1</v>
      </c>
      <c r="R144" s="59">
        <f t="shared" ca="1" si="37"/>
        <v>1034408.4088772013</v>
      </c>
      <c r="S144" s="60">
        <f t="shared" ca="1" si="38"/>
        <v>1045504.5088772012</v>
      </c>
      <c r="T144" s="61">
        <v>883.93194711451076</v>
      </c>
      <c r="U144" s="61">
        <f t="shared" ca="1" si="39"/>
        <v>953.05789323354713</v>
      </c>
      <c r="V144" s="62">
        <f t="shared" ca="1" si="40"/>
        <v>7.8202791905745306E-2</v>
      </c>
      <c r="W144" s="62"/>
      <c r="X144" s="62">
        <f t="shared" ca="1" si="41"/>
        <v>7.8202791905745306E-2</v>
      </c>
      <c r="Y144" s="60">
        <f t="shared" ca="1" si="42"/>
        <v>1045504.5088772012</v>
      </c>
      <c r="Z144" s="63">
        <f t="shared" ca="1" si="43"/>
        <v>0</v>
      </c>
      <c r="AA144" s="60">
        <f t="shared" ca="1" si="44"/>
        <v>0</v>
      </c>
      <c r="AB144" s="63">
        <f t="shared" ca="1" si="45"/>
        <v>0</v>
      </c>
      <c r="AC144" s="47">
        <f t="shared" ca="1" si="46"/>
        <v>1045504.5088772012</v>
      </c>
    </row>
    <row r="145" spans="1:29" x14ac:dyDescent="0.15">
      <c r="A145" s="58">
        <v>10815</v>
      </c>
      <c r="B145" s="65">
        <f t="shared" si="29"/>
        <v>1</v>
      </c>
      <c r="C145" s="58" t="s">
        <v>200</v>
      </c>
      <c r="D145" s="58">
        <v>1407</v>
      </c>
      <c r="E145" s="58">
        <v>0</v>
      </c>
      <c r="F145" s="58">
        <f t="shared" si="30"/>
        <v>2268</v>
      </c>
      <c r="G145" s="58"/>
      <c r="H145" s="17">
        <f t="shared" si="31"/>
        <v>1</v>
      </c>
      <c r="I145" s="17">
        <f t="shared" si="32"/>
        <v>0</v>
      </c>
      <c r="J145" s="17">
        <f ca="1">OFFSET('Z1'!$B$7,B145,H145)*D145</f>
        <v>0</v>
      </c>
      <c r="K145" s="17">
        <f ca="1">IF(I145&gt;0,OFFSET('Z1'!$I$7,B145,I145)*IF(I145=1,D145-9300,IF(I145=2,D145-18000,IF(I145=3,D145-45000,0))),0)</f>
        <v>0</v>
      </c>
      <c r="L145" s="17">
        <f>IF(AND(E145=1,D145&gt;20000,D145&lt;=45000),D145*'Z1'!$G$7,0)+IF(AND(E145=1,D145&gt;45000,D145&lt;=50000),'Z1'!$G$7/5000*(50000-D145)*D145,0)</f>
        <v>0</v>
      </c>
      <c r="M145" s="18">
        <f t="shared" ca="1" si="33"/>
        <v>0</v>
      </c>
      <c r="N145" s="21">
        <v>0</v>
      </c>
      <c r="O145" s="20">
        <f t="shared" si="34"/>
        <v>0</v>
      </c>
      <c r="P145" s="21">
        <f t="shared" si="35"/>
        <v>1</v>
      </c>
      <c r="Q145" s="22">
        <f t="shared" si="36"/>
        <v>0</v>
      </c>
      <c r="R145" s="59">
        <f t="shared" ca="1" si="37"/>
        <v>1326720.7213219893</v>
      </c>
      <c r="S145" s="60">
        <f t="shared" ca="1" si="38"/>
        <v>1326720.7213219893</v>
      </c>
      <c r="T145" s="61">
        <v>867.16167438723835</v>
      </c>
      <c r="U145" s="61">
        <f t="shared" ca="1" si="39"/>
        <v>942.94294337028384</v>
      </c>
      <c r="V145" s="62">
        <f t="shared" ca="1" si="40"/>
        <v>8.7390011829794778E-2</v>
      </c>
      <c r="W145" s="62"/>
      <c r="X145" s="62">
        <f t="shared" ca="1" si="41"/>
        <v>8.7390011829794778E-2</v>
      </c>
      <c r="Y145" s="60">
        <f t="shared" ca="1" si="42"/>
        <v>1326720.7213219893</v>
      </c>
      <c r="Z145" s="63">
        <f t="shared" ca="1" si="43"/>
        <v>0</v>
      </c>
      <c r="AA145" s="60">
        <f t="shared" ca="1" si="44"/>
        <v>3826.8371515164617</v>
      </c>
      <c r="AB145" s="63">
        <f t="shared" ca="1" si="45"/>
        <v>-956.07814295108096</v>
      </c>
      <c r="AC145" s="47">
        <f t="shared" ca="1" si="46"/>
        <v>1325764.6431790383</v>
      </c>
    </row>
    <row r="146" spans="1:29" x14ac:dyDescent="0.15">
      <c r="A146" s="58">
        <v>10816</v>
      </c>
      <c r="B146" s="65">
        <f t="shared" si="29"/>
        <v>1</v>
      </c>
      <c r="C146" s="58" t="s">
        <v>201</v>
      </c>
      <c r="D146" s="58">
        <v>3261</v>
      </c>
      <c r="E146" s="58">
        <v>0</v>
      </c>
      <c r="F146" s="58">
        <f t="shared" si="30"/>
        <v>5256.5373134328356</v>
      </c>
      <c r="G146" s="58"/>
      <c r="H146" s="17">
        <f t="shared" si="31"/>
        <v>1</v>
      </c>
      <c r="I146" s="17">
        <f t="shared" si="32"/>
        <v>0</v>
      </c>
      <c r="J146" s="17">
        <f ca="1">OFFSET('Z1'!$B$7,B146,H146)*D146</f>
        <v>0</v>
      </c>
      <c r="K146" s="17">
        <f ca="1">IF(I146&gt;0,OFFSET('Z1'!$I$7,B146,I146)*IF(I146=1,D146-9300,IF(I146=2,D146-18000,IF(I146=3,D146-45000,0))),0)</f>
        <v>0</v>
      </c>
      <c r="L146" s="17">
        <f>IF(AND(E146=1,D146&gt;20000,D146&lt;=45000),D146*'Z1'!$G$7,0)+IF(AND(E146=1,D146&gt;45000,D146&lt;=50000),'Z1'!$G$7/5000*(50000-D146)*D146,0)</f>
        <v>0</v>
      </c>
      <c r="M146" s="18">
        <f t="shared" ca="1" si="33"/>
        <v>0</v>
      </c>
      <c r="N146" s="21">
        <v>10195</v>
      </c>
      <c r="O146" s="20">
        <f t="shared" si="34"/>
        <v>9195</v>
      </c>
      <c r="P146" s="21">
        <f t="shared" si="35"/>
        <v>1</v>
      </c>
      <c r="Q146" s="22">
        <f t="shared" si="36"/>
        <v>8275.5</v>
      </c>
      <c r="R146" s="59">
        <f t="shared" ca="1" si="37"/>
        <v>3074936.9383304953</v>
      </c>
      <c r="S146" s="60">
        <f t="shared" ca="1" si="38"/>
        <v>3083212.4383304953</v>
      </c>
      <c r="T146" s="61">
        <v>869.65653975981172</v>
      </c>
      <c r="U146" s="61">
        <f t="shared" ca="1" si="39"/>
        <v>945.48066186154404</v>
      </c>
      <c r="V146" s="62">
        <f t="shared" ca="1" si="40"/>
        <v>8.718858380881489E-2</v>
      </c>
      <c r="W146" s="62"/>
      <c r="X146" s="62">
        <f t="shared" ca="1" si="41"/>
        <v>8.718858380881489E-2</v>
      </c>
      <c r="Y146" s="60">
        <f t="shared" ca="1" si="42"/>
        <v>3083212.4383304953</v>
      </c>
      <c r="Z146" s="63">
        <f t="shared" ca="1" si="43"/>
        <v>0</v>
      </c>
      <c r="AA146" s="60">
        <f t="shared" ca="1" si="44"/>
        <v>8323.7278963411227</v>
      </c>
      <c r="AB146" s="63">
        <f t="shared" ca="1" si="45"/>
        <v>-2079.5591749730861</v>
      </c>
      <c r="AC146" s="47">
        <f t="shared" ca="1" si="46"/>
        <v>3081132.8791555222</v>
      </c>
    </row>
    <row r="147" spans="1:29" x14ac:dyDescent="0.15">
      <c r="A147" s="58">
        <v>10817</v>
      </c>
      <c r="B147" s="65">
        <f t="shared" si="29"/>
        <v>1</v>
      </c>
      <c r="C147" s="58" t="s">
        <v>202</v>
      </c>
      <c r="D147" s="58">
        <v>1627</v>
      </c>
      <c r="E147" s="58">
        <v>0</v>
      </c>
      <c r="F147" s="58">
        <f t="shared" si="30"/>
        <v>2622.6268656716416</v>
      </c>
      <c r="G147" s="58"/>
      <c r="H147" s="17">
        <f t="shared" si="31"/>
        <v>1</v>
      </c>
      <c r="I147" s="17">
        <f t="shared" si="32"/>
        <v>0</v>
      </c>
      <c r="J147" s="17">
        <f ca="1">OFFSET('Z1'!$B$7,B147,H147)*D147</f>
        <v>0</v>
      </c>
      <c r="K147" s="17">
        <f ca="1">IF(I147&gt;0,OFFSET('Z1'!$I$7,B147,I147)*IF(I147=1,D147-9300,IF(I147=2,D147-18000,IF(I147=3,D147-45000,0))),0)</f>
        <v>0</v>
      </c>
      <c r="L147" s="17">
        <f>IF(AND(E147=1,D147&gt;20000,D147&lt;=45000),D147*'Z1'!$G$7,0)+IF(AND(E147=1,D147&gt;45000,D147&lt;=50000),'Z1'!$G$7/5000*(50000-D147)*D147,0)</f>
        <v>0</v>
      </c>
      <c r="M147" s="18">
        <f t="shared" ca="1" si="33"/>
        <v>0</v>
      </c>
      <c r="N147" s="21">
        <v>0</v>
      </c>
      <c r="O147" s="20">
        <f t="shared" si="34"/>
        <v>0</v>
      </c>
      <c r="P147" s="21">
        <f t="shared" si="35"/>
        <v>1</v>
      </c>
      <c r="Q147" s="22">
        <f t="shared" si="36"/>
        <v>0</v>
      </c>
      <c r="R147" s="59">
        <f t="shared" ca="1" si="37"/>
        <v>1534168.1688634516</v>
      </c>
      <c r="S147" s="60">
        <f t="shared" ca="1" si="38"/>
        <v>1534168.1688634516</v>
      </c>
      <c r="T147" s="61">
        <v>867.16167438723801</v>
      </c>
      <c r="U147" s="61">
        <f t="shared" ca="1" si="39"/>
        <v>942.94294337028373</v>
      </c>
      <c r="V147" s="62">
        <f t="shared" ca="1" si="40"/>
        <v>8.7390011829795222E-2</v>
      </c>
      <c r="W147" s="62"/>
      <c r="X147" s="62">
        <f t="shared" ca="1" si="41"/>
        <v>8.7390011829795222E-2</v>
      </c>
      <c r="Y147" s="60">
        <f t="shared" ca="1" si="42"/>
        <v>1534168.1688634516</v>
      </c>
      <c r="Z147" s="63">
        <f t="shared" ca="1" si="43"/>
        <v>0</v>
      </c>
      <c r="AA147" s="60">
        <f t="shared" ca="1" si="44"/>
        <v>4425.2054339146707</v>
      </c>
      <c r="AB147" s="63">
        <f t="shared" ca="1" si="45"/>
        <v>-1105.5715270657947</v>
      </c>
      <c r="AC147" s="47">
        <f t="shared" ca="1" si="46"/>
        <v>1533062.5973363859</v>
      </c>
    </row>
    <row r="148" spans="1:29" x14ac:dyDescent="0.15">
      <c r="A148" s="58">
        <v>10818</v>
      </c>
      <c r="B148" s="65">
        <f t="shared" ref="B148:B211" si="47">INT(A148/10000)</f>
        <v>1</v>
      </c>
      <c r="C148" s="58" t="s">
        <v>203</v>
      </c>
      <c r="D148" s="58">
        <v>859</v>
      </c>
      <c r="E148" s="58">
        <v>0</v>
      </c>
      <c r="F148" s="58">
        <f t="shared" ref="F148:F211" si="48">IF(AND(E148=1,D148&lt;=20000),D148*2,IF(D148&lt;=10000,D148*(1+41/67),IF(D148&lt;=20000,D148*(1+2/3),IF(D148&lt;=50000,D148*(2),D148*(2+1/3))))+IF(AND(D148&gt;9000,D148&lt;=10000),(D148-9000)*(110/201),0)+IF(AND(D148&gt;18000,D148&lt;=20000),(D148-18000)*(3+1/3),0)+IF(AND(D148&gt;45000,D148&lt;=50000),(D148-45000)*(3+1/3),0))</f>
        <v>1384.6567164179105</v>
      </c>
      <c r="G148" s="58"/>
      <c r="H148" s="17">
        <f t="shared" ref="H148:H211" si="49">IF(AND(E148=1,D148&lt;=20000),3,IF(D148&lt;=10000,1,IF(D148&lt;=20000,2,IF(D148&lt;=50000,3,4))))</f>
        <v>1</v>
      </c>
      <c r="I148" s="17">
        <f t="shared" ref="I148:I211" si="50">IF(AND(E148=1,D148&lt;=45000),0,IF(AND(D148&gt;9300,D148&lt;=10000),1,IF(AND(D148&gt;18000,D148&lt;=20000),2,IF(AND(D148&gt;45000,D148&lt;=50000),3,0))))</f>
        <v>0</v>
      </c>
      <c r="J148" s="17">
        <f ca="1">OFFSET('Z1'!$B$7,B148,H148)*D148</f>
        <v>0</v>
      </c>
      <c r="K148" s="17">
        <f ca="1">IF(I148&gt;0,OFFSET('Z1'!$I$7,B148,I148)*IF(I148=1,D148-9300,IF(I148=2,D148-18000,IF(I148=3,D148-45000,0))),0)</f>
        <v>0</v>
      </c>
      <c r="L148" s="17">
        <f>IF(AND(E148=1,D148&gt;20000,D148&lt;=45000),D148*'Z1'!$G$7,0)+IF(AND(E148=1,D148&gt;45000,D148&lt;=50000),'Z1'!$G$7/5000*(50000-D148)*D148,0)</f>
        <v>0</v>
      </c>
      <c r="M148" s="18">
        <f t="shared" ref="M148:M211" ca="1" si="51">SUM(J148:L148)</f>
        <v>0</v>
      </c>
      <c r="N148" s="21">
        <v>0</v>
      </c>
      <c r="O148" s="20">
        <f t="shared" ref="O148:O211" si="52">MAX(N148-$O$3,0)</f>
        <v>0</v>
      </c>
      <c r="P148" s="21">
        <f t="shared" ref="P148:P211" si="53">IF(D148&lt;=9300,1,IF(D148&gt;10000,0,2))</f>
        <v>1</v>
      </c>
      <c r="Q148" s="22">
        <f t="shared" ref="Q148:Q211" si="54">IF(P148=0,0,IF(P148=1,O148*$Q$3,O148*$Q$3*(10000-D148)/700))</f>
        <v>0</v>
      </c>
      <c r="R148" s="59">
        <f t="shared" ref="R148:R211" ca="1" si="55">OFFSET($R$4,B148,0)/OFFSET($F$4,B148,0)*F148</f>
        <v>809987.98835507373</v>
      </c>
      <c r="S148" s="60">
        <f t="shared" ref="S148:S211" ca="1" si="56">M148+Q148+R148</f>
        <v>809987.98835507373</v>
      </c>
      <c r="T148" s="61">
        <v>867.16167438723824</v>
      </c>
      <c r="U148" s="61">
        <f t="shared" ref="U148:U211" ca="1" si="57">S148/D148</f>
        <v>942.94294337028373</v>
      </c>
      <c r="V148" s="62">
        <f t="shared" ref="V148:V211" ca="1" si="58">U148/T148-1</f>
        <v>8.7390011829794778E-2</v>
      </c>
      <c r="W148" s="62"/>
      <c r="X148" s="62">
        <f t="shared" ref="X148:X211" ca="1" si="59">MAX(V148,OFFSET($X$4,B148,0))</f>
        <v>8.7390011829794778E-2</v>
      </c>
      <c r="Y148" s="60">
        <f t="shared" ref="Y148:Y211" ca="1" si="60">(T148*(1+X148))*D148</f>
        <v>809987.98835507361</v>
      </c>
      <c r="Z148" s="63">
        <f t="shared" ref="Z148:Z211" ca="1" si="61">Y148-S148</f>
        <v>0</v>
      </c>
      <c r="AA148" s="60">
        <f t="shared" ref="AA148:AA211" ca="1" si="62">MAX(0,Y148-T148*(1+OFFSET($V$4,B148,0))*D148)</f>
        <v>2336.3561571802711</v>
      </c>
      <c r="AB148" s="63">
        <f t="shared" ref="AB148:AB211" ca="1" si="63">IF(OFFSET($Z$4,B148,0)=0,0,-OFFSET($Z$4,B148,0)/OFFSET($AA$4,B148,0)*AA148)</f>
        <v>-583.70371342926705</v>
      </c>
      <c r="AC148" s="47">
        <f t="shared" ca="1" si="46"/>
        <v>809404.28464164434</v>
      </c>
    </row>
    <row r="149" spans="1:29" x14ac:dyDescent="0.15">
      <c r="A149" s="58">
        <v>10819</v>
      </c>
      <c r="B149" s="65">
        <f t="shared" si="47"/>
        <v>1</v>
      </c>
      <c r="C149" s="58" t="s">
        <v>204</v>
      </c>
      <c r="D149" s="58">
        <v>899</v>
      </c>
      <c r="E149" s="58">
        <v>0</v>
      </c>
      <c r="F149" s="58">
        <f t="shared" si="48"/>
        <v>1449.1343283582089</v>
      </c>
      <c r="G149" s="58"/>
      <c r="H149" s="17">
        <f t="shared" si="49"/>
        <v>1</v>
      </c>
      <c r="I149" s="17">
        <f t="shared" si="50"/>
        <v>0</v>
      </c>
      <c r="J149" s="17">
        <f ca="1">OFFSET('Z1'!$B$7,B149,H149)*D149</f>
        <v>0</v>
      </c>
      <c r="K149" s="17">
        <f ca="1">IF(I149&gt;0,OFFSET('Z1'!$I$7,B149,I149)*IF(I149=1,D149-9300,IF(I149=2,D149-18000,IF(I149=3,D149-45000,0))),0)</f>
        <v>0</v>
      </c>
      <c r="L149" s="17">
        <f>IF(AND(E149=1,D149&gt;20000,D149&lt;=45000),D149*'Z1'!$G$7,0)+IF(AND(E149=1,D149&gt;45000,D149&lt;=50000),'Z1'!$G$7/5000*(50000-D149)*D149,0)</f>
        <v>0</v>
      </c>
      <c r="M149" s="18">
        <f t="shared" ca="1" si="51"/>
        <v>0</v>
      </c>
      <c r="N149" s="21">
        <v>0</v>
      </c>
      <c r="O149" s="20">
        <f t="shared" si="52"/>
        <v>0</v>
      </c>
      <c r="P149" s="21">
        <f t="shared" si="53"/>
        <v>1</v>
      </c>
      <c r="Q149" s="22">
        <f t="shared" si="54"/>
        <v>0</v>
      </c>
      <c r="R149" s="59">
        <f t="shared" ca="1" si="55"/>
        <v>847705.70608988509</v>
      </c>
      <c r="S149" s="60">
        <f t="shared" ca="1" si="56"/>
        <v>847705.70608988509</v>
      </c>
      <c r="T149" s="61">
        <v>867.16167438723801</v>
      </c>
      <c r="U149" s="61">
        <f t="shared" ca="1" si="57"/>
        <v>942.94294337028373</v>
      </c>
      <c r="V149" s="62">
        <f t="shared" ca="1" si="58"/>
        <v>8.7390011829795222E-2</v>
      </c>
      <c r="W149" s="62"/>
      <c r="X149" s="62">
        <f t="shared" ca="1" si="59"/>
        <v>8.7390011829795222E-2</v>
      </c>
      <c r="Y149" s="60">
        <f t="shared" ca="1" si="60"/>
        <v>847705.70608988509</v>
      </c>
      <c r="Z149" s="63">
        <f t="shared" ca="1" si="61"/>
        <v>0</v>
      </c>
      <c r="AA149" s="60">
        <f t="shared" ca="1" si="62"/>
        <v>2445.150390343857</v>
      </c>
      <c r="AB149" s="63">
        <f t="shared" ca="1" si="63"/>
        <v>-610.88432872292015</v>
      </c>
      <c r="AC149" s="47">
        <f t="shared" ref="AC149:AC212" ca="1" si="64">Y149+AB149</f>
        <v>847094.82176116214</v>
      </c>
    </row>
    <row r="150" spans="1:29" x14ac:dyDescent="0.15">
      <c r="A150" s="58">
        <v>10820</v>
      </c>
      <c r="B150" s="65">
        <f t="shared" si="47"/>
        <v>1</v>
      </c>
      <c r="C150" s="58" t="s">
        <v>205</v>
      </c>
      <c r="D150" s="58">
        <v>900</v>
      </c>
      <c r="E150" s="58">
        <v>0</v>
      </c>
      <c r="F150" s="58">
        <f t="shared" si="48"/>
        <v>1450.7462686567164</v>
      </c>
      <c r="G150" s="58"/>
      <c r="H150" s="17">
        <f t="shared" si="49"/>
        <v>1</v>
      </c>
      <c r="I150" s="17">
        <f t="shared" si="50"/>
        <v>0</v>
      </c>
      <c r="J150" s="17">
        <f ca="1">OFFSET('Z1'!$B$7,B150,H150)*D150</f>
        <v>0</v>
      </c>
      <c r="K150" s="17">
        <f ca="1">IF(I150&gt;0,OFFSET('Z1'!$I$7,B150,I150)*IF(I150=1,D150-9300,IF(I150=2,D150-18000,IF(I150=3,D150-45000,0))),0)</f>
        <v>0</v>
      </c>
      <c r="L150" s="17">
        <f>IF(AND(E150=1,D150&gt;20000,D150&lt;=45000),D150*'Z1'!$G$7,0)+IF(AND(E150=1,D150&gt;45000,D150&lt;=50000),'Z1'!$G$7/5000*(50000-D150)*D150,0)</f>
        <v>0</v>
      </c>
      <c r="M150" s="18">
        <f t="shared" ca="1" si="51"/>
        <v>0</v>
      </c>
      <c r="N150" s="21">
        <v>0</v>
      </c>
      <c r="O150" s="20">
        <f t="shared" si="52"/>
        <v>0</v>
      </c>
      <c r="P150" s="21">
        <f t="shared" si="53"/>
        <v>1</v>
      </c>
      <c r="Q150" s="22">
        <f t="shared" si="54"/>
        <v>0</v>
      </c>
      <c r="R150" s="59">
        <f t="shared" ca="1" si="55"/>
        <v>848648.64903325541</v>
      </c>
      <c r="S150" s="60">
        <f t="shared" ca="1" si="56"/>
        <v>848648.64903325541</v>
      </c>
      <c r="T150" s="61">
        <v>867.16167438723824</v>
      </c>
      <c r="U150" s="61">
        <f t="shared" ca="1" si="57"/>
        <v>942.94294337028384</v>
      </c>
      <c r="V150" s="62">
        <f t="shared" ca="1" si="58"/>
        <v>8.7390011829795E-2</v>
      </c>
      <c r="W150" s="62"/>
      <c r="X150" s="62">
        <f t="shared" ca="1" si="59"/>
        <v>8.7390011829795E-2</v>
      </c>
      <c r="Y150" s="60">
        <f t="shared" ca="1" si="60"/>
        <v>848648.64903325541</v>
      </c>
      <c r="Z150" s="63">
        <f t="shared" ca="1" si="61"/>
        <v>0</v>
      </c>
      <c r="AA150" s="60">
        <f t="shared" ca="1" si="62"/>
        <v>2447.8702461727662</v>
      </c>
      <c r="AB150" s="63">
        <f t="shared" ca="1" si="63"/>
        <v>-611.56384410521639</v>
      </c>
      <c r="AC150" s="47">
        <f t="shared" ca="1" si="64"/>
        <v>848037.08518915018</v>
      </c>
    </row>
    <row r="151" spans="1:29" x14ac:dyDescent="0.15">
      <c r="A151" s="58">
        <v>10821</v>
      </c>
      <c r="B151" s="65">
        <f t="shared" si="47"/>
        <v>1</v>
      </c>
      <c r="C151" s="58" t="s">
        <v>206</v>
      </c>
      <c r="D151" s="58">
        <v>1281</v>
      </c>
      <c r="E151" s="58">
        <v>0</v>
      </c>
      <c r="F151" s="58">
        <f t="shared" si="48"/>
        <v>2064.8955223880598</v>
      </c>
      <c r="G151" s="58"/>
      <c r="H151" s="17">
        <f t="shared" si="49"/>
        <v>1</v>
      </c>
      <c r="I151" s="17">
        <f t="shared" si="50"/>
        <v>0</v>
      </c>
      <c r="J151" s="17">
        <f ca="1">OFFSET('Z1'!$B$7,B151,H151)*D151</f>
        <v>0</v>
      </c>
      <c r="K151" s="17">
        <f ca="1">IF(I151&gt;0,OFFSET('Z1'!$I$7,B151,I151)*IF(I151=1,D151-9300,IF(I151=2,D151-18000,IF(I151=3,D151-45000,0))),0)</f>
        <v>0</v>
      </c>
      <c r="L151" s="17">
        <f>IF(AND(E151=1,D151&gt;20000,D151&lt;=45000),D151*'Z1'!$G$7,0)+IF(AND(E151=1,D151&gt;45000,D151&lt;=50000),'Z1'!$G$7/5000*(50000-D151)*D151,0)</f>
        <v>0</v>
      </c>
      <c r="M151" s="18">
        <f t="shared" ca="1" si="51"/>
        <v>0</v>
      </c>
      <c r="N151" s="21">
        <v>0</v>
      </c>
      <c r="O151" s="20">
        <f t="shared" si="52"/>
        <v>0</v>
      </c>
      <c r="P151" s="21">
        <f t="shared" si="53"/>
        <v>1</v>
      </c>
      <c r="Q151" s="22">
        <f t="shared" si="54"/>
        <v>0</v>
      </c>
      <c r="R151" s="59">
        <f t="shared" ca="1" si="55"/>
        <v>1207909.9104573335</v>
      </c>
      <c r="S151" s="60">
        <f t="shared" ca="1" si="56"/>
        <v>1207909.9104573335</v>
      </c>
      <c r="T151" s="61">
        <v>867.16167438723801</v>
      </c>
      <c r="U151" s="61">
        <f t="shared" ca="1" si="57"/>
        <v>942.94294337028384</v>
      </c>
      <c r="V151" s="62">
        <f t="shared" ca="1" si="58"/>
        <v>8.7390011829795222E-2</v>
      </c>
      <c r="W151" s="62"/>
      <c r="X151" s="62">
        <f t="shared" ca="1" si="59"/>
        <v>8.7390011829795222E-2</v>
      </c>
      <c r="Y151" s="60">
        <f t="shared" ca="1" si="60"/>
        <v>1207909.9104573335</v>
      </c>
      <c r="Z151" s="63">
        <f t="shared" ca="1" si="61"/>
        <v>0</v>
      </c>
      <c r="AA151" s="60">
        <f t="shared" ca="1" si="62"/>
        <v>3484.1353170529474</v>
      </c>
      <c r="AB151" s="63">
        <f t="shared" ca="1" si="63"/>
        <v>-870.45920477651873</v>
      </c>
      <c r="AC151" s="47">
        <f t="shared" ca="1" si="64"/>
        <v>1207039.4512525571</v>
      </c>
    </row>
    <row r="152" spans="1:29" x14ac:dyDescent="0.15">
      <c r="A152" s="58">
        <v>10822</v>
      </c>
      <c r="B152" s="65">
        <f t="shared" si="47"/>
        <v>1</v>
      </c>
      <c r="C152" s="58" t="s">
        <v>207</v>
      </c>
      <c r="D152" s="58">
        <v>1368</v>
      </c>
      <c r="E152" s="58">
        <v>0</v>
      </c>
      <c r="F152" s="58">
        <f t="shared" si="48"/>
        <v>2205.1343283582091</v>
      </c>
      <c r="G152" s="58"/>
      <c r="H152" s="17">
        <f t="shared" si="49"/>
        <v>1</v>
      </c>
      <c r="I152" s="17">
        <f t="shared" si="50"/>
        <v>0</v>
      </c>
      <c r="J152" s="17">
        <f ca="1">OFFSET('Z1'!$B$7,B152,H152)*D152</f>
        <v>0</v>
      </c>
      <c r="K152" s="17">
        <f ca="1">IF(I152&gt;0,OFFSET('Z1'!$I$7,B152,I152)*IF(I152=1,D152-9300,IF(I152=2,D152-18000,IF(I152=3,D152-45000,0))),0)</f>
        <v>0</v>
      </c>
      <c r="L152" s="17">
        <f>IF(AND(E152=1,D152&gt;20000,D152&lt;=45000),D152*'Z1'!$G$7,0)+IF(AND(E152=1,D152&gt;45000,D152&lt;=50000),'Z1'!$G$7/5000*(50000-D152)*D152,0)</f>
        <v>0</v>
      </c>
      <c r="M152" s="18">
        <f t="shared" ca="1" si="51"/>
        <v>0</v>
      </c>
      <c r="N152" s="21">
        <v>0</v>
      </c>
      <c r="O152" s="20">
        <f t="shared" si="52"/>
        <v>0</v>
      </c>
      <c r="P152" s="21">
        <f t="shared" si="53"/>
        <v>1</v>
      </c>
      <c r="Q152" s="22">
        <f t="shared" si="54"/>
        <v>0</v>
      </c>
      <c r="R152" s="59">
        <f t="shared" ca="1" si="55"/>
        <v>1289945.9465305482</v>
      </c>
      <c r="S152" s="60">
        <f t="shared" ca="1" si="56"/>
        <v>1289945.9465305482</v>
      </c>
      <c r="T152" s="61">
        <v>867.16167438723801</v>
      </c>
      <c r="U152" s="61">
        <f t="shared" ca="1" si="57"/>
        <v>942.94294337028373</v>
      </c>
      <c r="V152" s="62">
        <f t="shared" ca="1" si="58"/>
        <v>8.7390011829795222E-2</v>
      </c>
      <c r="W152" s="62"/>
      <c r="X152" s="62">
        <f t="shared" ca="1" si="59"/>
        <v>8.7390011829795222E-2</v>
      </c>
      <c r="Y152" s="60">
        <f t="shared" ca="1" si="60"/>
        <v>1289945.9465305482</v>
      </c>
      <c r="Z152" s="63">
        <f t="shared" ca="1" si="61"/>
        <v>0</v>
      </c>
      <c r="AA152" s="60">
        <f t="shared" ca="1" si="62"/>
        <v>3720.7627741827164</v>
      </c>
      <c r="AB152" s="63">
        <f t="shared" ca="1" si="63"/>
        <v>-929.57704303995683</v>
      </c>
      <c r="AC152" s="47">
        <f t="shared" ca="1" si="64"/>
        <v>1289016.3694875082</v>
      </c>
    </row>
    <row r="153" spans="1:29" x14ac:dyDescent="0.15">
      <c r="A153" s="58">
        <v>10823</v>
      </c>
      <c r="B153" s="65">
        <f t="shared" si="47"/>
        <v>1</v>
      </c>
      <c r="C153" s="58" t="s">
        <v>208</v>
      </c>
      <c r="D153" s="58">
        <v>1820</v>
      </c>
      <c r="E153" s="58">
        <v>0</v>
      </c>
      <c r="F153" s="58">
        <f t="shared" si="48"/>
        <v>2933.7313432835822</v>
      </c>
      <c r="G153" s="58"/>
      <c r="H153" s="17">
        <f t="shared" si="49"/>
        <v>1</v>
      </c>
      <c r="I153" s="17">
        <f t="shared" si="50"/>
        <v>0</v>
      </c>
      <c r="J153" s="17">
        <f ca="1">OFFSET('Z1'!$B$7,B153,H153)*D153</f>
        <v>0</v>
      </c>
      <c r="K153" s="17">
        <f ca="1">IF(I153&gt;0,OFFSET('Z1'!$I$7,B153,I153)*IF(I153=1,D153-9300,IF(I153=2,D153-18000,IF(I153=3,D153-45000,0))),0)</f>
        <v>0</v>
      </c>
      <c r="L153" s="17">
        <f>IF(AND(E153=1,D153&gt;20000,D153&lt;=45000),D153*'Z1'!$G$7,0)+IF(AND(E153=1,D153&gt;45000,D153&lt;=50000),'Z1'!$G$7/5000*(50000-D153)*D153,0)</f>
        <v>0</v>
      </c>
      <c r="M153" s="18">
        <f t="shared" ca="1" si="51"/>
        <v>0</v>
      </c>
      <c r="N153" s="21">
        <v>0</v>
      </c>
      <c r="O153" s="20">
        <f t="shared" si="52"/>
        <v>0</v>
      </c>
      <c r="P153" s="21">
        <f t="shared" si="53"/>
        <v>1</v>
      </c>
      <c r="Q153" s="22">
        <f t="shared" si="54"/>
        <v>0</v>
      </c>
      <c r="R153" s="59">
        <f t="shared" ca="1" si="55"/>
        <v>1716156.1569339165</v>
      </c>
      <c r="S153" s="60">
        <f t="shared" ca="1" si="56"/>
        <v>1716156.1569339165</v>
      </c>
      <c r="T153" s="61">
        <v>867.16167438723801</v>
      </c>
      <c r="U153" s="61">
        <f t="shared" ca="1" si="57"/>
        <v>942.94294337028384</v>
      </c>
      <c r="V153" s="62">
        <f t="shared" ca="1" si="58"/>
        <v>8.7390011829795222E-2</v>
      </c>
      <c r="W153" s="62"/>
      <c r="X153" s="62">
        <f t="shared" ca="1" si="59"/>
        <v>8.7390011829795222E-2</v>
      </c>
      <c r="Y153" s="60">
        <f t="shared" ca="1" si="60"/>
        <v>1716156.1569339165</v>
      </c>
      <c r="Z153" s="63">
        <f t="shared" ca="1" si="61"/>
        <v>0</v>
      </c>
      <c r="AA153" s="60">
        <f t="shared" ca="1" si="62"/>
        <v>4950.1376089274418</v>
      </c>
      <c r="AB153" s="63">
        <f t="shared" ca="1" si="63"/>
        <v>-1236.7179958572883</v>
      </c>
      <c r="AC153" s="47">
        <f t="shared" ca="1" si="64"/>
        <v>1714919.4389380591</v>
      </c>
    </row>
    <row r="154" spans="1:29" x14ac:dyDescent="0.15">
      <c r="A154" s="58">
        <v>10824</v>
      </c>
      <c r="B154" s="65">
        <f t="shared" si="47"/>
        <v>1</v>
      </c>
      <c r="C154" s="58" t="s">
        <v>209</v>
      </c>
      <c r="D154" s="58">
        <v>579</v>
      </c>
      <c r="E154" s="58">
        <v>0</v>
      </c>
      <c r="F154" s="58">
        <f t="shared" si="48"/>
        <v>933.31343283582089</v>
      </c>
      <c r="G154" s="58"/>
      <c r="H154" s="17">
        <f t="shared" si="49"/>
        <v>1</v>
      </c>
      <c r="I154" s="17">
        <f t="shared" si="50"/>
        <v>0</v>
      </c>
      <c r="J154" s="17">
        <f ca="1">OFFSET('Z1'!$B$7,B154,H154)*D154</f>
        <v>0</v>
      </c>
      <c r="K154" s="17">
        <f ca="1">IF(I154&gt;0,OFFSET('Z1'!$I$7,B154,I154)*IF(I154=1,D154-9300,IF(I154=2,D154-18000,IF(I154=3,D154-45000,0))),0)</f>
        <v>0</v>
      </c>
      <c r="L154" s="17">
        <f>IF(AND(E154=1,D154&gt;20000,D154&lt;=45000),D154*'Z1'!$G$7,0)+IF(AND(E154=1,D154&gt;45000,D154&lt;=50000),'Z1'!$G$7/5000*(50000-D154)*D154,0)</f>
        <v>0</v>
      </c>
      <c r="M154" s="18">
        <f t="shared" ca="1" si="51"/>
        <v>0</v>
      </c>
      <c r="N154" s="21">
        <v>0</v>
      </c>
      <c r="O154" s="20">
        <f t="shared" si="52"/>
        <v>0</v>
      </c>
      <c r="P154" s="21">
        <f t="shared" si="53"/>
        <v>1</v>
      </c>
      <c r="Q154" s="22">
        <f t="shared" si="54"/>
        <v>0</v>
      </c>
      <c r="R154" s="59">
        <f t="shared" ca="1" si="55"/>
        <v>545963.96421139431</v>
      </c>
      <c r="S154" s="60">
        <f t="shared" ca="1" si="56"/>
        <v>545963.96421139431</v>
      </c>
      <c r="T154" s="61">
        <v>867.16167438723801</v>
      </c>
      <c r="U154" s="61">
        <f t="shared" ca="1" si="57"/>
        <v>942.94294337028384</v>
      </c>
      <c r="V154" s="62">
        <f t="shared" ca="1" si="58"/>
        <v>8.7390011829795222E-2</v>
      </c>
      <c r="W154" s="62"/>
      <c r="X154" s="62">
        <f t="shared" ca="1" si="59"/>
        <v>8.7390011829795222E-2</v>
      </c>
      <c r="Y154" s="60">
        <f t="shared" ca="1" si="60"/>
        <v>545963.96421139431</v>
      </c>
      <c r="Z154" s="63">
        <f t="shared" ca="1" si="61"/>
        <v>0</v>
      </c>
      <c r="AA154" s="60">
        <f t="shared" ca="1" si="62"/>
        <v>1574.7965250379639</v>
      </c>
      <c r="AB154" s="63">
        <f t="shared" ca="1" si="63"/>
        <v>-393.43940637439357</v>
      </c>
      <c r="AC154" s="47">
        <f t="shared" ca="1" si="64"/>
        <v>545570.52480501996</v>
      </c>
    </row>
    <row r="155" spans="1:29" x14ac:dyDescent="0.15">
      <c r="A155" s="58">
        <v>10825</v>
      </c>
      <c r="B155" s="65">
        <f t="shared" si="47"/>
        <v>1</v>
      </c>
      <c r="C155" s="58" t="s">
        <v>210</v>
      </c>
      <c r="D155" s="58">
        <v>638</v>
      </c>
      <c r="E155" s="58">
        <v>0</v>
      </c>
      <c r="F155" s="58">
        <f t="shared" si="48"/>
        <v>1028.4179104477612</v>
      </c>
      <c r="G155" s="58"/>
      <c r="H155" s="17">
        <f t="shared" si="49"/>
        <v>1</v>
      </c>
      <c r="I155" s="17">
        <f t="shared" si="50"/>
        <v>0</v>
      </c>
      <c r="J155" s="17">
        <f ca="1">OFFSET('Z1'!$B$7,B155,H155)*D155</f>
        <v>0</v>
      </c>
      <c r="K155" s="17">
        <f ca="1">IF(I155&gt;0,OFFSET('Z1'!$I$7,B155,I155)*IF(I155=1,D155-9300,IF(I155=2,D155-18000,IF(I155=3,D155-45000,0))),0)</f>
        <v>0</v>
      </c>
      <c r="L155" s="17">
        <f>IF(AND(E155=1,D155&gt;20000,D155&lt;=45000),D155*'Z1'!$G$7,0)+IF(AND(E155=1,D155&gt;45000,D155&lt;=50000),'Z1'!$G$7/5000*(50000-D155)*D155,0)</f>
        <v>0</v>
      </c>
      <c r="M155" s="18">
        <f t="shared" ca="1" si="51"/>
        <v>0</v>
      </c>
      <c r="N155" s="21">
        <v>0</v>
      </c>
      <c r="O155" s="20">
        <f t="shared" si="52"/>
        <v>0</v>
      </c>
      <c r="P155" s="21">
        <f t="shared" si="53"/>
        <v>1</v>
      </c>
      <c r="Q155" s="22">
        <f t="shared" si="54"/>
        <v>0</v>
      </c>
      <c r="R155" s="59">
        <f t="shared" ca="1" si="55"/>
        <v>601597.59787024104</v>
      </c>
      <c r="S155" s="60">
        <f t="shared" ca="1" si="56"/>
        <v>601597.59787024104</v>
      </c>
      <c r="T155" s="61">
        <v>867.16167438723801</v>
      </c>
      <c r="U155" s="61">
        <f t="shared" ca="1" si="57"/>
        <v>942.94294337028373</v>
      </c>
      <c r="V155" s="62">
        <f t="shared" ca="1" si="58"/>
        <v>8.7390011829795222E-2</v>
      </c>
      <c r="W155" s="62"/>
      <c r="X155" s="62">
        <f t="shared" ca="1" si="59"/>
        <v>8.7390011829795222E-2</v>
      </c>
      <c r="Y155" s="60">
        <f t="shared" ca="1" si="60"/>
        <v>601597.59787024104</v>
      </c>
      <c r="Z155" s="63">
        <f t="shared" ca="1" si="61"/>
        <v>0</v>
      </c>
      <c r="AA155" s="60">
        <f t="shared" ca="1" si="62"/>
        <v>1735.268018953735</v>
      </c>
      <c r="AB155" s="63">
        <f t="shared" ca="1" si="63"/>
        <v>-433.5308139324024</v>
      </c>
      <c r="AC155" s="47">
        <f t="shared" ca="1" si="64"/>
        <v>601164.06705630862</v>
      </c>
    </row>
    <row r="156" spans="1:29" x14ac:dyDescent="0.15">
      <c r="A156" s="58">
        <v>10826</v>
      </c>
      <c r="B156" s="65">
        <f t="shared" si="47"/>
        <v>1</v>
      </c>
      <c r="C156" s="58" t="s">
        <v>211</v>
      </c>
      <c r="D156" s="58">
        <v>640</v>
      </c>
      <c r="E156" s="58">
        <v>0</v>
      </c>
      <c r="F156" s="58">
        <f t="shared" si="48"/>
        <v>1031.641791044776</v>
      </c>
      <c r="G156" s="58"/>
      <c r="H156" s="17">
        <f t="shared" si="49"/>
        <v>1</v>
      </c>
      <c r="I156" s="17">
        <f t="shared" si="50"/>
        <v>0</v>
      </c>
      <c r="J156" s="17">
        <f ca="1">OFFSET('Z1'!$B$7,B156,H156)*D156</f>
        <v>0</v>
      </c>
      <c r="K156" s="17">
        <f ca="1">IF(I156&gt;0,OFFSET('Z1'!$I$7,B156,I156)*IF(I156=1,D156-9300,IF(I156=2,D156-18000,IF(I156=3,D156-45000,0))),0)</f>
        <v>0</v>
      </c>
      <c r="L156" s="17">
        <f>IF(AND(E156=1,D156&gt;20000,D156&lt;=45000),D156*'Z1'!$G$7,0)+IF(AND(E156=1,D156&gt;45000,D156&lt;=50000),'Z1'!$G$7/5000*(50000-D156)*D156,0)</f>
        <v>0</v>
      </c>
      <c r="M156" s="18">
        <f t="shared" ca="1" si="51"/>
        <v>0</v>
      </c>
      <c r="N156" s="21">
        <v>0</v>
      </c>
      <c r="O156" s="20">
        <f t="shared" si="52"/>
        <v>0</v>
      </c>
      <c r="P156" s="21">
        <f t="shared" si="53"/>
        <v>1</v>
      </c>
      <c r="Q156" s="22">
        <f t="shared" si="54"/>
        <v>0</v>
      </c>
      <c r="R156" s="59">
        <f t="shared" ca="1" si="55"/>
        <v>603483.48375698156</v>
      </c>
      <c r="S156" s="60">
        <f t="shared" ca="1" si="56"/>
        <v>603483.48375698156</v>
      </c>
      <c r="T156" s="61">
        <v>867.16167438723789</v>
      </c>
      <c r="U156" s="61">
        <f t="shared" ca="1" si="57"/>
        <v>942.94294337028373</v>
      </c>
      <c r="V156" s="62">
        <f t="shared" ca="1" si="58"/>
        <v>8.7390011829795222E-2</v>
      </c>
      <c r="W156" s="62"/>
      <c r="X156" s="62">
        <f t="shared" ca="1" si="59"/>
        <v>8.7390011829795222E-2</v>
      </c>
      <c r="Y156" s="60">
        <f t="shared" ca="1" si="60"/>
        <v>603483.48375698156</v>
      </c>
      <c r="Z156" s="63">
        <f t="shared" ca="1" si="61"/>
        <v>0</v>
      </c>
      <c r="AA156" s="60">
        <f t="shared" ca="1" si="62"/>
        <v>1740.7077306119027</v>
      </c>
      <c r="AB156" s="63">
        <f t="shared" ca="1" si="63"/>
        <v>-434.88984469708214</v>
      </c>
      <c r="AC156" s="47">
        <f t="shared" ca="1" si="64"/>
        <v>603048.59391228447</v>
      </c>
    </row>
    <row r="157" spans="1:29" x14ac:dyDescent="0.15">
      <c r="A157" s="58">
        <v>10827</v>
      </c>
      <c r="B157" s="65">
        <f t="shared" si="47"/>
        <v>1</v>
      </c>
      <c r="C157" s="58" t="s">
        <v>212</v>
      </c>
      <c r="D157" s="58">
        <v>358</v>
      </c>
      <c r="E157" s="58">
        <v>0</v>
      </c>
      <c r="F157" s="58">
        <f t="shared" si="48"/>
        <v>577.07462686567169</v>
      </c>
      <c r="G157" s="58"/>
      <c r="H157" s="17">
        <f t="shared" si="49"/>
        <v>1</v>
      </c>
      <c r="I157" s="17">
        <f t="shared" si="50"/>
        <v>0</v>
      </c>
      <c r="J157" s="17">
        <f ca="1">OFFSET('Z1'!$B$7,B157,H157)*D157</f>
        <v>0</v>
      </c>
      <c r="K157" s="17">
        <f ca="1">IF(I157&gt;0,OFFSET('Z1'!$I$7,B157,I157)*IF(I157=1,D157-9300,IF(I157=2,D157-18000,IF(I157=3,D157-45000,0))),0)</f>
        <v>0</v>
      </c>
      <c r="L157" s="17">
        <f>IF(AND(E157=1,D157&gt;20000,D157&lt;=45000),D157*'Z1'!$G$7,0)+IF(AND(E157=1,D157&gt;45000,D157&lt;=50000),'Z1'!$G$7/5000*(50000-D157)*D157,0)</f>
        <v>0</v>
      </c>
      <c r="M157" s="18">
        <f t="shared" ca="1" si="51"/>
        <v>0</v>
      </c>
      <c r="N157" s="21">
        <v>0</v>
      </c>
      <c r="O157" s="20">
        <f t="shared" si="52"/>
        <v>0</v>
      </c>
      <c r="P157" s="21">
        <f t="shared" si="53"/>
        <v>1</v>
      </c>
      <c r="Q157" s="22">
        <f t="shared" si="54"/>
        <v>0</v>
      </c>
      <c r="R157" s="59">
        <f t="shared" ca="1" si="55"/>
        <v>337573.57372656162</v>
      </c>
      <c r="S157" s="60">
        <f t="shared" ca="1" si="56"/>
        <v>337573.57372656162</v>
      </c>
      <c r="T157" s="61">
        <v>867.16167438723835</v>
      </c>
      <c r="U157" s="61">
        <f t="shared" ca="1" si="57"/>
        <v>942.94294337028384</v>
      </c>
      <c r="V157" s="62">
        <f t="shared" ca="1" si="58"/>
        <v>8.7390011829794778E-2</v>
      </c>
      <c r="W157" s="62"/>
      <c r="X157" s="62">
        <f t="shared" ca="1" si="59"/>
        <v>8.7390011829794778E-2</v>
      </c>
      <c r="Y157" s="60">
        <f t="shared" ca="1" si="60"/>
        <v>337573.57372656156</v>
      </c>
      <c r="Z157" s="63">
        <f t="shared" ca="1" si="61"/>
        <v>0</v>
      </c>
      <c r="AA157" s="60">
        <f t="shared" ca="1" si="62"/>
        <v>973.7083868108457</v>
      </c>
      <c r="AB157" s="63">
        <f t="shared" ca="1" si="63"/>
        <v>-243.26650687738353</v>
      </c>
      <c r="AC157" s="47">
        <f t="shared" ca="1" si="64"/>
        <v>337330.30721968418</v>
      </c>
    </row>
    <row r="158" spans="1:29" x14ac:dyDescent="0.15">
      <c r="A158" s="58">
        <v>10828</v>
      </c>
      <c r="B158" s="65">
        <f t="shared" si="47"/>
        <v>1</v>
      </c>
      <c r="C158" s="58" t="s">
        <v>213</v>
      </c>
      <c r="D158" s="58">
        <v>793</v>
      </c>
      <c r="E158" s="58">
        <v>0</v>
      </c>
      <c r="F158" s="58">
        <f t="shared" si="48"/>
        <v>1278.2686567164178</v>
      </c>
      <c r="G158" s="58"/>
      <c r="H158" s="17">
        <f t="shared" si="49"/>
        <v>1</v>
      </c>
      <c r="I158" s="17">
        <f t="shared" si="50"/>
        <v>0</v>
      </c>
      <c r="J158" s="17">
        <f ca="1">OFFSET('Z1'!$B$7,B158,H158)*D158</f>
        <v>0</v>
      </c>
      <c r="K158" s="17">
        <f ca="1">IF(I158&gt;0,OFFSET('Z1'!$I$7,B158,I158)*IF(I158=1,D158-9300,IF(I158=2,D158-18000,IF(I158=3,D158-45000,0))),0)</f>
        <v>0</v>
      </c>
      <c r="L158" s="17">
        <f>IF(AND(E158=1,D158&gt;20000,D158&lt;=45000),D158*'Z1'!$G$7,0)+IF(AND(E158=1,D158&gt;45000,D158&lt;=50000),'Z1'!$G$7/5000*(50000-D158)*D158,0)</f>
        <v>0</v>
      </c>
      <c r="M158" s="18">
        <f t="shared" ca="1" si="51"/>
        <v>0</v>
      </c>
      <c r="N158" s="21">
        <v>0</v>
      </c>
      <c r="O158" s="20">
        <f t="shared" si="52"/>
        <v>0</v>
      </c>
      <c r="P158" s="21">
        <f t="shared" si="53"/>
        <v>1</v>
      </c>
      <c r="Q158" s="22">
        <f t="shared" si="54"/>
        <v>0</v>
      </c>
      <c r="R158" s="59">
        <f t="shared" ca="1" si="55"/>
        <v>747753.754092635</v>
      </c>
      <c r="S158" s="60">
        <f t="shared" ca="1" si="56"/>
        <v>747753.754092635</v>
      </c>
      <c r="T158" s="61">
        <v>867.16167438723801</v>
      </c>
      <c r="U158" s="61">
        <f t="shared" ca="1" si="57"/>
        <v>942.94294337028373</v>
      </c>
      <c r="V158" s="62">
        <f t="shared" ca="1" si="58"/>
        <v>8.7390011829795222E-2</v>
      </c>
      <c r="W158" s="62"/>
      <c r="X158" s="62">
        <f t="shared" ca="1" si="59"/>
        <v>8.7390011829795222E-2</v>
      </c>
      <c r="Y158" s="60">
        <f t="shared" ca="1" si="60"/>
        <v>747753.754092635</v>
      </c>
      <c r="Z158" s="63">
        <f t="shared" ca="1" si="61"/>
        <v>0</v>
      </c>
      <c r="AA158" s="60">
        <f t="shared" ca="1" si="62"/>
        <v>2156.8456724612042</v>
      </c>
      <c r="AB158" s="63">
        <f t="shared" ca="1" si="63"/>
        <v>-538.85569819495174</v>
      </c>
      <c r="AC158" s="47">
        <f t="shared" ca="1" si="64"/>
        <v>747214.89839444007</v>
      </c>
    </row>
    <row r="159" spans="1:29" x14ac:dyDescent="0.15">
      <c r="A159" s="58">
        <v>10901</v>
      </c>
      <c r="B159" s="65">
        <f t="shared" si="47"/>
        <v>1</v>
      </c>
      <c r="C159" s="58" t="s">
        <v>214</v>
      </c>
      <c r="D159" s="58">
        <v>1605</v>
      </c>
      <c r="E159" s="58">
        <v>0</v>
      </c>
      <c r="F159" s="58">
        <f t="shared" si="48"/>
        <v>2587.1641791044776</v>
      </c>
      <c r="G159" s="58"/>
      <c r="H159" s="17">
        <f t="shared" si="49"/>
        <v>1</v>
      </c>
      <c r="I159" s="17">
        <f t="shared" si="50"/>
        <v>0</v>
      </c>
      <c r="J159" s="17">
        <f ca="1">OFFSET('Z1'!$B$7,B159,H159)*D159</f>
        <v>0</v>
      </c>
      <c r="K159" s="17">
        <f ca="1">IF(I159&gt;0,OFFSET('Z1'!$I$7,B159,I159)*IF(I159=1,D159-9300,IF(I159=2,D159-18000,IF(I159=3,D159-45000,0))),0)</f>
        <v>0</v>
      </c>
      <c r="L159" s="17">
        <f>IF(AND(E159=1,D159&gt;20000,D159&lt;=45000),D159*'Z1'!$G$7,0)+IF(AND(E159=1,D159&gt;45000,D159&lt;=50000),'Z1'!$G$7/5000*(50000-D159)*D159,0)</f>
        <v>0</v>
      </c>
      <c r="M159" s="18">
        <f t="shared" ca="1" si="51"/>
        <v>0</v>
      </c>
      <c r="N159" s="21">
        <v>327865</v>
      </c>
      <c r="O159" s="20">
        <f t="shared" si="52"/>
        <v>326865</v>
      </c>
      <c r="P159" s="21">
        <f t="shared" si="53"/>
        <v>1</v>
      </c>
      <c r="Q159" s="22">
        <f t="shared" si="54"/>
        <v>294178.5</v>
      </c>
      <c r="R159" s="59">
        <f t="shared" ca="1" si="55"/>
        <v>1513423.4241093055</v>
      </c>
      <c r="S159" s="60">
        <f t="shared" ca="1" si="56"/>
        <v>1807601.9241093055</v>
      </c>
      <c r="T159" s="61">
        <v>1144.808616944372</v>
      </c>
      <c r="U159" s="61">
        <f t="shared" ca="1" si="57"/>
        <v>1126.2317284170128</v>
      </c>
      <c r="V159" s="62">
        <f t="shared" ca="1" si="58"/>
        <v>-1.6227069094695512E-2</v>
      </c>
      <c r="W159" s="62"/>
      <c r="X159" s="62">
        <f t="shared" ca="1" si="59"/>
        <v>4.2126754048252946E-2</v>
      </c>
      <c r="Y159" s="60">
        <f t="shared" ca="1" si="60"/>
        <v>1914822.2792122466</v>
      </c>
      <c r="Z159" s="63">
        <f t="shared" ca="1" si="61"/>
        <v>107220.35510294116</v>
      </c>
      <c r="AA159" s="60">
        <f t="shared" ca="1" si="62"/>
        <v>0</v>
      </c>
      <c r="AB159" s="63">
        <f t="shared" ca="1" si="63"/>
        <v>0</v>
      </c>
      <c r="AC159" s="47">
        <f t="shared" ca="1" si="64"/>
        <v>1914822.2792122466</v>
      </c>
    </row>
    <row r="160" spans="1:29" x14ac:dyDescent="0.15">
      <c r="A160" s="58">
        <v>10902</v>
      </c>
      <c r="B160" s="65">
        <f t="shared" si="47"/>
        <v>1</v>
      </c>
      <c r="C160" s="58" t="s">
        <v>215</v>
      </c>
      <c r="D160" s="58">
        <v>2090</v>
      </c>
      <c r="E160" s="58">
        <v>0</v>
      </c>
      <c r="F160" s="58">
        <f t="shared" si="48"/>
        <v>3368.9552238805968</v>
      </c>
      <c r="G160" s="58"/>
      <c r="H160" s="17">
        <f t="shared" si="49"/>
        <v>1</v>
      </c>
      <c r="I160" s="17">
        <f t="shared" si="50"/>
        <v>0</v>
      </c>
      <c r="J160" s="17">
        <f ca="1">OFFSET('Z1'!$B$7,B160,H160)*D160</f>
        <v>0</v>
      </c>
      <c r="K160" s="17">
        <f ca="1">IF(I160&gt;0,OFFSET('Z1'!$I$7,B160,I160)*IF(I160=1,D160-9300,IF(I160=2,D160-18000,IF(I160=3,D160-45000,0))),0)</f>
        <v>0</v>
      </c>
      <c r="L160" s="17">
        <f>IF(AND(E160=1,D160&gt;20000,D160&lt;=45000),D160*'Z1'!$G$7,0)+IF(AND(E160=1,D160&gt;45000,D160&lt;=50000),'Z1'!$G$7/5000*(50000-D160)*D160,0)</f>
        <v>0</v>
      </c>
      <c r="M160" s="18">
        <f t="shared" ca="1" si="51"/>
        <v>0</v>
      </c>
      <c r="N160" s="21">
        <v>2865</v>
      </c>
      <c r="O160" s="20">
        <f t="shared" si="52"/>
        <v>1865</v>
      </c>
      <c r="P160" s="21">
        <f t="shared" si="53"/>
        <v>1</v>
      </c>
      <c r="Q160" s="22">
        <f t="shared" si="54"/>
        <v>1678.5</v>
      </c>
      <c r="R160" s="59">
        <f t="shared" ca="1" si="55"/>
        <v>1970750.7516438928</v>
      </c>
      <c r="S160" s="60">
        <f t="shared" ca="1" si="56"/>
        <v>1972429.2516438928</v>
      </c>
      <c r="T160" s="61">
        <v>867.55918872758218</v>
      </c>
      <c r="U160" s="61">
        <f t="shared" ca="1" si="57"/>
        <v>943.7460534181306</v>
      </c>
      <c r="V160" s="62">
        <f t="shared" ca="1" si="58"/>
        <v>8.781748344143403E-2</v>
      </c>
      <c r="W160" s="62"/>
      <c r="X160" s="62">
        <f t="shared" ca="1" si="59"/>
        <v>8.781748344143403E-2</v>
      </c>
      <c r="Y160" s="60">
        <f t="shared" ca="1" si="60"/>
        <v>1972429.2516438928</v>
      </c>
      <c r="Z160" s="63">
        <f t="shared" ca="1" si="61"/>
        <v>0</v>
      </c>
      <c r="AA160" s="60">
        <f t="shared" ca="1" si="62"/>
        <v>6462.195478081936</v>
      </c>
      <c r="AB160" s="63">
        <f t="shared" ca="1" si="63"/>
        <v>-1614.4830854961122</v>
      </c>
      <c r="AC160" s="47">
        <f t="shared" ca="1" si="64"/>
        <v>1970814.7685583967</v>
      </c>
    </row>
    <row r="161" spans="1:29" x14ac:dyDescent="0.15">
      <c r="A161" s="58">
        <v>10903</v>
      </c>
      <c r="B161" s="65">
        <f t="shared" si="47"/>
        <v>1</v>
      </c>
      <c r="C161" s="58" t="s">
        <v>216</v>
      </c>
      <c r="D161" s="58">
        <v>1081</v>
      </c>
      <c r="E161" s="58">
        <v>0</v>
      </c>
      <c r="F161" s="58">
        <f t="shared" si="48"/>
        <v>1742.5074626865671</v>
      </c>
      <c r="G161" s="58"/>
      <c r="H161" s="17">
        <f t="shared" si="49"/>
        <v>1</v>
      </c>
      <c r="I161" s="17">
        <f t="shared" si="50"/>
        <v>0</v>
      </c>
      <c r="J161" s="17">
        <f ca="1">OFFSET('Z1'!$B$7,B161,H161)*D161</f>
        <v>0</v>
      </c>
      <c r="K161" s="17">
        <f ca="1">IF(I161&gt;0,OFFSET('Z1'!$I$7,B161,I161)*IF(I161=1,D161-9300,IF(I161=2,D161-18000,IF(I161=3,D161-45000,0))),0)</f>
        <v>0</v>
      </c>
      <c r="L161" s="17">
        <f>IF(AND(E161=1,D161&gt;20000,D161&lt;=45000),D161*'Z1'!$G$7,0)+IF(AND(E161=1,D161&gt;45000,D161&lt;=50000),'Z1'!$G$7/5000*(50000-D161)*D161,0)</f>
        <v>0</v>
      </c>
      <c r="M161" s="18">
        <f t="shared" ca="1" si="51"/>
        <v>0</v>
      </c>
      <c r="N161" s="21">
        <v>11595</v>
      </c>
      <c r="O161" s="20">
        <f t="shared" si="52"/>
        <v>10595</v>
      </c>
      <c r="P161" s="21">
        <f t="shared" si="53"/>
        <v>1</v>
      </c>
      <c r="Q161" s="22">
        <f t="shared" si="54"/>
        <v>9535.5</v>
      </c>
      <c r="R161" s="59">
        <f t="shared" ca="1" si="55"/>
        <v>1019321.3217832767</v>
      </c>
      <c r="S161" s="60">
        <f t="shared" ca="1" si="56"/>
        <v>1028856.8217832767</v>
      </c>
      <c r="T161" s="61">
        <v>874.79016703429693</v>
      </c>
      <c r="U161" s="61">
        <f t="shared" ca="1" si="57"/>
        <v>951.76394244521441</v>
      </c>
      <c r="V161" s="62">
        <f t="shared" ca="1" si="58"/>
        <v>8.799113011509152E-2</v>
      </c>
      <c r="W161" s="62"/>
      <c r="X161" s="62">
        <f t="shared" ca="1" si="59"/>
        <v>8.799113011509152E-2</v>
      </c>
      <c r="Y161" s="60">
        <f t="shared" ca="1" si="60"/>
        <v>1028856.8217832767</v>
      </c>
      <c r="Z161" s="63">
        <f t="shared" ca="1" si="61"/>
        <v>0</v>
      </c>
      <c r="AA161" s="60">
        <f t="shared" ca="1" si="62"/>
        <v>3534.4754241354531</v>
      </c>
      <c r="AB161" s="63">
        <f t="shared" ca="1" si="63"/>
        <v>-883.03592915485513</v>
      </c>
      <c r="AC161" s="47">
        <f t="shared" ca="1" si="64"/>
        <v>1027973.7858541219</v>
      </c>
    </row>
    <row r="162" spans="1:29" x14ac:dyDescent="0.15">
      <c r="A162" s="58">
        <v>10904</v>
      </c>
      <c r="B162" s="65">
        <f t="shared" si="47"/>
        <v>1</v>
      </c>
      <c r="C162" s="58" t="s">
        <v>217</v>
      </c>
      <c r="D162" s="58">
        <v>1250</v>
      </c>
      <c r="E162" s="58">
        <v>0</v>
      </c>
      <c r="F162" s="58">
        <f t="shared" si="48"/>
        <v>2014.9253731343283</v>
      </c>
      <c r="G162" s="58"/>
      <c r="H162" s="17">
        <f t="shared" si="49"/>
        <v>1</v>
      </c>
      <c r="I162" s="17">
        <f t="shared" si="50"/>
        <v>0</v>
      </c>
      <c r="J162" s="17">
        <f ca="1">OFFSET('Z1'!$B$7,B162,H162)*D162</f>
        <v>0</v>
      </c>
      <c r="K162" s="17">
        <f ca="1">IF(I162&gt;0,OFFSET('Z1'!$I$7,B162,I162)*IF(I162=1,D162-9300,IF(I162=2,D162-18000,IF(I162=3,D162-45000,0))),0)</f>
        <v>0</v>
      </c>
      <c r="L162" s="17">
        <f>IF(AND(E162=1,D162&gt;20000,D162&lt;=45000),D162*'Z1'!$G$7,0)+IF(AND(E162=1,D162&gt;45000,D162&lt;=50000),'Z1'!$G$7/5000*(50000-D162)*D162,0)</f>
        <v>0</v>
      </c>
      <c r="M162" s="18">
        <f t="shared" ca="1" si="51"/>
        <v>0</v>
      </c>
      <c r="N162" s="21">
        <v>0</v>
      </c>
      <c r="O162" s="20">
        <f t="shared" si="52"/>
        <v>0</v>
      </c>
      <c r="P162" s="21">
        <f t="shared" si="53"/>
        <v>1</v>
      </c>
      <c r="Q162" s="22">
        <f t="shared" si="54"/>
        <v>0</v>
      </c>
      <c r="R162" s="59">
        <f t="shared" ca="1" si="55"/>
        <v>1178678.6792128547</v>
      </c>
      <c r="S162" s="60">
        <f t="shared" ca="1" si="56"/>
        <v>1178678.6792128547</v>
      </c>
      <c r="T162" s="61">
        <v>867.16167438723801</v>
      </c>
      <c r="U162" s="61">
        <f t="shared" ca="1" si="57"/>
        <v>942.94294337028373</v>
      </c>
      <c r="V162" s="62">
        <f t="shared" ca="1" si="58"/>
        <v>8.7390011829795222E-2</v>
      </c>
      <c r="W162" s="62"/>
      <c r="X162" s="62">
        <f t="shared" ca="1" si="59"/>
        <v>8.7390011829795222E-2</v>
      </c>
      <c r="Y162" s="60">
        <f t="shared" ca="1" si="60"/>
        <v>1178678.6792128547</v>
      </c>
      <c r="Z162" s="63">
        <f t="shared" ca="1" si="61"/>
        <v>0</v>
      </c>
      <c r="AA162" s="60">
        <f t="shared" ca="1" si="62"/>
        <v>3399.8197863511741</v>
      </c>
      <c r="AB162" s="63">
        <f t="shared" ca="1" si="63"/>
        <v>-849.39422792393907</v>
      </c>
      <c r="AC162" s="47">
        <f t="shared" ca="1" si="64"/>
        <v>1177829.2849849309</v>
      </c>
    </row>
    <row r="163" spans="1:29" x14ac:dyDescent="0.15">
      <c r="A163" s="58">
        <v>10905</v>
      </c>
      <c r="B163" s="65">
        <f t="shared" si="47"/>
        <v>1</v>
      </c>
      <c r="C163" s="58" t="s">
        <v>218</v>
      </c>
      <c r="D163" s="58">
        <v>3546</v>
      </c>
      <c r="E163" s="58">
        <v>0</v>
      </c>
      <c r="F163" s="58">
        <f t="shared" si="48"/>
        <v>5715.940298507463</v>
      </c>
      <c r="G163" s="58"/>
      <c r="H163" s="17">
        <f t="shared" si="49"/>
        <v>1</v>
      </c>
      <c r="I163" s="17">
        <f t="shared" si="50"/>
        <v>0</v>
      </c>
      <c r="J163" s="17">
        <f ca="1">OFFSET('Z1'!$B$7,B163,H163)*D163</f>
        <v>0</v>
      </c>
      <c r="K163" s="17">
        <f ca="1">IF(I163&gt;0,OFFSET('Z1'!$I$7,B163,I163)*IF(I163=1,D163-9300,IF(I163=2,D163-18000,IF(I163=3,D163-45000,0))),0)</f>
        <v>0</v>
      </c>
      <c r="L163" s="17">
        <f>IF(AND(E163=1,D163&gt;20000,D163&lt;=45000),D163*'Z1'!$G$7,0)+IF(AND(E163=1,D163&gt;45000,D163&lt;=50000),'Z1'!$G$7/5000*(50000-D163)*D163,0)</f>
        <v>0</v>
      </c>
      <c r="M163" s="18">
        <f t="shared" ca="1" si="51"/>
        <v>0</v>
      </c>
      <c r="N163" s="21">
        <v>5513</v>
      </c>
      <c r="O163" s="20">
        <f t="shared" si="52"/>
        <v>4513</v>
      </c>
      <c r="P163" s="21">
        <f t="shared" si="53"/>
        <v>1</v>
      </c>
      <c r="Q163" s="22">
        <f t="shared" si="54"/>
        <v>4061.7000000000003</v>
      </c>
      <c r="R163" s="59">
        <f t="shared" ca="1" si="55"/>
        <v>3343675.6771910265</v>
      </c>
      <c r="S163" s="60">
        <f t="shared" ca="1" si="56"/>
        <v>3347737.3771910267</v>
      </c>
      <c r="T163" s="61">
        <v>869.85359811129842</v>
      </c>
      <c r="U163" s="61">
        <f t="shared" ca="1" si="57"/>
        <v>944.08837484236517</v>
      </c>
      <c r="V163" s="62">
        <f t="shared" ca="1" si="58"/>
        <v>8.534169070778308E-2</v>
      </c>
      <c r="W163" s="62"/>
      <c r="X163" s="62">
        <f t="shared" ca="1" si="59"/>
        <v>8.534169070778308E-2</v>
      </c>
      <c r="Y163" s="60">
        <f t="shared" ca="1" si="60"/>
        <v>3347737.3771910267</v>
      </c>
      <c r="Z163" s="63">
        <f t="shared" ca="1" si="61"/>
        <v>0</v>
      </c>
      <c r="AA163" s="60">
        <f t="shared" ca="1" si="62"/>
        <v>3356.5001991274767</v>
      </c>
      <c r="AB163" s="63">
        <f t="shared" ca="1" si="63"/>
        <v>-838.5714756440758</v>
      </c>
      <c r="AC163" s="47">
        <f t="shared" ca="1" si="64"/>
        <v>3346898.8057153826</v>
      </c>
    </row>
    <row r="164" spans="1:29" x14ac:dyDescent="0.15">
      <c r="A164" s="58">
        <v>10906</v>
      </c>
      <c r="B164" s="65">
        <f t="shared" si="47"/>
        <v>1</v>
      </c>
      <c r="C164" s="58" t="s">
        <v>219</v>
      </c>
      <c r="D164" s="58">
        <v>748</v>
      </c>
      <c r="E164" s="58">
        <v>0</v>
      </c>
      <c r="F164" s="58">
        <f t="shared" si="48"/>
        <v>1205.7313432835822</v>
      </c>
      <c r="G164" s="58"/>
      <c r="H164" s="17">
        <f t="shared" si="49"/>
        <v>1</v>
      </c>
      <c r="I164" s="17">
        <f t="shared" si="50"/>
        <v>0</v>
      </c>
      <c r="J164" s="17">
        <f ca="1">OFFSET('Z1'!$B$7,B164,H164)*D164</f>
        <v>0</v>
      </c>
      <c r="K164" s="17">
        <f ca="1">IF(I164&gt;0,OFFSET('Z1'!$I$7,B164,I164)*IF(I164=1,D164-9300,IF(I164=2,D164-18000,IF(I164=3,D164-45000,0))),0)</f>
        <v>0</v>
      </c>
      <c r="L164" s="17">
        <f>IF(AND(E164=1,D164&gt;20000,D164&lt;=45000),D164*'Z1'!$G$7,0)+IF(AND(E164=1,D164&gt;45000,D164&lt;=50000),'Z1'!$G$7/5000*(50000-D164)*D164,0)</f>
        <v>0</v>
      </c>
      <c r="M164" s="18">
        <f t="shared" ca="1" si="51"/>
        <v>0</v>
      </c>
      <c r="N164" s="21">
        <v>2708</v>
      </c>
      <c r="O164" s="20">
        <f t="shared" si="52"/>
        <v>1708</v>
      </c>
      <c r="P164" s="21">
        <f t="shared" si="53"/>
        <v>1</v>
      </c>
      <c r="Q164" s="22">
        <f t="shared" si="54"/>
        <v>1537.2</v>
      </c>
      <c r="R164" s="59">
        <f t="shared" ca="1" si="55"/>
        <v>705321.32164097228</v>
      </c>
      <c r="S164" s="60">
        <f t="shared" ca="1" si="56"/>
        <v>706858.52164097223</v>
      </c>
      <c r="T164" s="61">
        <v>869.23728414333596</v>
      </c>
      <c r="U164" s="61">
        <f t="shared" ca="1" si="57"/>
        <v>944.99802358418754</v>
      </c>
      <c r="V164" s="62">
        <f t="shared" ca="1" si="58"/>
        <v>8.715771955814855E-2</v>
      </c>
      <c r="W164" s="62"/>
      <c r="X164" s="62">
        <f t="shared" ca="1" si="59"/>
        <v>8.715771955814855E-2</v>
      </c>
      <c r="Y164" s="60">
        <f t="shared" ca="1" si="60"/>
        <v>706858.52164097223</v>
      </c>
      <c r="Z164" s="63">
        <f t="shared" ca="1" si="61"/>
        <v>0</v>
      </c>
      <c r="AA164" s="60">
        <f t="shared" ca="1" si="62"/>
        <v>1888.2877648551948</v>
      </c>
      <c r="AB164" s="63">
        <f t="shared" ca="1" si="63"/>
        <v>-471.76051347379524</v>
      </c>
      <c r="AC164" s="47">
        <f t="shared" ca="1" si="64"/>
        <v>706386.76112749847</v>
      </c>
    </row>
    <row r="165" spans="1:29" x14ac:dyDescent="0.15">
      <c r="A165" s="58">
        <v>10907</v>
      </c>
      <c r="B165" s="65">
        <f t="shared" si="47"/>
        <v>1</v>
      </c>
      <c r="C165" s="58" t="s">
        <v>220</v>
      </c>
      <c r="D165" s="58">
        <v>1501</v>
      </c>
      <c r="E165" s="58">
        <v>0</v>
      </c>
      <c r="F165" s="58">
        <f t="shared" si="48"/>
        <v>2419.5223880597014</v>
      </c>
      <c r="G165" s="58"/>
      <c r="H165" s="17">
        <f t="shared" si="49"/>
        <v>1</v>
      </c>
      <c r="I165" s="17">
        <f t="shared" si="50"/>
        <v>0</v>
      </c>
      <c r="J165" s="17">
        <f ca="1">OFFSET('Z1'!$B$7,B165,H165)*D165</f>
        <v>0</v>
      </c>
      <c r="K165" s="17">
        <f ca="1">IF(I165&gt;0,OFFSET('Z1'!$I$7,B165,I165)*IF(I165=1,D165-9300,IF(I165=2,D165-18000,IF(I165=3,D165-45000,0))),0)</f>
        <v>0</v>
      </c>
      <c r="L165" s="17">
        <f>IF(AND(E165=1,D165&gt;20000,D165&lt;=45000),D165*'Z1'!$G$7,0)+IF(AND(E165=1,D165&gt;45000,D165&lt;=50000),'Z1'!$G$7/5000*(50000-D165)*D165,0)</f>
        <v>0</v>
      </c>
      <c r="M165" s="18">
        <f t="shared" ca="1" si="51"/>
        <v>0</v>
      </c>
      <c r="N165" s="21">
        <v>0</v>
      </c>
      <c r="O165" s="20">
        <f t="shared" si="52"/>
        <v>0</v>
      </c>
      <c r="P165" s="21">
        <f t="shared" si="53"/>
        <v>1</v>
      </c>
      <c r="Q165" s="22">
        <f t="shared" si="54"/>
        <v>0</v>
      </c>
      <c r="R165" s="59">
        <f t="shared" ca="1" si="55"/>
        <v>1415357.3579987958</v>
      </c>
      <c r="S165" s="60">
        <f t="shared" ca="1" si="56"/>
        <v>1415357.3579987958</v>
      </c>
      <c r="T165" s="61">
        <v>867.16167438723801</v>
      </c>
      <c r="U165" s="61">
        <f t="shared" ca="1" si="57"/>
        <v>942.94294337028373</v>
      </c>
      <c r="V165" s="62">
        <f t="shared" ca="1" si="58"/>
        <v>8.7390011829795222E-2</v>
      </c>
      <c r="W165" s="62"/>
      <c r="X165" s="62">
        <f t="shared" ca="1" si="59"/>
        <v>8.7390011829795222E-2</v>
      </c>
      <c r="Y165" s="60">
        <f t="shared" ca="1" si="60"/>
        <v>1415357.3579987958</v>
      </c>
      <c r="Z165" s="63">
        <f t="shared" ca="1" si="61"/>
        <v>0</v>
      </c>
      <c r="AA165" s="60">
        <f t="shared" ca="1" si="62"/>
        <v>4082.5035994504578</v>
      </c>
      <c r="AB165" s="63">
        <f t="shared" ca="1" si="63"/>
        <v>-1019.952588891058</v>
      </c>
      <c r="AC165" s="47">
        <f t="shared" ca="1" si="64"/>
        <v>1414337.4054099047</v>
      </c>
    </row>
    <row r="166" spans="1:29" x14ac:dyDescent="0.15">
      <c r="A166" s="58">
        <v>10908</v>
      </c>
      <c r="B166" s="65">
        <f t="shared" si="47"/>
        <v>1</v>
      </c>
      <c r="C166" s="58" t="s">
        <v>221</v>
      </c>
      <c r="D166" s="58">
        <v>1443</v>
      </c>
      <c r="E166" s="58">
        <v>0</v>
      </c>
      <c r="F166" s="58">
        <f t="shared" si="48"/>
        <v>2326.0298507462685</v>
      </c>
      <c r="G166" s="58"/>
      <c r="H166" s="17">
        <f t="shared" si="49"/>
        <v>1</v>
      </c>
      <c r="I166" s="17">
        <f t="shared" si="50"/>
        <v>0</v>
      </c>
      <c r="J166" s="17">
        <f ca="1">OFFSET('Z1'!$B$7,B166,H166)*D166</f>
        <v>0</v>
      </c>
      <c r="K166" s="17">
        <f ca="1">IF(I166&gt;0,OFFSET('Z1'!$I$7,B166,I166)*IF(I166=1,D166-9300,IF(I166=2,D166-18000,IF(I166=3,D166-45000,0))),0)</f>
        <v>0</v>
      </c>
      <c r="L166" s="17">
        <f>IF(AND(E166=1,D166&gt;20000,D166&lt;=45000),D166*'Z1'!$G$7,0)+IF(AND(E166=1,D166&gt;45000,D166&lt;=50000),'Z1'!$G$7/5000*(50000-D166)*D166,0)</f>
        <v>0</v>
      </c>
      <c r="M166" s="18">
        <f t="shared" ca="1" si="51"/>
        <v>0</v>
      </c>
      <c r="N166" s="21">
        <v>2779</v>
      </c>
      <c r="O166" s="20">
        <f t="shared" si="52"/>
        <v>1779</v>
      </c>
      <c r="P166" s="21">
        <f t="shared" si="53"/>
        <v>1</v>
      </c>
      <c r="Q166" s="22">
        <f t="shared" si="54"/>
        <v>1601.1000000000001</v>
      </c>
      <c r="R166" s="59">
        <f t="shared" ca="1" si="55"/>
        <v>1360666.6672833194</v>
      </c>
      <c r="S166" s="60">
        <f t="shared" ca="1" si="56"/>
        <v>1362267.7672833195</v>
      </c>
      <c r="T166" s="61">
        <v>867.7841637790342</v>
      </c>
      <c r="U166" s="61">
        <f t="shared" ca="1" si="57"/>
        <v>944.05250677984714</v>
      </c>
      <c r="V166" s="62">
        <f t="shared" ca="1" si="58"/>
        <v>8.7888608923996525E-2</v>
      </c>
      <c r="W166" s="62"/>
      <c r="X166" s="62">
        <f t="shared" ca="1" si="59"/>
        <v>8.7888608923996525E-2</v>
      </c>
      <c r="Y166" s="60">
        <f t="shared" ca="1" si="60"/>
        <v>1362267.7672833195</v>
      </c>
      <c r="Z166" s="63">
        <f t="shared" ca="1" si="61"/>
        <v>0</v>
      </c>
      <c r="AA166" s="60">
        <f t="shared" ca="1" si="62"/>
        <v>4551.9188706402201</v>
      </c>
      <c r="AB166" s="63">
        <f t="shared" ca="1" si="63"/>
        <v>-1137.2289879074469</v>
      </c>
      <c r="AC166" s="47">
        <f t="shared" ca="1" si="64"/>
        <v>1361130.538295412</v>
      </c>
    </row>
    <row r="167" spans="1:29" x14ac:dyDescent="0.15">
      <c r="A167" s="58">
        <v>10909</v>
      </c>
      <c r="B167" s="65">
        <f t="shared" si="47"/>
        <v>1</v>
      </c>
      <c r="C167" s="58" t="s">
        <v>222</v>
      </c>
      <c r="D167" s="58">
        <v>1136</v>
      </c>
      <c r="E167" s="58">
        <v>0</v>
      </c>
      <c r="F167" s="58">
        <f t="shared" si="48"/>
        <v>1831.1641791044776</v>
      </c>
      <c r="G167" s="58"/>
      <c r="H167" s="17">
        <f t="shared" si="49"/>
        <v>1</v>
      </c>
      <c r="I167" s="17">
        <f t="shared" si="50"/>
        <v>0</v>
      </c>
      <c r="J167" s="17">
        <f ca="1">OFFSET('Z1'!$B$7,B167,H167)*D167</f>
        <v>0</v>
      </c>
      <c r="K167" s="17">
        <f ca="1">IF(I167&gt;0,OFFSET('Z1'!$I$7,B167,I167)*IF(I167=1,D167-9300,IF(I167=2,D167-18000,IF(I167=3,D167-45000,0))),0)</f>
        <v>0</v>
      </c>
      <c r="L167" s="17">
        <f>IF(AND(E167=1,D167&gt;20000,D167&lt;=45000),D167*'Z1'!$G$7,0)+IF(AND(E167=1,D167&gt;45000,D167&lt;=50000),'Z1'!$G$7/5000*(50000-D167)*D167,0)</f>
        <v>0</v>
      </c>
      <c r="M167" s="18">
        <f t="shared" ca="1" si="51"/>
        <v>0</v>
      </c>
      <c r="N167" s="21">
        <v>0</v>
      </c>
      <c r="O167" s="20">
        <f t="shared" si="52"/>
        <v>0</v>
      </c>
      <c r="P167" s="21">
        <f t="shared" si="53"/>
        <v>1</v>
      </c>
      <c r="Q167" s="22">
        <f t="shared" si="54"/>
        <v>0</v>
      </c>
      <c r="R167" s="59">
        <f t="shared" ca="1" si="55"/>
        <v>1071183.1836686423</v>
      </c>
      <c r="S167" s="60">
        <f t="shared" ca="1" si="56"/>
        <v>1071183.1836686423</v>
      </c>
      <c r="T167" s="61">
        <v>867.16167438723801</v>
      </c>
      <c r="U167" s="61">
        <f t="shared" ca="1" si="57"/>
        <v>942.94294337028373</v>
      </c>
      <c r="V167" s="62">
        <f t="shared" ca="1" si="58"/>
        <v>8.7390011829795222E-2</v>
      </c>
      <c r="W167" s="62"/>
      <c r="X167" s="62">
        <f t="shared" ca="1" si="59"/>
        <v>8.7390011829795222E-2</v>
      </c>
      <c r="Y167" s="60">
        <f t="shared" ca="1" si="60"/>
        <v>1071183.1836686423</v>
      </c>
      <c r="Z167" s="63">
        <f t="shared" ca="1" si="61"/>
        <v>0</v>
      </c>
      <c r="AA167" s="60">
        <f t="shared" ca="1" si="62"/>
        <v>3089.7562218359672</v>
      </c>
      <c r="AB167" s="63">
        <f t="shared" ca="1" si="63"/>
        <v>-771.92947433728091</v>
      </c>
      <c r="AC167" s="47">
        <f t="shared" ca="1" si="64"/>
        <v>1070411.254194305</v>
      </c>
    </row>
    <row r="168" spans="1:29" x14ac:dyDescent="0.15">
      <c r="A168" s="58">
        <v>10910</v>
      </c>
      <c r="B168" s="65">
        <f t="shared" si="47"/>
        <v>1</v>
      </c>
      <c r="C168" s="58" t="s">
        <v>223</v>
      </c>
      <c r="D168" s="58">
        <v>1345</v>
      </c>
      <c r="E168" s="58">
        <v>0</v>
      </c>
      <c r="F168" s="58">
        <f t="shared" si="48"/>
        <v>2168.0597014925374</v>
      </c>
      <c r="G168" s="58"/>
      <c r="H168" s="17">
        <f t="shared" si="49"/>
        <v>1</v>
      </c>
      <c r="I168" s="17">
        <f t="shared" si="50"/>
        <v>0</v>
      </c>
      <c r="J168" s="17">
        <f ca="1">OFFSET('Z1'!$B$7,B168,H168)*D168</f>
        <v>0</v>
      </c>
      <c r="K168" s="17">
        <f ca="1">IF(I168&gt;0,OFFSET('Z1'!$I$7,B168,I168)*IF(I168=1,D168-9300,IF(I168=2,D168-18000,IF(I168=3,D168-45000,0))),0)</f>
        <v>0</v>
      </c>
      <c r="L168" s="17">
        <f>IF(AND(E168=1,D168&gt;20000,D168&lt;=45000),D168*'Z1'!$G$7,0)+IF(AND(E168=1,D168&gt;45000,D168&lt;=50000),'Z1'!$G$7/5000*(50000-D168)*D168,0)</f>
        <v>0</v>
      </c>
      <c r="M168" s="18">
        <f t="shared" ca="1" si="51"/>
        <v>0</v>
      </c>
      <c r="N168" s="21">
        <v>0</v>
      </c>
      <c r="O168" s="20">
        <f t="shared" si="52"/>
        <v>0</v>
      </c>
      <c r="P168" s="21">
        <f t="shared" si="53"/>
        <v>1</v>
      </c>
      <c r="Q168" s="22">
        <f t="shared" si="54"/>
        <v>0</v>
      </c>
      <c r="R168" s="59">
        <f t="shared" ca="1" si="55"/>
        <v>1268258.2588330316</v>
      </c>
      <c r="S168" s="60">
        <f t="shared" ca="1" si="56"/>
        <v>1268258.2588330316</v>
      </c>
      <c r="T168" s="61">
        <v>867.43906700215894</v>
      </c>
      <c r="U168" s="61">
        <f t="shared" ca="1" si="57"/>
        <v>942.94294337028373</v>
      </c>
      <c r="V168" s="62">
        <f t="shared" ca="1" si="58"/>
        <v>8.704228255370583E-2</v>
      </c>
      <c r="W168" s="62"/>
      <c r="X168" s="62">
        <f t="shared" ca="1" si="59"/>
        <v>8.704228255370583E-2</v>
      </c>
      <c r="Y168" s="60">
        <f t="shared" ca="1" si="60"/>
        <v>1268258.2588330319</v>
      </c>
      <c r="Z168" s="63">
        <f t="shared" ca="1" si="61"/>
        <v>0</v>
      </c>
      <c r="AA168" s="60">
        <f t="shared" ca="1" si="62"/>
        <v>3253.6786232986487</v>
      </c>
      <c r="AB168" s="63">
        <f t="shared" ca="1" si="63"/>
        <v>-812.88303963765372</v>
      </c>
      <c r="AC168" s="47">
        <f t="shared" ca="1" si="64"/>
        <v>1267445.3757933942</v>
      </c>
    </row>
    <row r="169" spans="1:29" x14ac:dyDescent="0.15">
      <c r="A169" s="58">
        <v>10911</v>
      </c>
      <c r="B169" s="65">
        <f t="shared" si="47"/>
        <v>1</v>
      </c>
      <c r="C169" s="58" t="s">
        <v>224</v>
      </c>
      <c r="D169" s="58">
        <v>1146</v>
      </c>
      <c r="E169" s="58">
        <v>0</v>
      </c>
      <c r="F169" s="58">
        <f t="shared" si="48"/>
        <v>1847.2835820895523</v>
      </c>
      <c r="G169" s="58"/>
      <c r="H169" s="17">
        <f t="shared" si="49"/>
        <v>1</v>
      </c>
      <c r="I169" s="17">
        <f t="shared" si="50"/>
        <v>0</v>
      </c>
      <c r="J169" s="17">
        <f ca="1">OFFSET('Z1'!$B$7,B169,H169)*D169</f>
        <v>0</v>
      </c>
      <c r="K169" s="17">
        <f ca="1">IF(I169&gt;0,OFFSET('Z1'!$I$7,B169,I169)*IF(I169=1,D169-9300,IF(I169=2,D169-18000,IF(I169=3,D169-45000,0))),0)</f>
        <v>0</v>
      </c>
      <c r="L169" s="17">
        <f>IF(AND(E169=1,D169&gt;20000,D169&lt;=45000),D169*'Z1'!$G$7,0)+IF(AND(E169=1,D169&gt;45000,D169&lt;=50000),'Z1'!$G$7/5000*(50000-D169)*D169,0)</f>
        <v>0</v>
      </c>
      <c r="M169" s="18">
        <f t="shared" ca="1" si="51"/>
        <v>0</v>
      </c>
      <c r="N169" s="21">
        <v>0</v>
      </c>
      <c r="O169" s="20">
        <f t="shared" si="52"/>
        <v>0</v>
      </c>
      <c r="P169" s="21">
        <f t="shared" si="53"/>
        <v>1</v>
      </c>
      <c r="Q169" s="22">
        <f t="shared" si="54"/>
        <v>0</v>
      </c>
      <c r="R169" s="59">
        <f t="shared" ca="1" si="55"/>
        <v>1080612.6131023453</v>
      </c>
      <c r="S169" s="60">
        <f t="shared" ca="1" si="56"/>
        <v>1080612.6131023453</v>
      </c>
      <c r="T169" s="61">
        <v>867.16167438723824</v>
      </c>
      <c r="U169" s="61">
        <f t="shared" ca="1" si="57"/>
        <v>942.94294337028384</v>
      </c>
      <c r="V169" s="62">
        <f t="shared" ca="1" si="58"/>
        <v>8.7390011829795E-2</v>
      </c>
      <c r="W169" s="62"/>
      <c r="X169" s="62">
        <f t="shared" ca="1" si="59"/>
        <v>8.7390011829795E-2</v>
      </c>
      <c r="Y169" s="60">
        <f t="shared" ca="1" si="60"/>
        <v>1080612.6131023453</v>
      </c>
      <c r="Z169" s="63">
        <f t="shared" ca="1" si="61"/>
        <v>0</v>
      </c>
      <c r="AA169" s="60">
        <f t="shared" ca="1" si="62"/>
        <v>3116.954780126689</v>
      </c>
      <c r="AB169" s="63">
        <f t="shared" ca="1" si="63"/>
        <v>-778.72462816065047</v>
      </c>
      <c r="AC169" s="47">
        <f t="shared" ca="1" si="64"/>
        <v>1079833.8884741846</v>
      </c>
    </row>
    <row r="170" spans="1:29" x14ac:dyDescent="0.15">
      <c r="A170" s="58">
        <v>10912</v>
      </c>
      <c r="B170" s="65">
        <f t="shared" si="47"/>
        <v>1</v>
      </c>
      <c r="C170" s="58" t="s">
        <v>225</v>
      </c>
      <c r="D170" s="58">
        <v>1877</v>
      </c>
      <c r="E170" s="58">
        <v>0</v>
      </c>
      <c r="F170" s="58">
        <f t="shared" si="48"/>
        <v>3025.6119402985073</v>
      </c>
      <c r="G170" s="58"/>
      <c r="H170" s="17">
        <f t="shared" si="49"/>
        <v>1</v>
      </c>
      <c r="I170" s="17">
        <f t="shared" si="50"/>
        <v>0</v>
      </c>
      <c r="J170" s="17">
        <f ca="1">OFFSET('Z1'!$B$7,B170,H170)*D170</f>
        <v>0</v>
      </c>
      <c r="K170" s="17">
        <f ca="1">IF(I170&gt;0,OFFSET('Z1'!$I$7,B170,I170)*IF(I170=1,D170-9300,IF(I170=2,D170-18000,IF(I170=3,D170-45000,0))),0)</f>
        <v>0</v>
      </c>
      <c r="L170" s="17">
        <f>IF(AND(E170=1,D170&gt;20000,D170&lt;=45000),D170*'Z1'!$G$7,0)+IF(AND(E170=1,D170&gt;45000,D170&lt;=50000),'Z1'!$G$7/5000*(50000-D170)*D170,0)</f>
        <v>0</v>
      </c>
      <c r="M170" s="18">
        <f t="shared" ca="1" si="51"/>
        <v>0</v>
      </c>
      <c r="N170" s="21">
        <v>0</v>
      </c>
      <c r="O170" s="20">
        <f t="shared" si="52"/>
        <v>0</v>
      </c>
      <c r="P170" s="21">
        <f t="shared" si="53"/>
        <v>1</v>
      </c>
      <c r="Q170" s="22">
        <f t="shared" si="54"/>
        <v>0</v>
      </c>
      <c r="R170" s="59">
        <f t="shared" ca="1" si="55"/>
        <v>1769903.9047060225</v>
      </c>
      <c r="S170" s="60">
        <f t="shared" ca="1" si="56"/>
        <v>1769903.9047060225</v>
      </c>
      <c r="T170" s="61">
        <v>867.16167438723824</v>
      </c>
      <c r="U170" s="61">
        <f t="shared" ca="1" si="57"/>
        <v>942.94294337028373</v>
      </c>
      <c r="V170" s="62">
        <f t="shared" ca="1" si="58"/>
        <v>8.7390011829794778E-2</v>
      </c>
      <c r="W170" s="62"/>
      <c r="X170" s="62">
        <f t="shared" ca="1" si="59"/>
        <v>8.7390011829794778E-2</v>
      </c>
      <c r="Y170" s="60">
        <f t="shared" ca="1" si="60"/>
        <v>1769903.9047060222</v>
      </c>
      <c r="Z170" s="63">
        <f t="shared" ca="1" si="61"/>
        <v>0</v>
      </c>
      <c r="AA170" s="60">
        <f t="shared" ca="1" si="62"/>
        <v>5105.1693911843468</v>
      </c>
      <c r="AB170" s="63">
        <f t="shared" ca="1" si="63"/>
        <v>-1275.4503726504429</v>
      </c>
      <c r="AC170" s="47">
        <f t="shared" ca="1" si="64"/>
        <v>1768628.4543333717</v>
      </c>
    </row>
    <row r="171" spans="1:29" x14ac:dyDescent="0.15">
      <c r="A171" s="58">
        <v>10913</v>
      </c>
      <c r="B171" s="65">
        <f t="shared" si="47"/>
        <v>1</v>
      </c>
      <c r="C171" s="58" t="s">
        <v>226</v>
      </c>
      <c r="D171" s="58">
        <v>666</v>
      </c>
      <c r="E171" s="58">
        <v>0</v>
      </c>
      <c r="F171" s="58">
        <f t="shared" si="48"/>
        <v>1073.5522388059701</v>
      </c>
      <c r="G171" s="58"/>
      <c r="H171" s="17">
        <f t="shared" si="49"/>
        <v>1</v>
      </c>
      <c r="I171" s="17">
        <f t="shared" si="50"/>
        <v>0</v>
      </c>
      <c r="J171" s="17">
        <f ca="1">OFFSET('Z1'!$B$7,B171,H171)*D171</f>
        <v>0</v>
      </c>
      <c r="K171" s="17">
        <f ca="1">IF(I171&gt;0,OFFSET('Z1'!$I$7,B171,I171)*IF(I171=1,D171-9300,IF(I171=2,D171-18000,IF(I171=3,D171-45000,0))),0)</f>
        <v>0</v>
      </c>
      <c r="L171" s="17">
        <f>IF(AND(E171=1,D171&gt;20000,D171&lt;=45000),D171*'Z1'!$G$7,0)+IF(AND(E171=1,D171&gt;45000,D171&lt;=50000),'Z1'!$G$7/5000*(50000-D171)*D171,0)</f>
        <v>0</v>
      </c>
      <c r="M171" s="18">
        <f t="shared" ca="1" si="51"/>
        <v>0</v>
      </c>
      <c r="N171" s="21">
        <v>0</v>
      </c>
      <c r="O171" s="20">
        <f t="shared" si="52"/>
        <v>0</v>
      </c>
      <c r="P171" s="21">
        <f t="shared" si="53"/>
        <v>1</v>
      </c>
      <c r="Q171" s="22">
        <f t="shared" si="54"/>
        <v>0</v>
      </c>
      <c r="R171" s="59">
        <f t="shared" ca="1" si="55"/>
        <v>628000.00028460892</v>
      </c>
      <c r="S171" s="60">
        <f t="shared" ca="1" si="56"/>
        <v>628000.00028460892</v>
      </c>
      <c r="T171" s="61">
        <v>867.16167438723812</v>
      </c>
      <c r="U171" s="61">
        <f t="shared" ca="1" si="57"/>
        <v>942.94294337028361</v>
      </c>
      <c r="V171" s="62">
        <f t="shared" ca="1" si="58"/>
        <v>8.7390011829795E-2</v>
      </c>
      <c r="W171" s="62"/>
      <c r="X171" s="62">
        <f t="shared" ca="1" si="59"/>
        <v>8.7390011829795E-2</v>
      </c>
      <c r="Y171" s="60">
        <f t="shared" ca="1" si="60"/>
        <v>628000.00028460892</v>
      </c>
      <c r="Z171" s="63">
        <f t="shared" ca="1" si="61"/>
        <v>0</v>
      </c>
      <c r="AA171" s="60">
        <f t="shared" ca="1" si="62"/>
        <v>1811.4239821678493</v>
      </c>
      <c r="AB171" s="63">
        <f t="shared" ca="1" si="63"/>
        <v>-452.55724463786066</v>
      </c>
      <c r="AC171" s="47">
        <f t="shared" ca="1" si="64"/>
        <v>627547.44303997105</v>
      </c>
    </row>
    <row r="172" spans="1:29" x14ac:dyDescent="0.15">
      <c r="A172" s="58">
        <v>10914</v>
      </c>
      <c r="B172" s="65">
        <f t="shared" si="47"/>
        <v>1</v>
      </c>
      <c r="C172" s="58" t="s">
        <v>227</v>
      </c>
      <c r="D172" s="58">
        <v>1525</v>
      </c>
      <c r="E172" s="58">
        <v>0</v>
      </c>
      <c r="F172" s="58">
        <f t="shared" si="48"/>
        <v>2458.2089552238804</v>
      </c>
      <c r="G172" s="58"/>
      <c r="H172" s="17">
        <f t="shared" si="49"/>
        <v>1</v>
      </c>
      <c r="I172" s="17">
        <f t="shared" si="50"/>
        <v>0</v>
      </c>
      <c r="J172" s="17">
        <f ca="1">OFFSET('Z1'!$B$7,B172,H172)*D172</f>
        <v>0</v>
      </c>
      <c r="K172" s="17">
        <f ca="1">IF(I172&gt;0,OFFSET('Z1'!$I$7,B172,I172)*IF(I172=1,D172-9300,IF(I172=2,D172-18000,IF(I172=3,D172-45000,0))),0)</f>
        <v>0</v>
      </c>
      <c r="L172" s="17">
        <f>IF(AND(E172=1,D172&gt;20000,D172&lt;=45000),D172*'Z1'!$G$7,0)+IF(AND(E172=1,D172&gt;45000,D172&lt;=50000),'Z1'!$G$7/5000*(50000-D172)*D172,0)</f>
        <v>0</v>
      </c>
      <c r="M172" s="18">
        <f t="shared" ca="1" si="51"/>
        <v>0</v>
      </c>
      <c r="N172" s="21">
        <v>0</v>
      </c>
      <c r="O172" s="20">
        <f t="shared" si="52"/>
        <v>0</v>
      </c>
      <c r="P172" s="21">
        <f t="shared" si="53"/>
        <v>1</v>
      </c>
      <c r="Q172" s="22">
        <f t="shared" si="54"/>
        <v>0</v>
      </c>
      <c r="R172" s="59">
        <f t="shared" ca="1" si="55"/>
        <v>1437987.9886396825</v>
      </c>
      <c r="S172" s="60">
        <f t="shared" ca="1" si="56"/>
        <v>1437987.9886396825</v>
      </c>
      <c r="T172" s="61">
        <v>867.16167438723824</v>
      </c>
      <c r="U172" s="61">
        <f t="shared" ca="1" si="57"/>
        <v>942.94294337028361</v>
      </c>
      <c r="V172" s="62">
        <f t="shared" ca="1" si="58"/>
        <v>8.7390011829794778E-2</v>
      </c>
      <c r="W172" s="62"/>
      <c r="X172" s="62">
        <f t="shared" ca="1" si="59"/>
        <v>8.7390011829794778E-2</v>
      </c>
      <c r="Y172" s="60">
        <f t="shared" ca="1" si="60"/>
        <v>1437987.9886396825</v>
      </c>
      <c r="Z172" s="63">
        <f t="shared" ca="1" si="61"/>
        <v>0</v>
      </c>
      <c r="AA172" s="60">
        <f t="shared" ca="1" si="62"/>
        <v>4147.780139348004</v>
      </c>
      <c r="AB172" s="63">
        <f t="shared" ca="1" si="63"/>
        <v>-1036.2609580670987</v>
      </c>
      <c r="AC172" s="47">
        <f t="shared" ca="1" si="64"/>
        <v>1436951.7276816154</v>
      </c>
    </row>
    <row r="173" spans="1:29" x14ac:dyDescent="0.15">
      <c r="A173" s="58">
        <v>10915</v>
      </c>
      <c r="B173" s="65">
        <f t="shared" si="47"/>
        <v>1</v>
      </c>
      <c r="C173" s="58" t="s">
        <v>228</v>
      </c>
      <c r="D173" s="58">
        <v>1007</v>
      </c>
      <c r="E173" s="58">
        <v>0</v>
      </c>
      <c r="F173" s="58">
        <f t="shared" si="48"/>
        <v>1623.2238805970148</v>
      </c>
      <c r="G173" s="58"/>
      <c r="H173" s="17">
        <f t="shared" si="49"/>
        <v>1</v>
      </c>
      <c r="I173" s="17">
        <f t="shared" si="50"/>
        <v>0</v>
      </c>
      <c r="J173" s="17">
        <f ca="1">OFFSET('Z1'!$B$7,B173,H173)*D173</f>
        <v>0</v>
      </c>
      <c r="K173" s="17">
        <f ca="1">IF(I173&gt;0,OFFSET('Z1'!$I$7,B173,I173)*IF(I173=1,D173-9300,IF(I173=2,D173-18000,IF(I173=3,D173-45000,0))),0)</f>
        <v>0</v>
      </c>
      <c r="L173" s="17">
        <f>IF(AND(E173=1,D173&gt;20000,D173&lt;=45000),D173*'Z1'!$G$7,0)+IF(AND(E173=1,D173&gt;45000,D173&lt;=50000),'Z1'!$G$7/5000*(50000-D173)*D173,0)</f>
        <v>0</v>
      </c>
      <c r="M173" s="18">
        <f t="shared" ca="1" si="51"/>
        <v>0</v>
      </c>
      <c r="N173" s="21">
        <v>0</v>
      </c>
      <c r="O173" s="20">
        <f t="shared" si="52"/>
        <v>0</v>
      </c>
      <c r="P173" s="21">
        <f t="shared" si="53"/>
        <v>1</v>
      </c>
      <c r="Q173" s="22">
        <f t="shared" si="54"/>
        <v>0</v>
      </c>
      <c r="R173" s="59">
        <f t="shared" ca="1" si="55"/>
        <v>949543.5439738757</v>
      </c>
      <c r="S173" s="60">
        <f t="shared" ca="1" si="56"/>
        <v>949543.5439738757</v>
      </c>
      <c r="T173" s="61">
        <v>867.16167438723801</v>
      </c>
      <c r="U173" s="61">
        <f t="shared" ca="1" si="57"/>
        <v>942.94294337028373</v>
      </c>
      <c r="V173" s="62">
        <f t="shared" ca="1" si="58"/>
        <v>8.7390011829795222E-2</v>
      </c>
      <c r="W173" s="62"/>
      <c r="X173" s="62">
        <f t="shared" ca="1" si="59"/>
        <v>8.7390011829795222E-2</v>
      </c>
      <c r="Y173" s="60">
        <f t="shared" ca="1" si="60"/>
        <v>949543.5439738757</v>
      </c>
      <c r="Z173" s="63">
        <f t="shared" ca="1" si="61"/>
        <v>0</v>
      </c>
      <c r="AA173" s="60">
        <f t="shared" ca="1" si="62"/>
        <v>2738.894819884561</v>
      </c>
      <c r="AB173" s="63">
        <f t="shared" ca="1" si="63"/>
        <v>-684.27199001553913</v>
      </c>
      <c r="AC173" s="47">
        <f t="shared" ca="1" si="64"/>
        <v>948859.27198386018</v>
      </c>
    </row>
    <row r="174" spans="1:29" x14ac:dyDescent="0.15">
      <c r="A174" s="58">
        <v>10916</v>
      </c>
      <c r="B174" s="65">
        <f t="shared" si="47"/>
        <v>1</v>
      </c>
      <c r="C174" s="58" t="s">
        <v>229</v>
      </c>
      <c r="D174" s="58">
        <v>2436</v>
      </c>
      <c r="E174" s="58">
        <v>0</v>
      </c>
      <c r="F174" s="58">
        <f t="shared" si="48"/>
        <v>3926.686567164179</v>
      </c>
      <c r="G174" s="58"/>
      <c r="H174" s="17">
        <f t="shared" si="49"/>
        <v>1</v>
      </c>
      <c r="I174" s="17">
        <f t="shared" si="50"/>
        <v>0</v>
      </c>
      <c r="J174" s="17">
        <f ca="1">OFFSET('Z1'!$B$7,B174,H174)*D174</f>
        <v>0</v>
      </c>
      <c r="K174" s="17">
        <f ca="1">IF(I174&gt;0,OFFSET('Z1'!$I$7,B174,I174)*IF(I174=1,D174-9300,IF(I174=2,D174-18000,IF(I174=3,D174-45000,0))),0)</f>
        <v>0</v>
      </c>
      <c r="L174" s="17">
        <f>IF(AND(E174=1,D174&gt;20000,D174&lt;=45000),D174*'Z1'!$G$7,0)+IF(AND(E174=1,D174&gt;45000,D174&lt;=50000),'Z1'!$G$7/5000*(50000-D174)*D174,0)</f>
        <v>0</v>
      </c>
      <c r="M174" s="18">
        <f t="shared" ca="1" si="51"/>
        <v>0</v>
      </c>
      <c r="N174" s="21">
        <v>1934</v>
      </c>
      <c r="O174" s="20">
        <f t="shared" si="52"/>
        <v>934</v>
      </c>
      <c r="P174" s="21">
        <f t="shared" si="53"/>
        <v>1</v>
      </c>
      <c r="Q174" s="22">
        <f t="shared" si="54"/>
        <v>840.6</v>
      </c>
      <c r="R174" s="59">
        <f t="shared" ca="1" si="55"/>
        <v>2297009.0100500113</v>
      </c>
      <c r="S174" s="60">
        <f t="shared" ca="1" si="56"/>
        <v>2297849.6100500114</v>
      </c>
      <c r="T174" s="61">
        <v>867.49539054802563</v>
      </c>
      <c r="U174" s="61">
        <f t="shared" ca="1" si="57"/>
        <v>943.28801726190943</v>
      </c>
      <c r="V174" s="62">
        <f t="shared" ca="1" si="58"/>
        <v>8.7369486385400874E-2</v>
      </c>
      <c r="W174" s="62"/>
      <c r="X174" s="62">
        <f t="shared" ca="1" si="59"/>
        <v>8.7369486385400874E-2</v>
      </c>
      <c r="Y174" s="60">
        <f t="shared" ca="1" si="60"/>
        <v>2297849.610050011</v>
      </c>
      <c r="Z174" s="63">
        <f t="shared" ca="1" si="61"/>
        <v>0</v>
      </c>
      <c r="AA174" s="60">
        <f t="shared" ca="1" si="62"/>
        <v>6584.7438112893142</v>
      </c>
      <c r="AB174" s="63">
        <f t="shared" ca="1" si="63"/>
        <v>-1645.0999573920669</v>
      </c>
      <c r="AC174" s="47">
        <f t="shared" ca="1" si="64"/>
        <v>2296204.5100926189</v>
      </c>
    </row>
    <row r="175" spans="1:29" x14ac:dyDescent="0.15">
      <c r="A175" s="58">
        <v>10917</v>
      </c>
      <c r="B175" s="65">
        <f t="shared" si="47"/>
        <v>1</v>
      </c>
      <c r="C175" s="58" t="s">
        <v>230</v>
      </c>
      <c r="D175" s="58">
        <v>7679</v>
      </c>
      <c r="E175" s="58">
        <v>0</v>
      </c>
      <c r="F175" s="58">
        <f t="shared" si="48"/>
        <v>12378.089552238805</v>
      </c>
      <c r="G175" s="58"/>
      <c r="H175" s="17">
        <f t="shared" si="49"/>
        <v>1</v>
      </c>
      <c r="I175" s="17">
        <f t="shared" si="50"/>
        <v>0</v>
      </c>
      <c r="J175" s="17">
        <f ca="1">OFFSET('Z1'!$B$7,B175,H175)*D175</f>
        <v>0</v>
      </c>
      <c r="K175" s="17">
        <f ca="1">IF(I175&gt;0,OFFSET('Z1'!$I$7,B175,I175)*IF(I175=1,D175-9300,IF(I175=2,D175-18000,IF(I175=3,D175-45000,0))),0)</f>
        <v>0</v>
      </c>
      <c r="L175" s="17">
        <f>IF(AND(E175=1,D175&gt;20000,D175&lt;=45000),D175*'Z1'!$G$7,0)+IF(AND(E175=1,D175&gt;45000,D175&lt;=50000),'Z1'!$G$7/5000*(50000-D175)*D175,0)</f>
        <v>0</v>
      </c>
      <c r="M175" s="18">
        <f t="shared" ca="1" si="51"/>
        <v>0</v>
      </c>
      <c r="N175" s="21">
        <v>5649</v>
      </c>
      <c r="O175" s="20">
        <f t="shared" si="52"/>
        <v>4649</v>
      </c>
      <c r="P175" s="21">
        <f t="shared" si="53"/>
        <v>1</v>
      </c>
      <c r="Q175" s="22">
        <f t="shared" si="54"/>
        <v>4184.1000000000004</v>
      </c>
      <c r="R175" s="59">
        <f t="shared" ca="1" si="55"/>
        <v>7240858.8621404087</v>
      </c>
      <c r="S175" s="60">
        <f t="shared" ca="1" si="56"/>
        <v>7245042.9621404083</v>
      </c>
      <c r="T175" s="61">
        <v>867.81745804298214</v>
      </c>
      <c r="U175" s="61">
        <f t="shared" ca="1" si="57"/>
        <v>943.487819005132</v>
      </c>
      <c r="V175" s="62">
        <f t="shared" ca="1" si="58"/>
        <v>8.7196172721385912E-2</v>
      </c>
      <c r="W175" s="62"/>
      <c r="X175" s="62">
        <f t="shared" ca="1" si="59"/>
        <v>8.7196172721385912E-2</v>
      </c>
      <c r="Y175" s="60">
        <f t="shared" ca="1" si="60"/>
        <v>7245042.9621404093</v>
      </c>
      <c r="Z175" s="63">
        <f t="shared" ca="1" si="61"/>
        <v>0</v>
      </c>
      <c r="AA175" s="60">
        <f t="shared" ca="1" si="62"/>
        <v>19609.829546272755</v>
      </c>
      <c r="AB175" s="63">
        <f t="shared" ca="1" si="63"/>
        <v>-4899.2232159025134</v>
      </c>
      <c r="AC175" s="47">
        <f t="shared" ca="1" si="64"/>
        <v>7240143.7389245071</v>
      </c>
    </row>
    <row r="176" spans="1:29" x14ac:dyDescent="0.15">
      <c r="A176" s="58">
        <v>10918</v>
      </c>
      <c r="B176" s="65">
        <f t="shared" si="47"/>
        <v>1</v>
      </c>
      <c r="C176" s="58" t="s">
        <v>231</v>
      </c>
      <c r="D176" s="58">
        <v>5908</v>
      </c>
      <c r="E176" s="58">
        <v>0</v>
      </c>
      <c r="F176" s="58">
        <f t="shared" si="48"/>
        <v>9523.3432835820895</v>
      </c>
      <c r="G176" s="58"/>
      <c r="H176" s="17">
        <f t="shared" si="49"/>
        <v>1</v>
      </c>
      <c r="I176" s="17">
        <f t="shared" si="50"/>
        <v>0</v>
      </c>
      <c r="J176" s="17">
        <f ca="1">OFFSET('Z1'!$B$7,B176,H176)*D176</f>
        <v>0</v>
      </c>
      <c r="K176" s="17">
        <f ca="1">IF(I176&gt;0,OFFSET('Z1'!$I$7,B176,I176)*IF(I176=1,D176-9300,IF(I176=2,D176-18000,IF(I176=3,D176-45000,0))),0)</f>
        <v>0</v>
      </c>
      <c r="L176" s="17">
        <f>IF(AND(E176=1,D176&gt;20000,D176&lt;=45000),D176*'Z1'!$G$7,0)+IF(AND(E176=1,D176&gt;45000,D176&lt;=50000),'Z1'!$G$7/5000*(50000-D176)*D176,0)</f>
        <v>0</v>
      </c>
      <c r="M176" s="18">
        <f t="shared" ca="1" si="51"/>
        <v>0</v>
      </c>
      <c r="N176" s="21">
        <v>8521</v>
      </c>
      <c r="O176" s="20">
        <f t="shared" si="52"/>
        <v>7521</v>
      </c>
      <c r="P176" s="21">
        <f t="shared" si="53"/>
        <v>1</v>
      </c>
      <c r="Q176" s="22">
        <f t="shared" si="54"/>
        <v>6768.9000000000005</v>
      </c>
      <c r="R176" s="59">
        <f t="shared" ca="1" si="55"/>
        <v>5570906.9094316363</v>
      </c>
      <c r="S176" s="60">
        <f t="shared" ca="1" si="56"/>
        <v>5577675.8094316367</v>
      </c>
      <c r="T176" s="61">
        <v>870.38643306632366</v>
      </c>
      <c r="U176" s="61">
        <f t="shared" ca="1" si="57"/>
        <v>944.08866104123842</v>
      </c>
      <c r="V176" s="62">
        <f t="shared" ca="1" si="58"/>
        <v>8.4677592819623726E-2</v>
      </c>
      <c r="W176" s="62"/>
      <c r="X176" s="62">
        <f t="shared" ca="1" si="59"/>
        <v>8.4677592819623726E-2</v>
      </c>
      <c r="Y176" s="60">
        <f t="shared" ca="1" si="60"/>
        <v>5577675.8094316376</v>
      </c>
      <c r="Z176" s="63">
        <f t="shared" ca="1" si="61"/>
        <v>0</v>
      </c>
      <c r="AA176" s="60">
        <f t="shared" ca="1" si="62"/>
        <v>2180.7467186041176</v>
      </c>
      <c r="AB176" s="63">
        <f t="shared" ca="1" si="63"/>
        <v>-544.82701782684398</v>
      </c>
      <c r="AC176" s="47">
        <f t="shared" ca="1" si="64"/>
        <v>5577130.9824138107</v>
      </c>
    </row>
    <row r="177" spans="1:29" x14ac:dyDescent="0.15">
      <c r="A177" s="58">
        <v>10919</v>
      </c>
      <c r="B177" s="65">
        <f t="shared" si="47"/>
        <v>1</v>
      </c>
      <c r="C177" s="58" t="s">
        <v>232</v>
      </c>
      <c r="D177" s="58">
        <v>2973</v>
      </c>
      <c r="E177" s="58">
        <v>0</v>
      </c>
      <c r="F177" s="58">
        <f t="shared" si="48"/>
        <v>4792.2985074626868</v>
      </c>
      <c r="G177" s="58"/>
      <c r="H177" s="17">
        <f t="shared" si="49"/>
        <v>1</v>
      </c>
      <c r="I177" s="17">
        <f t="shared" si="50"/>
        <v>0</v>
      </c>
      <c r="J177" s="17">
        <f ca="1">OFFSET('Z1'!$B$7,B177,H177)*D177</f>
        <v>0</v>
      </c>
      <c r="K177" s="17">
        <f ca="1">IF(I177&gt;0,OFFSET('Z1'!$I$7,B177,I177)*IF(I177=1,D177-9300,IF(I177=2,D177-18000,IF(I177=3,D177-45000,0))),0)</f>
        <v>0</v>
      </c>
      <c r="L177" s="17">
        <f>IF(AND(E177=1,D177&gt;20000,D177&lt;=45000),D177*'Z1'!$G$7,0)+IF(AND(E177=1,D177&gt;45000,D177&lt;=50000),'Z1'!$G$7/5000*(50000-D177)*D177,0)</f>
        <v>0</v>
      </c>
      <c r="M177" s="18">
        <f t="shared" ca="1" si="51"/>
        <v>0</v>
      </c>
      <c r="N177" s="21">
        <v>1542</v>
      </c>
      <c r="O177" s="20">
        <f t="shared" si="52"/>
        <v>542</v>
      </c>
      <c r="P177" s="21">
        <f t="shared" si="53"/>
        <v>1</v>
      </c>
      <c r="Q177" s="22">
        <f t="shared" si="54"/>
        <v>487.8</v>
      </c>
      <c r="R177" s="59">
        <f t="shared" ca="1" si="55"/>
        <v>2803369.3706398536</v>
      </c>
      <c r="S177" s="60">
        <f t="shared" ca="1" si="56"/>
        <v>2803857.1706398535</v>
      </c>
      <c r="T177" s="61">
        <v>867.26511220321379</v>
      </c>
      <c r="U177" s="61">
        <f t="shared" ca="1" si="57"/>
        <v>943.10702006049564</v>
      </c>
      <c r="V177" s="62">
        <f t="shared" ca="1" si="58"/>
        <v>8.744950856447109E-2</v>
      </c>
      <c r="W177" s="62"/>
      <c r="X177" s="62">
        <f t="shared" ca="1" si="59"/>
        <v>8.744950856447109E-2</v>
      </c>
      <c r="Y177" s="60">
        <f t="shared" ca="1" si="60"/>
        <v>2803857.1706398539</v>
      </c>
      <c r="Z177" s="63">
        <f t="shared" ca="1" si="61"/>
        <v>0</v>
      </c>
      <c r="AA177" s="60">
        <f t="shared" ca="1" si="62"/>
        <v>8240.5010613342747</v>
      </c>
      <c r="AB177" s="63">
        <f t="shared" ca="1" si="63"/>
        <v>-2058.7661924900162</v>
      </c>
      <c r="AC177" s="47">
        <f t="shared" ca="1" si="64"/>
        <v>2801798.4044473637</v>
      </c>
    </row>
    <row r="178" spans="1:29" x14ac:dyDescent="0.15">
      <c r="A178" s="58">
        <v>10920</v>
      </c>
      <c r="B178" s="65">
        <f t="shared" si="47"/>
        <v>1</v>
      </c>
      <c r="C178" s="58" t="s">
        <v>233</v>
      </c>
      <c r="D178" s="58">
        <v>1653</v>
      </c>
      <c r="E178" s="58">
        <v>0</v>
      </c>
      <c r="F178" s="58">
        <f t="shared" si="48"/>
        <v>2664.5373134328356</v>
      </c>
      <c r="G178" s="58"/>
      <c r="H178" s="17">
        <f t="shared" si="49"/>
        <v>1</v>
      </c>
      <c r="I178" s="17">
        <f t="shared" si="50"/>
        <v>0</v>
      </c>
      <c r="J178" s="17">
        <f ca="1">OFFSET('Z1'!$B$7,B178,H178)*D178</f>
        <v>0</v>
      </c>
      <c r="K178" s="17">
        <f ca="1">IF(I178&gt;0,OFFSET('Z1'!$I$7,B178,I178)*IF(I178=1,D178-9300,IF(I178=2,D178-18000,IF(I178=3,D178-45000,0))),0)</f>
        <v>0</v>
      </c>
      <c r="L178" s="17">
        <f>IF(AND(E178=1,D178&gt;20000,D178&lt;=45000),D178*'Z1'!$G$7,0)+IF(AND(E178=1,D178&gt;45000,D178&lt;=50000),'Z1'!$G$7/5000*(50000-D178)*D178,0)</f>
        <v>0</v>
      </c>
      <c r="M178" s="18">
        <f t="shared" ca="1" si="51"/>
        <v>0</v>
      </c>
      <c r="N178" s="21">
        <v>0</v>
      </c>
      <c r="O178" s="20">
        <f t="shared" si="52"/>
        <v>0</v>
      </c>
      <c r="P178" s="21">
        <f t="shared" si="53"/>
        <v>1</v>
      </c>
      <c r="Q178" s="22">
        <f t="shared" si="54"/>
        <v>0</v>
      </c>
      <c r="R178" s="59">
        <f t="shared" ca="1" si="55"/>
        <v>1558684.6853910789</v>
      </c>
      <c r="S178" s="60">
        <f t="shared" ca="1" si="56"/>
        <v>1558684.6853910789</v>
      </c>
      <c r="T178" s="61">
        <v>867.16167438723801</v>
      </c>
      <c r="U178" s="61">
        <f t="shared" ca="1" si="57"/>
        <v>942.94294337028373</v>
      </c>
      <c r="V178" s="62">
        <f t="shared" ca="1" si="58"/>
        <v>8.7390011829795222E-2</v>
      </c>
      <c r="W178" s="62"/>
      <c r="X178" s="62">
        <f t="shared" ca="1" si="59"/>
        <v>8.7390011829795222E-2</v>
      </c>
      <c r="Y178" s="60">
        <f t="shared" ca="1" si="60"/>
        <v>1558684.6853910789</v>
      </c>
      <c r="Z178" s="63">
        <f t="shared" ca="1" si="61"/>
        <v>0</v>
      </c>
      <c r="AA178" s="60">
        <f t="shared" ca="1" si="62"/>
        <v>4495.9216854707338</v>
      </c>
      <c r="AB178" s="63">
        <f t="shared" ca="1" si="63"/>
        <v>-1123.2389270066024</v>
      </c>
      <c r="AC178" s="47">
        <f t="shared" ca="1" si="64"/>
        <v>1557561.4464640724</v>
      </c>
    </row>
    <row r="179" spans="1:29" x14ac:dyDescent="0.15">
      <c r="A179" s="58">
        <v>10921</v>
      </c>
      <c r="B179" s="65">
        <f t="shared" si="47"/>
        <v>1</v>
      </c>
      <c r="C179" s="58" t="s">
        <v>234</v>
      </c>
      <c r="D179" s="58">
        <v>1438</v>
      </c>
      <c r="E179" s="58">
        <v>0</v>
      </c>
      <c r="F179" s="58">
        <f t="shared" si="48"/>
        <v>2317.9701492537315</v>
      </c>
      <c r="G179" s="58"/>
      <c r="H179" s="17">
        <f t="shared" si="49"/>
        <v>1</v>
      </c>
      <c r="I179" s="17">
        <f t="shared" si="50"/>
        <v>0</v>
      </c>
      <c r="J179" s="17">
        <f ca="1">OFFSET('Z1'!$B$7,B179,H179)*D179</f>
        <v>0</v>
      </c>
      <c r="K179" s="17">
        <f ca="1">IF(I179&gt;0,OFFSET('Z1'!$I$7,B179,I179)*IF(I179=1,D179-9300,IF(I179=2,D179-18000,IF(I179=3,D179-45000,0))),0)</f>
        <v>0</v>
      </c>
      <c r="L179" s="17">
        <f>IF(AND(E179=1,D179&gt;20000,D179&lt;=45000),D179*'Z1'!$G$7,0)+IF(AND(E179=1,D179&gt;45000,D179&lt;=50000),'Z1'!$G$7/5000*(50000-D179)*D179,0)</f>
        <v>0</v>
      </c>
      <c r="M179" s="18">
        <f t="shared" ca="1" si="51"/>
        <v>0</v>
      </c>
      <c r="N179" s="21">
        <v>0</v>
      </c>
      <c r="O179" s="20">
        <f t="shared" si="52"/>
        <v>0</v>
      </c>
      <c r="P179" s="21">
        <f t="shared" si="53"/>
        <v>1</v>
      </c>
      <c r="Q179" s="22">
        <f t="shared" si="54"/>
        <v>0</v>
      </c>
      <c r="R179" s="59">
        <f t="shared" ca="1" si="55"/>
        <v>1355951.9525664682</v>
      </c>
      <c r="S179" s="60">
        <f t="shared" ca="1" si="56"/>
        <v>1355951.9525664682</v>
      </c>
      <c r="T179" s="61">
        <v>867.16167438723812</v>
      </c>
      <c r="U179" s="61">
        <f t="shared" ca="1" si="57"/>
        <v>942.94294337028384</v>
      </c>
      <c r="V179" s="62">
        <f t="shared" ca="1" si="58"/>
        <v>8.7390011829795222E-2</v>
      </c>
      <c r="W179" s="62"/>
      <c r="X179" s="62">
        <f t="shared" ca="1" si="59"/>
        <v>8.7390011829795222E-2</v>
      </c>
      <c r="Y179" s="60">
        <f t="shared" ca="1" si="60"/>
        <v>1355951.9525664682</v>
      </c>
      <c r="Z179" s="63">
        <f t="shared" ca="1" si="61"/>
        <v>0</v>
      </c>
      <c r="AA179" s="60">
        <f t="shared" ca="1" si="62"/>
        <v>3911.1526822184678</v>
      </c>
      <c r="AB179" s="63">
        <f t="shared" ca="1" si="63"/>
        <v>-977.14311980371872</v>
      </c>
      <c r="AC179" s="47">
        <f t="shared" ca="1" si="64"/>
        <v>1354974.8094466645</v>
      </c>
    </row>
    <row r="180" spans="1:29" x14ac:dyDescent="0.15">
      <c r="A180" s="58">
        <v>10922</v>
      </c>
      <c r="B180" s="65">
        <f t="shared" si="47"/>
        <v>1</v>
      </c>
      <c r="C180" s="58" t="s">
        <v>235</v>
      </c>
      <c r="D180" s="58">
        <v>744</v>
      </c>
      <c r="E180" s="58">
        <v>0</v>
      </c>
      <c r="F180" s="58">
        <f t="shared" si="48"/>
        <v>1199.2835820895523</v>
      </c>
      <c r="G180" s="58"/>
      <c r="H180" s="17">
        <f t="shared" si="49"/>
        <v>1</v>
      </c>
      <c r="I180" s="17">
        <f t="shared" si="50"/>
        <v>0</v>
      </c>
      <c r="J180" s="17">
        <f ca="1">OFFSET('Z1'!$B$7,B180,H180)*D180</f>
        <v>0</v>
      </c>
      <c r="K180" s="17">
        <f ca="1">IF(I180&gt;0,OFFSET('Z1'!$I$7,B180,I180)*IF(I180=1,D180-9300,IF(I180=2,D180-18000,IF(I180=3,D180-45000,0))),0)</f>
        <v>0</v>
      </c>
      <c r="L180" s="17">
        <f>IF(AND(E180=1,D180&gt;20000,D180&lt;=45000),D180*'Z1'!$G$7,0)+IF(AND(E180=1,D180&gt;45000,D180&lt;=50000),'Z1'!$G$7/5000*(50000-D180)*D180,0)</f>
        <v>0</v>
      </c>
      <c r="M180" s="18">
        <f t="shared" ca="1" si="51"/>
        <v>0</v>
      </c>
      <c r="N180" s="21">
        <v>0</v>
      </c>
      <c r="O180" s="20">
        <f t="shared" si="52"/>
        <v>0</v>
      </c>
      <c r="P180" s="21">
        <f t="shared" si="53"/>
        <v>1</v>
      </c>
      <c r="Q180" s="22">
        <f t="shared" si="54"/>
        <v>0</v>
      </c>
      <c r="R180" s="59">
        <f t="shared" ca="1" si="55"/>
        <v>701549.54986749112</v>
      </c>
      <c r="S180" s="60">
        <f t="shared" ca="1" si="56"/>
        <v>701549.54986749112</v>
      </c>
      <c r="T180" s="61">
        <v>867.16167438723812</v>
      </c>
      <c r="U180" s="61">
        <f t="shared" ca="1" si="57"/>
        <v>942.94294337028373</v>
      </c>
      <c r="V180" s="62">
        <f t="shared" ca="1" si="58"/>
        <v>8.7390011829795E-2</v>
      </c>
      <c r="W180" s="62"/>
      <c r="X180" s="62">
        <f t="shared" ca="1" si="59"/>
        <v>8.7390011829795E-2</v>
      </c>
      <c r="Y180" s="60">
        <f t="shared" ca="1" si="60"/>
        <v>701549.54986749112</v>
      </c>
      <c r="Z180" s="63">
        <f t="shared" ca="1" si="61"/>
        <v>0</v>
      </c>
      <c r="AA180" s="60">
        <f t="shared" ca="1" si="62"/>
        <v>2023.5727368361549</v>
      </c>
      <c r="AB180" s="63">
        <f t="shared" ca="1" si="63"/>
        <v>-505.55944446031259</v>
      </c>
      <c r="AC180" s="47">
        <f t="shared" ca="1" si="64"/>
        <v>701043.9904230308</v>
      </c>
    </row>
    <row r="181" spans="1:29" x14ac:dyDescent="0.15">
      <c r="A181" s="58">
        <v>10923</v>
      </c>
      <c r="B181" s="65">
        <f t="shared" si="47"/>
        <v>1</v>
      </c>
      <c r="C181" s="58" t="s">
        <v>236</v>
      </c>
      <c r="D181" s="58">
        <v>2002</v>
      </c>
      <c r="E181" s="58">
        <v>0</v>
      </c>
      <c r="F181" s="58">
        <f t="shared" si="48"/>
        <v>3227.1044776119402</v>
      </c>
      <c r="G181" s="58"/>
      <c r="H181" s="17">
        <f t="shared" si="49"/>
        <v>1</v>
      </c>
      <c r="I181" s="17">
        <f t="shared" si="50"/>
        <v>0</v>
      </c>
      <c r="J181" s="17">
        <f ca="1">OFFSET('Z1'!$B$7,B181,H181)*D181</f>
        <v>0</v>
      </c>
      <c r="K181" s="17">
        <f ca="1">IF(I181&gt;0,OFFSET('Z1'!$I$7,B181,I181)*IF(I181=1,D181-9300,IF(I181=2,D181-18000,IF(I181=3,D181-45000,0))),0)</f>
        <v>0</v>
      </c>
      <c r="L181" s="17">
        <f>IF(AND(E181=1,D181&gt;20000,D181&lt;=45000),D181*'Z1'!$G$7,0)+IF(AND(E181=1,D181&gt;45000,D181&lt;=50000),'Z1'!$G$7/5000*(50000-D181)*D181,0)</f>
        <v>0</v>
      </c>
      <c r="M181" s="18">
        <f t="shared" ca="1" si="51"/>
        <v>0</v>
      </c>
      <c r="N181" s="21">
        <v>1011</v>
      </c>
      <c r="O181" s="20">
        <f t="shared" si="52"/>
        <v>11</v>
      </c>
      <c r="P181" s="21">
        <f t="shared" si="53"/>
        <v>1</v>
      </c>
      <c r="Q181" s="22">
        <f t="shared" si="54"/>
        <v>9.9</v>
      </c>
      <c r="R181" s="59">
        <f t="shared" ca="1" si="55"/>
        <v>1887771.772627308</v>
      </c>
      <c r="S181" s="60">
        <f t="shared" ca="1" si="56"/>
        <v>1887781.6726273079</v>
      </c>
      <c r="T181" s="61">
        <v>871.45114274166838</v>
      </c>
      <c r="U181" s="61">
        <f t="shared" ca="1" si="57"/>
        <v>942.94788842522871</v>
      </c>
      <c r="V181" s="62">
        <f t="shared" ca="1" si="58"/>
        <v>8.2043320820745835E-2</v>
      </c>
      <c r="W181" s="62"/>
      <c r="X181" s="62">
        <f t="shared" ca="1" si="59"/>
        <v>8.2043320820745835E-2</v>
      </c>
      <c r="Y181" s="60">
        <f t="shared" ca="1" si="60"/>
        <v>1887781.6726273077</v>
      </c>
      <c r="Z181" s="63">
        <f t="shared" ca="1" si="61"/>
        <v>0</v>
      </c>
      <c r="AA181" s="60">
        <f t="shared" ca="1" si="62"/>
        <v>0</v>
      </c>
      <c r="AB181" s="63">
        <f t="shared" ca="1" si="63"/>
        <v>0</v>
      </c>
      <c r="AC181" s="47">
        <f t="shared" ca="1" si="64"/>
        <v>1887781.6726273077</v>
      </c>
    </row>
    <row r="182" spans="1:29" x14ac:dyDescent="0.15">
      <c r="A182" s="58">
        <v>10924</v>
      </c>
      <c r="B182" s="65">
        <f t="shared" si="47"/>
        <v>1</v>
      </c>
      <c r="C182" s="58" t="s">
        <v>237</v>
      </c>
      <c r="D182" s="58">
        <v>1003</v>
      </c>
      <c r="E182" s="58">
        <v>0</v>
      </c>
      <c r="F182" s="58">
        <f t="shared" si="48"/>
        <v>1616.7761194029852</v>
      </c>
      <c r="G182" s="58"/>
      <c r="H182" s="17">
        <f t="shared" si="49"/>
        <v>1</v>
      </c>
      <c r="I182" s="17">
        <f t="shared" si="50"/>
        <v>0</v>
      </c>
      <c r="J182" s="17">
        <f ca="1">OFFSET('Z1'!$B$7,B182,H182)*D182</f>
        <v>0</v>
      </c>
      <c r="K182" s="17">
        <f ca="1">IF(I182&gt;0,OFFSET('Z1'!$I$7,B182,I182)*IF(I182=1,D182-9300,IF(I182=2,D182-18000,IF(I182=3,D182-45000,0))),0)</f>
        <v>0</v>
      </c>
      <c r="L182" s="17">
        <f>IF(AND(E182=1,D182&gt;20000,D182&lt;=45000),D182*'Z1'!$G$7,0)+IF(AND(E182=1,D182&gt;45000,D182&lt;=50000),'Z1'!$G$7/5000*(50000-D182)*D182,0)</f>
        <v>0</v>
      </c>
      <c r="M182" s="18">
        <f t="shared" ca="1" si="51"/>
        <v>0</v>
      </c>
      <c r="N182" s="21">
        <v>0</v>
      </c>
      <c r="O182" s="20">
        <f t="shared" si="52"/>
        <v>0</v>
      </c>
      <c r="P182" s="21">
        <f t="shared" si="53"/>
        <v>1</v>
      </c>
      <c r="Q182" s="22">
        <f t="shared" si="54"/>
        <v>0</v>
      </c>
      <c r="R182" s="59">
        <f t="shared" ca="1" si="55"/>
        <v>945771.77220039465</v>
      </c>
      <c r="S182" s="60">
        <f t="shared" ca="1" si="56"/>
        <v>945771.77220039465</v>
      </c>
      <c r="T182" s="61">
        <v>867.16167438723824</v>
      </c>
      <c r="U182" s="61">
        <f t="shared" ca="1" si="57"/>
        <v>942.94294337028384</v>
      </c>
      <c r="V182" s="62">
        <f t="shared" ca="1" si="58"/>
        <v>8.7390011829795E-2</v>
      </c>
      <c r="W182" s="62"/>
      <c r="X182" s="62">
        <f t="shared" ca="1" si="59"/>
        <v>8.7390011829795E-2</v>
      </c>
      <c r="Y182" s="60">
        <f t="shared" ca="1" si="60"/>
        <v>945771.77220039465</v>
      </c>
      <c r="Z182" s="63">
        <f t="shared" ca="1" si="61"/>
        <v>0</v>
      </c>
      <c r="AA182" s="60">
        <f t="shared" ca="1" si="62"/>
        <v>2728.0153965681093</v>
      </c>
      <c r="AB182" s="63">
        <f t="shared" ca="1" si="63"/>
        <v>-681.55392848615054</v>
      </c>
      <c r="AC182" s="47">
        <f t="shared" ca="1" si="64"/>
        <v>945090.21827190847</v>
      </c>
    </row>
    <row r="183" spans="1:29" x14ac:dyDescent="0.15">
      <c r="A183" s="58">
        <v>10925</v>
      </c>
      <c r="B183" s="65">
        <f t="shared" si="47"/>
        <v>1</v>
      </c>
      <c r="C183" s="58" t="s">
        <v>238</v>
      </c>
      <c r="D183" s="58">
        <v>957</v>
      </c>
      <c r="E183" s="58">
        <v>0</v>
      </c>
      <c r="F183" s="58">
        <f t="shared" si="48"/>
        <v>1542.6268656716418</v>
      </c>
      <c r="G183" s="58"/>
      <c r="H183" s="17">
        <f t="shared" si="49"/>
        <v>1</v>
      </c>
      <c r="I183" s="17">
        <f t="shared" si="50"/>
        <v>0</v>
      </c>
      <c r="J183" s="17">
        <f ca="1">OFFSET('Z1'!$B$7,B183,H183)*D183</f>
        <v>0</v>
      </c>
      <c r="K183" s="17">
        <f ca="1">IF(I183&gt;0,OFFSET('Z1'!$I$7,B183,I183)*IF(I183=1,D183-9300,IF(I183=2,D183-18000,IF(I183=3,D183-45000,0))),0)</f>
        <v>0</v>
      </c>
      <c r="L183" s="17">
        <f>IF(AND(E183=1,D183&gt;20000,D183&lt;=45000),D183*'Z1'!$G$7,0)+IF(AND(E183=1,D183&gt;45000,D183&lt;=50000),'Z1'!$G$7/5000*(50000-D183)*D183,0)</f>
        <v>0</v>
      </c>
      <c r="M183" s="18">
        <f t="shared" ca="1" si="51"/>
        <v>0</v>
      </c>
      <c r="N183" s="21">
        <v>0</v>
      </c>
      <c r="O183" s="20">
        <f t="shared" si="52"/>
        <v>0</v>
      </c>
      <c r="P183" s="21">
        <f t="shared" si="53"/>
        <v>1</v>
      </c>
      <c r="Q183" s="22">
        <f t="shared" si="54"/>
        <v>0</v>
      </c>
      <c r="R183" s="59">
        <f t="shared" ca="1" si="55"/>
        <v>902396.3968053615</v>
      </c>
      <c r="S183" s="60">
        <f t="shared" ca="1" si="56"/>
        <v>902396.3968053615</v>
      </c>
      <c r="T183" s="61">
        <v>867.16167438723812</v>
      </c>
      <c r="U183" s="61">
        <f t="shared" ca="1" si="57"/>
        <v>942.94294337028373</v>
      </c>
      <c r="V183" s="62">
        <f t="shared" ca="1" si="58"/>
        <v>8.7390011829795E-2</v>
      </c>
      <c r="W183" s="62"/>
      <c r="X183" s="62">
        <f t="shared" ca="1" si="59"/>
        <v>8.7390011829795E-2</v>
      </c>
      <c r="Y183" s="60">
        <f t="shared" ca="1" si="60"/>
        <v>902396.3968053615</v>
      </c>
      <c r="Z183" s="63">
        <f t="shared" ca="1" si="61"/>
        <v>0</v>
      </c>
      <c r="AA183" s="60">
        <f t="shared" ca="1" si="62"/>
        <v>2602.9020284303697</v>
      </c>
      <c r="AB183" s="63">
        <f t="shared" ca="1" si="63"/>
        <v>-650.29622089854547</v>
      </c>
      <c r="AC183" s="47">
        <f t="shared" ca="1" si="64"/>
        <v>901746.10058446298</v>
      </c>
    </row>
    <row r="184" spans="1:29" x14ac:dyDescent="0.15">
      <c r="A184" s="58">
        <v>10926</v>
      </c>
      <c r="B184" s="65">
        <f t="shared" si="47"/>
        <v>1</v>
      </c>
      <c r="C184" s="58" t="s">
        <v>239</v>
      </c>
      <c r="D184" s="58">
        <v>830</v>
      </c>
      <c r="E184" s="58">
        <v>0</v>
      </c>
      <c r="F184" s="58">
        <f t="shared" si="48"/>
        <v>1337.9104477611941</v>
      </c>
      <c r="G184" s="58"/>
      <c r="H184" s="17">
        <f t="shared" si="49"/>
        <v>1</v>
      </c>
      <c r="I184" s="17">
        <f t="shared" si="50"/>
        <v>0</v>
      </c>
      <c r="J184" s="17">
        <f ca="1">OFFSET('Z1'!$B$7,B184,H184)*D184</f>
        <v>0</v>
      </c>
      <c r="K184" s="17">
        <f ca="1">IF(I184&gt;0,OFFSET('Z1'!$I$7,B184,I184)*IF(I184=1,D184-9300,IF(I184=2,D184-18000,IF(I184=3,D184-45000,0))),0)</f>
        <v>0</v>
      </c>
      <c r="L184" s="17">
        <f>IF(AND(E184=1,D184&gt;20000,D184&lt;=45000),D184*'Z1'!$G$7,0)+IF(AND(E184=1,D184&gt;45000,D184&lt;=50000),'Z1'!$G$7/5000*(50000-D184)*D184,0)</f>
        <v>0</v>
      </c>
      <c r="M184" s="18">
        <f t="shared" ca="1" si="51"/>
        <v>0</v>
      </c>
      <c r="N184" s="21">
        <v>0</v>
      </c>
      <c r="O184" s="20">
        <f t="shared" si="52"/>
        <v>0</v>
      </c>
      <c r="P184" s="21">
        <f t="shared" si="53"/>
        <v>1</v>
      </c>
      <c r="Q184" s="22">
        <f t="shared" si="54"/>
        <v>0</v>
      </c>
      <c r="R184" s="59">
        <f t="shared" ca="1" si="55"/>
        <v>782642.64299733553</v>
      </c>
      <c r="S184" s="60">
        <f t="shared" ca="1" si="56"/>
        <v>782642.64299733553</v>
      </c>
      <c r="T184" s="61">
        <v>867.16167438723801</v>
      </c>
      <c r="U184" s="61">
        <f t="shared" ca="1" si="57"/>
        <v>942.94294337028373</v>
      </c>
      <c r="V184" s="62">
        <f t="shared" ca="1" si="58"/>
        <v>8.7390011829795222E-2</v>
      </c>
      <c r="W184" s="62"/>
      <c r="X184" s="62">
        <f t="shared" ca="1" si="59"/>
        <v>8.7390011829795222E-2</v>
      </c>
      <c r="Y184" s="60">
        <f t="shared" ca="1" si="60"/>
        <v>782642.64299733553</v>
      </c>
      <c r="Z184" s="63">
        <f t="shared" ca="1" si="61"/>
        <v>0</v>
      </c>
      <c r="AA184" s="60">
        <f t="shared" ca="1" si="62"/>
        <v>2257.4803381372476</v>
      </c>
      <c r="AB184" s="63">
        <f t="shared" ca="1" si="63"/>
        <v>-563.99776734151249</v>
      </c>
      <c r="AC184" s="47">
        <f t="shared" ca="1" si="64"/>
        <v>782078.64522999397</v>
      </c>
    </row>
    <row r="185" spans="1:29" x14ac:dyDescent="0.15">
      <c r="A185" s="58">
        <v>10927</v>
      </c>
      <c r="B185" s="65">
        <f t="shared" si="47"/>
        <v>1</v>
      </c>
      <c r="C185" s="58" t="s">
        <v>240</v>
      </c>
      <c r="D185" s="58">
        <v>1165</v>
      </c>
      <c r="E185" s="58">
        <v>0</v>
      </c>
      <c r="F185" s="58">
        <f t="shared" si="48"/>
        <v>1877.9104477611941</v>
      </c>
      <c r="G185" s="58"/>
      <c r="H185" s="17">
        <f t="shared" si="49"/>
        <v>1</v>
      </c>
      <c r="I185" s="17">
        <f t="shared" si="50"/>
        <v>0</v>
      </c>
      <c r="J185" s="17">
        <f ca="1">OFFSET('Z1'!$B$7,B185,H185)*D185</f>
        <v>0</v>
      </c>
      <c r="K185" s="17">
        <f ca="1">IF(I185&gt;0,OFFSET('Z1'!$I$7,B185,I185)*IF(I185=1,D185-9300,IF(I185=2,D185-18000,IF(I185=3,D185-45000,0))),0)</f>
        <v>0</v>
      </c>
      <c r="L185" s="17">
        <f>IF(AND(E185=1,D185&gt;20000,D185&lt;=45000),D185*'Z1'!$G$7,0)+IF(AND(E185=1,D185&gt;45000,D185&lt;=50000),'Z1'!$G$7/5000*(50000-D185)*D185,0)</f>
        <v>0</v>
      </c>
      <c r="M185" s="18">
        <f t="shared" ca="1" si="51"/>
        <v>0</v>
      </c>
      <c r="N185" s="21">
        <v>0</v>
      </c>
      <c r="O185" s="20">
        <f t="shared" si="52"/>
        <v>0</v>
      </c>
      <c r="P185" s="21">
        <f t="shared" si="53"/>
        <v>1</v>
      </c>
      <c r="Q185" s="22">
        <f t="shared" si="54"/>
        <v>0</v>
      </c>
      <c r="R185" s="59">
        <f t="shared" ca="1" si="55"/>
        <v>1098528.5290263805</v>
      </c>
      <c r="S185" s="60">
        <f t="shared" ca="1" si="56"/>
        <v>1098528.5290263805</v>
      </c>
      <c r="T185" s="61">
        <v>867.16167438723801</v>
      </c>
      <c r="U185" s="61">
        <f t="shared" ca="1" si="57"/>
        <v>942.94294337028373</v>
      </c>
      <c r="V185" s="62">
        <f t="shared" ca="1" si="58"/>
        <v>8.7390011829795222E-2</v>
      </c>
      <c r="W185" s="62"/>
      <c r="X185" s="62">
        <f t="shared" ca="1" si="59"/>
        <v>8.7390011829795222E-2</v>
      </c>
      <c r="Y185" s="60">
        <f t="shared" ca="1" si="60"/>
        <v>1098528.5290263805</v>
      </c>
      <c r="Z185" s="63">
        <f t="shared" ca="1" si="61"/>
        <v>0</v>
      </c>
      <c r="AA185" s="60">
        <f t="shared" ca="1" si="62"/>
        <v>3168.6320408792235</v>
      </c>
      <c r="AB185" s="63">
        <f t="shared" ca="1" si="63"/>
        <v>-791.63542042509357</v>
      </c>
      <c r="AC185" s="47">
        <f t="shared" ca="1" si="64"/>
        <v>1097736.8936059554</v>
      </c>
    </row>
    <row r="186" spans="1:29" x14ac:dyDescent="0.15">
      <c r="A186" s="58">
        <v>10928</v>
      </c>
      <c r="B186" s="65">
        <f t="shared" si="47"/>
        <v>1</v>
      </c>
      <c r="C186" s="58" t="s">
        <v>241</v>
      </c>
      <c r="D186" s="58">
        <v>1423</v>
      </c>
      <c r="E186" s="58">
        <v>0</v>
      </c>
      <c r="F186" s="58">
        <f t="shared" si="48"/>
        <v>2293.7910447761192</v>
      </c>
      <c r="G186" s="58"/>
      <c r="H186" s="17">
        <f t="shared" si="49"/>
        <v>1</v>
      </c>
      <c r="I186" s="17">
        <f t="shared" si="50"/>
        <v>0</v>
      </c>
      <c r="J186" s="17">
        <f ca="1">OFFSET('Z1'!$B$7,B186,H186)*D186</f>
        <v>0</v>
      </c>
      <c r="K186" s="17">
        <f ca="1">IF(I186&gt;0,OFFSET('Z1'!$I$7,B186,I186)*IF(I186=1,D186-9300,IF(I186=2,D186-18000,IF(I186=3,D186-45000,0))),0)</f>
        <v>0</v>
      </c>
      <c r="L186" s="17">
        <f>IF(AND(E186=1,D186&gt;20000,D186&lt;=45000),D186*'Z1'!$G$7,0)+IF(AND(E186=1,D186&gt;45000,D186&lt;=50000),'Z1'!$G$7/5000*(50000-D186)*D186,0)</f>
        <v>0</v>
      </c>
      <c r="M186" s="18">
        <f t="shared" ca="1" si="51"/>
        <v>0</v>
      </c>
      <c r="N186" s="21">
        <v>0</v>
      </c>
      <c r="O186" s="20">
        <f t="shared" si="52"/>
        <v>0</v>
      </c>
      <c r="P186" s="21">
        <f t="shared" si="53"/>
        <v>1</v>
      </c>
      <c r="Q186" s="22">
        <f t="shared" si="54"/>
        <v>0</v>
      </c>
      <c r="R186" s="59">
        <f t="shared" ca="1" si="55"/>
        <v>1341807.8084159137</v>
      </c>
      <c r="S186" s="60">
        <f t="shared" ca="1" si="56"/>
        <v>1341807.8084159137</v>
      </c>
      <c r="T186" s="61">
        <v>867.16167438723801</v>
      </c>
      <c r="U186" s="61">
        <f t="shared" ca="1" si="57"/>
        <v>942.94294337028373</v>
      </c>
      <c r="V186" s="62">
        <f t="shared" ca="1" si="58"/>
        <v>8.7390011829795222E-2</v>
      </c>
      <c r="W186" s="62"/>
      <c r="X186" s="62">
        <f t="shared" ca="1" si="59"/>
        <v>8.7390011829795222E-2</v>
      </c>
      <c r="Y186" s="60">
        <f t="shared" ca="1" si="60"/>
        <v>1341807.8084159137</v>
      </c>
      <c r="Z186" s="63">
        <f t="shared" ca="1" si="61"/>
        <v>0</v>
      </c>
      <c r="AA186" s="60">
        <f t="shared" ca="1" si="62"/>
        <v>3870.3548447822686</v>
      </c>
      <c r="AB186" s="63">
        <f t="shared" ca="1" si="63"/>
        <v>-966.95038906863522</v>
      </c>
      <c r="AC186" s="47">
        <f t="shared" ca="1" si="64"/>
        <v>1340840.8580268451</v>
      </c>
    </row>
    <row r="187" spans="1:29" x14ac:dyDescent="0.15">
      <c r="A187" s="58">
        <v>10929</v>
      </c>
      <c r="B187" s="65">
        <f t="shared" si="47"/>
        <v>1</v>
      </c>
      <c r="C187" s="58" t="s">
        <v>242</v>
      </c>
      <c r="D187" s="58">
        <v>807</v>
      </c>
      <c r="E187" s="58">
        <v>0</v>
      </c>
      <c r="F187" s="58">
        <f t="shared" si="48"/>
        <v>1300.8358208955224</v>
      </c>
      <c r="G187" s="58"/>
      <c r="H187" s="17">
        <f t="shared" si="49"/>
        <v>1</v>
      </c>
      <c r="I187" s="17">
        <f t="shared" si="50"/>
        <v>0</v>
      </c>
      <c r="J187" s="17">
        <f ca="1">OFFSET('Z1'!$B$7,B187,H187)*D187</f>
        <v>0</v>
      </c>
      <c r="K187" s="17">
        <f ca="1">IF(I187&gt;0,OFFSET('Z1'!$I$7,B187,I187)*IF(I187=1,D187-9300,IF(I187=2,D187-18000,IF(I187=3,D187-45000,0))),0)</f>
        <v>0</v>
      </c>
      <c r="L187" s="17">
        <f>IF(AND(E187=1,D187&gt;20000,D187&lt;=45000),D187*'Z1'!$G$7,0)+IF(AND(E187=1,D187&gt;45000,D187&lt;=50000),'Z1'!$G$7/5000*(50000-D187)*D187,0)</f>
        <v>0</v>
      </c>
      <c r="M187" s="18">
        <f t="shared" ca="1" si="51"/>
        <v>0</v>
      </c>
      <c r="N187" s="21">
        <v>2110</v>
      </c>
      <c r="O187" s="20">
        <f t="shared" si="52"/>
        <v>1110</v>
      </c>
      <c r="P187" s="21">
        <f t="shared" si="53"/>
        <v>1</v>
      </c>
      <c r="Q187" s="22">
        <f t="shared" si="54"/>
        <v>999</v>
      </c>
      <c r="R187" s="59">
        <f t="shared" ca="1" si="55"/>
        <v>760954.955299819</v>
      </c>
      <c r="S187" s="60">
        <f t="shared" ca="1" si="56"/>
        <v>761953.955299819</v>
      </c>
      <c r="T187" s="61">
        <v>869.60785665324795</v>
      </c>
      <c r="U187" s="61">
        <f t="shared" ca="1" si="57"/>
        <v>944.18086158589711</v>
      </c>
      <c r="V187" s="62">
        <f t="shared" ca="1" si="58"/>
        <v>8.5754750675377966E-2</v>
      </c>
      <c r="W187" s="62"/>
      <c r="X187" s="62">
        <f t="shared" ca="1" si="59"/>
        <v>8.5754750675377966E-2</v>
      </c>
      <c r="Y187" s="60">
        <f t="shared" ca="1" si="60"/>
        <v>761953.955299819</v>
      </c>
      <c r="Z187" s="63">
        <f t="shared" ca="1" si="61"/>
        <v>0</v>
      </c>
      <c r="AA187" s="60">
        <f t="shared" ca="1" si="62"/>
        <v>1053.5323194529628</v>
      </c>
      <c r="AB187" s="63">
        <f t="shared" ca="1" si="63"/>
        <v>-263.20932499633199</v>
      </c>
      <c r="AC187" s="47">
        <f t="shared" ca="1" si="64"/>
        <v>761690.74597482267</v>
      </c>
    </row>
    <row r="188" spans="1:29" x14ac:dyDescent="0.15">
      <c r="A188" s="58">
        <v>10930</v>
      </c>
      <c r="B188" s="65">
        <f t="shared" si="47"/>
        <v>1</v>
      </c>
      <c r="C188" s="58" t="s">
        <v>243</v>
      </c>
      <c r="D188" s="58">
        <v>752</v>
      </c>
      <c r="E188" s="58">
        <v>0</v>
      </c>
      <c r="F188" s="58">
        <f t="shared" si="48"/>
        <v>1212.1791044776119</v>
      </c>
      <c r="G188" s="58"/>
      <c r="H188" s="17">
        <f t="shared" si="49"/>
        <v>1</v>
      </c>
      <c r="I188" s="17">
        <f t="shared" si="50"/>
        <v>0</v>
      </c>
      <c r="J188" s="17">
        <f ca="1">OFFSET('Z1'!$B$7,B188,H188)*D188</f>
        <v>0</v>
      </c>
      <c r="K188" s="17">
        <f ca="1">IF(I188&gt;0,OFFSET('Z1'!$I$7,B188,I188)*IF(I188=1,D188-9300,IF(I188=2,D188-18000,IF(I188=3,D188-45000,0))),0)</f>
        <v>0</v>
      </c>
      <c r="L188" s="17">
        <f>IF(AND(E188=1,D188&gt;20000,D188&lt;=45000),D188*'Z1'!$G$7,0)+IF(AND(E188=1,D188&gt;45000,D188&lt;=50000),'Z1'!$G$7/5000*(50000-D188)*D188,0)</f>
        <v>0</v>
      </c>
      <c r="M188" s="18">
        <f t="shared" ca="1" si="51"/>
        <v>0</v>
      </c>
      <c r="N188" s="21">
        <v>0</v>
      </c>
      <c r="O188" s="20">
        <f t="shared" si="52"/>
        <v>0</v>
      </c>
      <c r="P188" s="21">
        <f t="shared" si="53"/>
        <v>1</v>
      </c>
      <c r="Q188" s="22">
        <f t="shared" si="54"/>
        <v>0</v>
      </c>
      <c r="R188" s="59">
        <f t="shared" ca="1" si="55"/>
        <v>709093.09341445332</v>
      </c>
      <c r="S188" s="60">
        <f t="shared" ca="1" si="56"/>
        <v>709093.09341445332</v>
      </c>
      <c r="T188" s="61">
        <v>867.16167438723789</v>
      </c>
      <c r="U188" s="61">
        <f t="shared" ca="1" si="57"/>
        <v>942.94294337028373</v>
      </c>
      <c r="V188" s="62">
        <f t="shared" ca="1" si="58"/>
        <v>8.7390011829795222E-2</v>
      </c>
      <c r="W188" s="62"/>
      <c r="X188" s="62">
        <f t="shared" ca="1" si="59"/>
        <v>8.7390011829795222E-2</v>
      </c>
      <c r="Y188" s="60">
        <f t="shared" ca="1" si="60"/>
        <v>709093.09341445332</v>
      </c>
      <c r="Z188" s="63">
        <f t="shared" ca="1" si="61"/>
        <v>0</v>
      </c>
      <c r="AA188" s="60">
        <f t="shared" ca="1" si="62"/>
        <v>2045.331583468942</v>
      </c>
      <c r="AB188" s="63">
        <f t="shared" ca="1" si="63"/>
        <v>-510.99556751906061</v>
      </c>
      <c r="AC188" s="47">
        <f t="shared" ca="1" si="64"/>
        <v>708582.09784693422</v>
      </c>
    </row>
    <row r="189" spans="1:29" x14ac:dyDescent="0.15">
      <c r="A189" s="58">
        <v>10931</v>
      </c>
      <c r="B189" s="65">
        <f t="shared" si="47"/>
        <v>1</v>
      </c>
      <c r="C189" s="58" t="s">
        <v>244</v>
      </c>
      <c r="D189" s="58">
        <v>291</v>
      </c>
      <c r="E189" s="58">
        <v>0</v>
      </c>
      <c r="F189" s="58">
        <f t="shared" si="48"/>
        <v>469.07462686567163</v>
      </c>
      <c r="G189" s="58"/>
      <c r="H189" s="17">
        <f t="shared" si="49"/>
        <v>1</v>
      </c>
      <c r="I189" s="17">
        <f t="shared" si="50"/>
        <v>0</v>
      </c>
      <c r="J189" s="17">
        <f ca="1">OFFSET('Z1'!$B$7,B189,H189)*D189</f>
        <v>0</v>
      </c>
      <c r="K189" s="17">
        <f ca="1">IF(I189&gt;0,OFFSET('Z1'!$I$7,B189,I189)*IF(I189=1,D189-9300,IF(I189=2,D189-18000,IF(I189=3,D189-45000,0))),0)</f>
        <v>0</v>
      </c>
      <c r="L189" s="17">
        <f>IF(AND(E189=1,D189&gt;20000,D189&lt;=45000),D189*'Z1'!$G$7,0)+IF(AND(E189=1,D189&gt;45000,D189&lt;=50000),'Z1'!$G$7/5000*(50000-D189)*D189,0)</f>
        <v>0</v>
      </c>
      <c r="M189" s="18">
        <f t="shared" ca="1" si="51"/>
        <v>0</v>
      </c>
      <c r="N189" s="21">
        <v>0</v>
      </c>
      <c r="O189" s="20">
        <f t="shared" si="52"/>
        <v>0</v>
      </c>
      <c r="P189" s="21">
        <f t="shared" si="53"/>
        <v>1</v>
      </c>
      <c r="Q189" s="22">
        <f t="shared" si="54"/>
        <v>0</v>
      </c>
      <c r="R189" s="59">
        <f t="shared" ca="1" si="55"/>
        <v>274396.39652075258</v>
      </c>
      <c r="S189" s="60">
        <f t="shared" ca="1" si="56"/>
        <v>274396.39652075258</v>
      </c>
      <c r="T189" s="61">
        <v>867.16167438723801</v>
      </c>
      <c r="U189" s="61">
        <f t="shared" ca="1" si="57"/>
        <v>942.94294337028373</v>
      </c>
      <c r="V189" s="62">
        <f t="shared" ca="1" si="58"/>
        <v>8.7390011829795222E-2</v>
      </c>
      <c r="W189" s="62"/>
      <c r="X189" s="62">
        <f t="shared" ca="1" si="59"/>
        <v>8.7390011829795222E-2</v>
      </c>
      <c r="Y189" s="60">
        <f t="shared" ca="1" si="60"/>
        <v>274396.39652075258</v>
      </c>
      <c r="Z189" s="63">
        <f t="shared" ca="1" si="61"/>
        <v>0</v>
      </c>
      <c r="AA189" s="60">
        <f t="shared" ca="1" si="62"/>
        <v>791.47804626257857</v>
      </c>
      <c r="AB189" s="63">
        <f t="shared" ca="1" si="63"/>
        <v>-197.73897626069933</v>
      </c>
      <c r="AC189" s="47">
        <f t="shared" ca="1" si="64"/>
        <v>274198.65754449187</v>
      </c>
    </row>
    <row r="190" spans="1:29" x14ac:dyDescent="0.15">
      <c r="A190" s="58">
        <v>10932</v>
      </c>
      <c r="B190" s="65">
        <f t="shared" si="47"/>
        <v>1</v>
      </c>
      <c r="C190" s="58" t="s">
        <v>245</v>
      </c>
      <c r="D190" s="58">
        <v>267</v>
      </c>
      <c r="E190" s="58">
        <v>0</v>
      </c>
      <c r="F190" s="58">
        <f t="shared" si="48"/>
        <v>430.38805970149252</v>
      </c>
      <c r="G190" s="58"/>
      <c r="H190" s="17">
        <f t="shared" si="49"/>
        <v>1</v>
      </c>
      <c r="I190" s="17">
        <f t="shared" si="50"/>
        <v>0</v>
      </c>
      <c r="J190" s="17">
        <f ca="1">OFFSET('Z1'!$B$7,B190,H190)*D190</f>
        <v>0</v>
      </c>
      <c r="K190" s="17">
        <f ca="1">IF(I190&gt;0,OFFSET('Z1'!$I$7,B190,I190)*IF(I190=1,D190-9300,IF(I190=2,D190-18000,IF(I190=3,D190-45000,0))),0)</f>
        <v>0</v>
      </c>
      <c r="L190" s="17">
        <f>IF(AND(E190=1,D190&gt;20000,D190&lt;=45000),D190*'Z1'!$G$7,0)+IF(AND(E190=1,D190&gt;45000,D190&lt;=50000),'Z1'!$G$7/5000*(50000-D190)*D190,0)</f>
        <v>0</v>
      </c>
      <c r="M190" s="18">
        <f t="shared" ca="1" si="51"/>
        <v>0</v>
      </c>
      <c r="N190" s="21">
        <v>0</v>
      </c>
      <c r="O190" s="20">
        <f t="shared" si="52"/>
        <v>0</v>
      </c>
      <c r="P190" s="21">
        <f t="shared" si="53"/>
        <v>1</v>
      </c>
      <c r="Q190" s="22">
        <f t="shared" si="54"/>
        <v>0</v>
      </c>
      <c r="R190" s="59">
        <f t="shared" ca="1" si="55"/>
        <v>251765.76587986576</v>
      </c>
      <c r="S190" s="60">
        <f t="shared" ca="1" si="56"/>
        <v>251765.76587986576</v>
      </c>
      <c r="T190" s="61">
        <v>867.16167438723801</v>
      </c>
      <c r="U190" s="61">
        <f t="shared" ca="1" si="57"/>
        <v>942.94294337028373</v>
      </c>
      <c r="V190" s="62">
        <f t="shared" ca="1" si="58"/>
        <v>8.7390011829795222E-2</v>
      </c>
      <c r="W190" s="62"/>
      <c r="X190" s="62">
        <f t="shared" ca="1" si="59"/>
        <v>8.7390011829795222E-2</v>
      </c>
      <c r="Y190" s="60">
        <f t="shared" ca="1" si="60"/>
        <v>251765.76587986576</v>
      </c>
      <c r="Z190" s="63">
        <f t="shared" ca="1" si="61"/>
        <v>0</v>
      </c>
      <c r="AA190" s="60">
        <f t="shared" ca="1" si="62"/>
        <v>726.20150636462495</v>
      </c>
      <c r="AB190" s="63">
        <f t="shared" ca="1" si="63"/>
        <v>-181.43060708455693</v>
      </c>
      <c r="AC190" s="47">
        <f t="shared" ca="1" si="64"/>
        <v>251584.3352727812</v>
      </c>
    </row>
    <row r="191" spans="1:29" x14ac:dyDescent="0.15">
      <c r="A191" s="58">
        <v>20101</v>
      </c>
      <c r="B191" s="65">
        <f t="shared" si="47"/>
        <v>2</v>
      </c>
      <c r="C191" s="58" t="s">
        <v>246</v>
      </c>
      <c r="D191" s="58">
        <v>101785</v>
      </c>
      <c r="E191" s="58">
        <v>1</v>
      </c>
      <c r="F191" s="58">
        <f t="shared" si="48"/>
        <v>237498.33333333334</v>
      </c>
      <c r="G191" s="58"/>
      <c r="H191" s="17">
        <f t="shared" si="49"/>
        <v>4</v>
      </c>
      <c r="I191" s="17">
        <f t="shared" si="50"/>
        <v>0</v>
      </c>
      <c r="J191" s="17">
        <f ca="1">OFFSET('Z1'!$B$7,B191,H191)*D191</f>
        <v>11551579.65</v>
      </c>
      <c r="K191" s="17">
        <f ca="1">IF(I191&gt;0,OFFSET('Z1'!$I$7,B191,I191)*IF(I191=1,D191-9300,IF(I191=2,D191-18000,IF(I191=3,D191-45000,0))),0)</f>
        <v>0</v>
      </c>
      <c r="L191" s="17">
        <f>IF(AND(E191=1,D191&gt;20000,D191&lt;=45000),D191*'Z1'!$G$7,0)+IF(AND(E191=1,D191&gt;45000,D191&lt;=50000),'Z1'!$G$7/5000*(50000-D191)*D191,0)</f>
        <v>0</v>
      </c>
      <c r="M191" s="18">
        <f t="shared" ca="1" si="51"/>
        <v>11551579.65</v>
      </c>
      <c r="N191" s="21">
        <v>295907</v>
      </c>
      <c r="O191" s="20">
        <f t="shared" si="52"/>
        <v>294907</v>
      </c>
      <c r="P191" s="21">
        <f t="shared" si="53"/>
        <v>0</v>
      </c>
      <c r="Q191" s="22">
        <f t="shared" si="54"/>
        <v>0</v>
      </c>
      <c r="R191" s="59">
        <f t="shared" ca="1" si="55"/>
        <v>148282982.13795605</v>
      </c>
      <c r="S191" s="60">
        <f t="shared" ca="1" si="56"/>
        <v>159834561.78795606</v>
      </c>
      <c r="T191" s="61">
        <v>1426.0723833851584</v>
      </c>
      <c r="U191" s="61">
        <f t="shared" ca="1" si="57"/>
        <v>1570.3154864464907</v>
      </c>
      <c r="V191" s="62">
        <f t="shared" ca="1" si="58"/>
        <v>0.10114711198525095</v>
      </c>
      <c r="W191" s="62"/>
      <c r="X191" s="62">
        <f t="shared" ca="1" si="59"/>
        <v>0.10114711198525095</v>
      </c>
      <c r="Y191" s="60">
        <f t="shared" ca="1" si="60"/>
        <v>159834561.78795606</v>
      </c>
      <c r="Z191" s="63">
        <f t="shared" ca="1" si="61"/>
        <v>0</v>
      </c>
      <c r="AA191" s="60">
        <f t="shared" ca="1" si="62"/>
        <v>866444.12401717901</v>
      </c>
      <c r="AB191" s="63">
        <f t="shared" ca="1" si="63"/>
        <v>-50334.708681166798</v>
      </c>
      <c r="AC191" s="47">
        <f t="shared" ca="1" si="64"/>
        <v>159784227.07927489</v>
      </c>
    </row>
    <row r="192" spans="1:29" x14ac:dyDescent="0.15">
      <c r="A192" s="58">
        <v>20201</v>
      </c>
      <c r="B192" s="65">
        <f t="shared" si="47"/>
        <v>2</v>
      </c>
      <c r="C192" s="58" t="s">
        <v>247</v>
      </c>
      <c r="D192" s="58">
        <v>63253</v>
      </c>
      <c r="E192" s="58">
        <v>1</v>
      </c>
      <c r="F192" s="58">
        <f t="shared" si="48"/>
        <v>147590.33333333334</v>
      </c>
      <c r="G192" s="58"/>
      <c r="H192" s="17">
        <f t="shared" si="49"/>
        <v>4</v>
      </c>
      <c r="I192" s="17">
        <f t="shared" si="50"/>
        <v>0</v>
      </c>
      <c r="J192" s="17">
        <f ca="1">OFFSET('Z1'!$B$7,B192,H192)*D192</f>
        <v>7178582.9699999997</v>
      </c>
      <c r="K192" s="17">
        <f ca="1">IF(I192&gt;0,OFFSET('Z1'!$I$7,B192,I192)*IF(I192=1,D192-9300,IF(I192=2,D192-18000,IF(I192=3,D192-45000,0))),0)</f>
        <v>0</v>
      </c>
      <c r="L192" s="17">
        <f>IF(AND(E192=1,D192&gt;20000,D192&lt;=45000),D192*'Z1'!$G$7,0)+IF(AND(E192=1,D192&gt;45000,D192&lt;=50000),'Z1'!$G$7/5000*(50000-D192)*D192,0)</f>
        <v>0</v>
      </c>
      <c r="M192" s="18">
        <f t="shared" ca="1" si="51"/>
        <v>7178582.9699999997</v>
      </c>
      <c r="N192" s="21">
        <v>739774</v>
      </c>
      <c r="O192" s="20">
        <f t="shared" si="52"/>
        <v>738774</v>
      </c>
      <c r="P192" s="21">
        <f t="shared" si="53"/>
        <v>0</v>
      </c>
      <c r="Q192" s="22">
        <f t="shared" si="54"/>
        <v>0</v>
      </c>
      <c r="R192" s="59">
        <f t="shared" ca="1" si="55"/>
        <v>92148582.494199872</v>
      </c>
      <c r="S192" s="60">
        <f t="shared" ca="1" si="56"/>
        <v>99327165.464199871</v>
      </c>
      <c r="T192" s="61">
        <v>1426.0723833851584</v>
      </c>
      <c r="U192" s="61">
        <f t="shared" ca="1" si="57"/>
        <v>1570.3154864464907</v>
      </c>
      <c r="V192" s="62">
        <f t="shared" ca="1" si="58"/>
        <v>0.10114711198525095</v>
      </c>
      <c r="W192" s="62"/>
      <c r="X192" s="62">
        <f t="shared" ca="1" si="59"/>
        <v>0.10114711198525095</v>
      </c>
      <c r="Y192" s="60">
        <f t="shared" ca="1" si="60"/>
        <v>99327165.464199871</v>
      </c>
      <c r="Z192" s="63">
        <f t="shared" ca="1" si="61"/>
        <v>0</v>
      </c>
      <c r="AA192" s="60">
        <f t="shared" ca="1" si="62"/>
        <v>538440.73465105891</v>
      </c>
      <c r="AB192" s="63">
        <f t="shared" ca="1" si="63"/>
        <v>-31279.867644641243</v>
      </c>
      <c r="AC192" s="47">
        <f t="shared" ca="1" si="64"/>
        <v>99295885.596555233</v>
      </c>
    </row>
    <row r="193" spans="1:29" x14ac:dyDescent="0.15">
      <c r="A193" s="58">
        <v>20302</v>
      </c>
      <c r="B193" s="65">
        <f t="shared" si="47"/>
        <v>2</v>
      </c>
      <c r="C193" s="58" t="s">
        <v>248</v>
      </c>
      <c r="D193" s="58">
        <v>1209</v>
      </c>
      <c r="E193" s="58">
        <v>0</v>
      </c>
      <c r="F193" s="58">
        <f t="shared" si="48"/>
        <v>1948.8358208955224</v>
      </c>
      <c r="G193" s="58"/>
      <c r="H193" s="17">
        <f t="shared" si="49"/>
        <v>1</v>
      </c>
      <c r="I193" s="17">
        <f t="shared" si="50"/>
        <v>0</v>
      </c>
      <c r="J193" s="17">
        <f ca="1">OFFSET('Z1'!$B$7,B193,H193)*D193</f>
        <v>0</v>
      </c>
      <c r="K193" s="17">
        <f ca="1">IF(I193&gt;0,OFFSET('Z1'!$I$7,B193,I193)*IF(I193=1,D193-9300,IF(I193=2,D193-18000,IF(I193=3,D193-45000,0))),0)</f>
        <v>0</v>
      </c>
      <c r="L193" s="17">
        <f>IF(AND(E193=1,D193&gt;20000,D193&lt;=45000),D193*'Z1'!$G$7,0)+IF(AND(E193=1,D193&gt;45000,D193&lt;=50000),'Z1'!$G$7/5000*(50000-D193)*D193,0)</f>
        <v>0</v>
      </c>
      <c r="M193" s="18">
        <f t="shared" ca="1" si="51"/>
        <v>0</v>
      </c>
      <c r="N193" s="21">
        <v>34202</v>
      </c>
      <c r="O193" s="20">
        <f t="shared" si="52"/>
        <v>33202</v>
      </c>
      <c r="P193" s="21">
        <f t="shared" si="53"/>
        <v>1</v>
      </c>
      <c r="Q193" s="22">
        <f t="shared" si="54"/>
        <v>29881.8</v>
      </c>
      <c r="R193" s="59">
        <f t="shared" ca="1" si="55"/>
        <v>1216763.0111916279</v>
      </c>
      <c r="S193" s="60">
        <f t="shared" ca="1" si="56"/>
        <v>1246644.811191628</v>
      </c>
      <c r="T193" s="61">
        <v>945.55960335251336</v>
      </c>
      <c r="U193" s="61">
        <f t="shared" ca="1" si="57"/>
        <v>1031.1371473876161</v>
      </c>
      <c r="V193" s="62">
        <f t="shared" ca="1" si="58"/>
        <v>9.0504653256848755E-2</v>
      </c>
      <c r="W193" s="62"/>
      <c r="X193" s="62">
        <f t="shared" ca="1" si="59"/>
        <v>9.0504653256848755E-2</v>
      </c>
      <c r="Y193" s="60">
        <f t="shared" ca="1" si="60"/>
        <v>1246644.8111916278</v>
      </c>
      <c r="Z193" s="63">
        <f t="shared" ca="1" si="61"/>
        <v>0</v>
      </c>
      <c r="AA193" s="60">
        <f t="shared" ca="1" si="62"/>
        <v>0</v>
      </c>
      <c r="AB193" s="63">
        <f t="shared" ca="1" si="63"/>
        <v>0</v>
      </c>
      <c r="AC193" s="47">
        <f t="shared" ca="1" si="64"/>
        <v>1246644.8111916278</v>
      </c>
    </row>
    <row r="194" spans="1:29" x14ac:dyDescent="0.15">
      <c r="A194" s="58">
        <v>20305</v>
      </c>
      <c r="B194" s="65">
        <f t="shared" si="47"/>
        <v>2</v>
      </c>
      <c r="C194" s="58" t="s">
        <v>249</v>
      </c>
      <c r="D194" s="58">
        <v>6926</v>
      </c>
      <c r="E194" s="58">
        <v>0</v>
      </c>
      <c r="F194" s="58">
        <f t="shared" si="48"/>
        <v>11164.298507462687</v>
      </c>
      <c r="G194" s="58"/>
      <c r="H194" s="17">
        <f t="shared" si="49"/>
        <v>1</v>
      </c>
      <c r="I194" s="17">
        <f t="shared" si="50"/>
        <v>0</v>
      </c>
      <c r="J194" s="17">
        <f ca="1">OFFSET('Z1'!$B$7,B194,H194)*D194</f>
        <v>0</v>
      </c>
      <c r="K194" s="17">
        <f ca="1">IF(I194&gt;0,OFFSET('Z1'!$I$7,B194,I194)*IF(I194=1,D194-9300,IF(I194=2,D194-18000,IF(I194=3,D194-45000,0))),0)</f>
        <v>0</v>
      </c>
      <c r="L194" s="17">
        <f>IF(AND(E194=1,D194&gt;20000,D194&lt;=45000),D194*'Z1'!$G$7,0)+IF(AND(E194=1,D194&gt;45000,D194&lt;=50000),'Z1'!$G$7/5000*(50000-D194)*D194,0)</f>
        <v>0</v>
      </c>
      <c r="M194" s="18">
        <f t="shared" ca="1" si="51"/>
        <v>0</v>
      </c>
      <c r="N194" s="21">
        <v>941088</v>
      </c>
      <c r="O194" s="20">
        <f t="shared" si="52"/>
        <v>940088</v>
      </c>
      <c r="P194" s="21">
        <f t="shared" si="53"/>
        <v>1</v>
      </c>
      <c r="Q194" s="22">
        <f t="shared" si="54"/>
        <v>846079.20000000007</v>
      </c>
      <c r="R194" s="59">
        <f t="shared" ca="1" si="55"/>
        <v>6970471.9731292101</v>
      </c>
      <c r="S194" s="60">
        <f t="shared" ca="1" si="56"/>
        <v>7816551.1731292102</v>
      </c>
      <c r="T194" s="61">
        <v>1073.9103137480188</v>
      </c>
      <c r="U194" s="61">
        <f t="shared" ca="1" si="57"/>
        <v>1128.5808797472148</v>
      </c>
      <c r="V194" s="62">
        <f t="shared" ca="1" si="58"/>
        <v>5.090794389374298E-2</v>
      </c>
      <c r="W194" s="62"/>
      <c r="X194" s="62">
        <f t="shared" ca="1" si="59"/>
        <v>5.090794389374298E-2</v>
      </c>
      <c r="Y194" s="60">
        <f t="shared" ca="1" si="60"/>
        <v>7816551.1731292093</v>
      </c>
      <c r="Z194" s="63">
        <f t="shared" ca="1" si="61"/>
        <v>0</v>
      </c>
      <c r="AA194" s="60">
        <f t="shared" ca="1" si="62"/>
        <v>0</v>
      </c>
      <c r="AB194" s="63">
        <f t="shared" ca="1" si="63"/>
        <v>0</v>
      </c>
      <c r="AC194" s="47">
        <f t="shared" ca="1" si="64"/>
        <v>7816551.1731292093</v>
      </c>
    </row>
    <row r="195" spans="1:29" x14ac:dyDescent="0.15">
      <c r="A195" s="58">
        <v>20306</v>
      </c>
      <c r="B195" s="65">
        <f t="shared" si="47"/>
        <v>2</v>
      </c>
      <c r="C195" s="58" t="s">
        <v>250</v>
      </c>
      <c r="D195" s="58">
        <v>2523</v>
      </c>
      <c r="E195" s="58">
        <v>0</v>
      </c>
      <c r="F195" s="58">
        <f t="shared" si="48"/>
        <v>4066.9253731343283</v>
      </c>
      <c r="G195" s="58"/>
      <c r="H195" s="17">
        <f t="shared" si="49"/>
        <v>1</v>
      </c>
      <c r="I195" s="17">
        <f t="shared" si="50"/>
        <v>0</v>
      </c>
      <c r="J195" s="17">
        <f ca="1">OFFSET('Z1'!$B$7,B195,H195)*D195</f>
        <v>0</v>
      </c>
      <c r="K195" s="17">
        <f ca="1">IF(I195&gt;0,OFFSET('Z1'!$I$7,B195,I195)*IF(I195=1,D195-9300,IF(I195=2,D195-18000,IF(I195=3,D195-45000,0))),0)</f>
        <v>0</v>
      </c>
      <c r="L195" s="17">
        <f>IF(AND(E195=1,D195&gt;20000,D195&lt;=45000),D195*'Z1'!$G$7,0)+IF(AND(E195=1,D195&gt;45000,D195&lt;=50000),'Z1'!$G$7/5000*(50000-D195)*D195,0)</f>
        <v>0</v>
      </c>
      <c r="M195" s="18">
        <f t="shared" ca="1" si="51"/>
        <v>0</v>
      </c>
      <c r="N195" s="21">
        <v>54761</v>
      </c>
      <c r="O195" s="20">
        <f t="shared" si="52"/>
        <v>53761</v>
      </c>
      <c r="P195" s="21">
        <f t="shared" si="53"/>
        <v>1</v>
      </c>
      <c r="Q195" s="22">
        <f t="shared" si="54"/>
        <v>48384.9</v>
      </c>
      <c r="R195" s="59">
        <f t="shared" ca="1" si="55"/>
        <v>2539200.2293105684</v>
      </c>
      <c r="S195" s="60">
        <f t="shared" ca="1" si="56"/>
        <v>2587585.1293105683</v>
      </c>
      <c r="T195" s="61">
        <v>940.32396390298254</v>
      </c>
      <c r="U195" s="61">
        <f t="shared" ca="1" si="57"/>
        <v>1025.5985451092224</v>
      </c>
      <c r="V195" s="62">
        <f t="shared" ca="1" si="58"/>
        <v>9.0686385203129882E-2</v>
      </c>
      <c r="W195" s="62"/>
      <c r="X195" s="62">
        <f t="shared" ca="1" si="59"/>
        <v>9.0686385203129882E-2</v>
      </c>
      <c r="Y195" s="60">
        <f t="shared" ca="1" si="60"/>
        <v>2587585.1293105683</v>
      </c>
      <c r="Z195" s="63">
        <f t="shared" ca="1" si="61"/>
        <v>0</v>
      </c>
      <c r="AA195" s="60">
        <f t="shared" ca="1" si="62"/>
        <v>0</v>
      </c>
      <c r="AB195" s="63">
        <f t="shared" ca="1" si="63"/>
        <v>0</v>
      </c>
      <c r="AC195" s="47">
        <f t="shared" ca="1" si="64"/>
        <v>2587585.1293105683</v>
      </c>
    </row>
    <row r="196" spans="1:29" x14ac:dyDescent="0.15">
      <c r="A196" s="58">
        <v>20307</v>
      </c>
      <c r="B196" s="65">
        <f t="shared" si="47"/>
        <v>2</v>
      </c>
      <c r="C196" s="58" t="s">
        <v>251</v>
      </c>
      <c r="D196" s="58">
        <v>3332</v>
      </c>
      <c r="E196" s="58">
        <v>0</v>
      </c>
      <c r="F196" s="58">
        <f t="shared" si="48"/>
        <v>5370.9850746268658</v>
      </c>
      <c r="G196" s="58"/>
      <c r="H196" s="17">
        <f t="shared" si="49"/>
        <v>1</v>
      </c>
      <c r="I196" s="17">
        <f t="shared" si="50"/>
        <v>0</v>
      </c>
      <c r="J196" s="17">
        <f ca="1">OFFSET('Z1'!$B$7,B196,H196)*D196</f>
        <v>0</v>
      </c>
      <c r="K196" s="17">
        <f ca="1">IF(I196&gt;0,OFFSET('Z1'!$I$7,B196,I196)*IF(I196=1,D196-9300,IF(I196=2,D196-18000,IF(I196=3,D196-45000,0))),0)</f>
        <v>0</v>
      </c>
      <c r="L196" s="17">
        <f>IF(AND(E196=1,D196&gt;20000,D196&lt;=45000),D196*'Z1'!$G$7,0)+IF(AND(E196=1,D196&gt;45000,D196&lt;=50000),'Z1'!$G$7/5000*(50000-D196)*D196,0)</f>
        <v>0</v>
      </c>
      <c r="M196" s="18">
        <f t="shared" ca="1" si="51"/>
        <v>0</v>
      </c>
      <c r="N196" s="21">
        <v>83841</v>
      </c>
      <c r="O196" s="20">
        <f t="shared" si="52"/>
        <v>82841</v>
      </c>
      <c r="P196" s="21">
        <f t="shared" si="53"/>
        <v>1</v>
      </c>
      <c r="Q196" s="22">
        <f t="shared" si="54"/>
        <v>74556.900000000009</v>
      </c>
      <c r="R196" s="59">
        <f t="shared" ca="1" si="55"/>
        <v>3353394.833160053</v>
      </c>
      <c r="S196" s="60">
        <f t="shared" ca="1" si="56"/>
        <v>3427951.7331600529</v>
      </c>
      <c r="T196" s="61">
        <v>949.41147389008154</v>
      </c>
      <c r="U196" s="61">
        <f t="shared" ca="1" si="57"/>
        <v>1028.7970387635212</v>
      </c>
      <c r="V196" s="62">
        <f t="shared" ca="1" si="58"/>
        <v>8.3615552430779339E-2</v>
      </c>
      <c r="W196" s="62"/>
      <c r="X196" s="62">
        <f t="shared" ca="1" si="59"/>
        <v>8.3615552430779339E-2</v>
      </c>
      <c r="Y196" s="60">
        <f t="shared" ca="1" si="60"/>
        <v>3427951.7331600524</v>
      </c>
      <c r="Z196" s="63">
        <f t="shared" ca="1" si="61"/>
        <v>0</v>
      </c>
      <c r="AA196" s="60">
        <f t="shared" ca="1" si="62"/>
        <v>0</v>
      </c>
      <c r="AB196" s="63">
        <f t="shared" ca="1" si="63"/>
        <v>0</v>
      </c>
      <c r="AC196" s="47">
        <f t="shared" ca="1" si="64"/>
        <v>3427951.7331600524</v>
      </c>
    </row>
    <row r="197" spans="1:29" x14ac:dyDescent="0.15">
      <c r="A197" s="58">
        <v>20316</v>
      </c>
      <c r="B197" s="65">
        <f t="shared" si="47"/>
        <v>2</v>
      </c>
      <c r="C197" s="58" t="s">
        <v>252</v>
      </c>
      <c r="D197" s="58">
        <v>1575</v>
      </c>
      <c r="E197" s="58">
        <v>0</v>
      </c>
      <c r="F197" s="58">
        <f t="shared" si="48"/>
        <v>2538.8059701492539</v>
      </c>
      <c r="G197" s="58"/>
      <c r="H197" s="17">
        <f t="shared" si="49"/>
        <v>1</v>
      </c>
      <c r="I197" s="17">
        <f t="shared" si="50"/>
        <v>0</v>
      </c>
      <c r="J197" s="17">
        <f ca="1">OFFSET('Z1'!$B$7,B197,H197)*D197</f>
        <v>0</v>
      </c>
      <c r="K197" s="17">
        <f ca="1">IF(I197&gt;0,OFFSET('Z1'!$I$7,B197,I197)*IF(I197=1,D197-9300,IF(I197=2,D197-18000,IF(I197=3,D197-45000,0))),0)</f>
        <v>0</v>
      </c>
      <c r="L197" s="17">
        <f>IF(AND(E197=1,D197&gt;20000,D197&lt;=45000),D197*'Z1'!$G$7,0)+IF(AND(E197=1,D197&gt;45000,D197&lt;=50000),'Z1'!$G$7/5000*(50000-D197)*D197,0)</f>
        <v>0</v>
      </c>
      <c r="M197" s="18">
        <f t="shared" ca="1" si="51"/>
        <v>0</v>
      </c>
      <c r="N197" s="21">
        <v>23417</v>
      </c>
      <c r="O197" s="20">
        <f t="shared" si="52"/>
        <v>22417</v>
      </c>
      <c r="P197" s="21">
        <f t="shared" si="53"/>
        <v>1</v>
      </c>
      <c r="Q197" s="22">
        <f t="shared" si="54"/>
        <v>20175.3</v>
      </c>
      <c r="R197" s="59">
        <f t="shared" ca="1" si="55"/>
        <v>1585113.103909689</v>
      </c>
      <c r="S197" s="60">
        <f t="shared" ca="1" si="56"/>
        <v>1605288.403909689</v>
      </c>
      <c r="T197" s="61">
        <v>933.9444070491619</v>
      </c>
      <c r="U197" s="61">
        <f t="shared" ca="1" si="57"/>
        <v>1019.2307326410724</v>
      </c>
      <c r="V197" s="62">
        <f t="shared" ca="1" si="58"/>
        <v>9.1318417828933018E-2</v>
      </c>
      <c r="W197" s="62"/>
      <c r="X197" s="62">
        <f t="shared" ca="1" si="59"/>
        <v>9.1318417828933018E-2</v>
      </c>
      <c r="Y197" s="60">
        <f t="shared" ca="1" si="60"/>
        <v>1605288.4039096888</v>
      </c>
      <c r="Z197" s="63">
        <f t="shared" ca="1" si="61"/>
        <v>0</v>
      </c>
      <c r="AA197" s="60">
        <f t="shared" ca="1" si="62"/>
        <v>0</v>
      </c>
      <c r="AB197" s="63">
        <f t="shared" ca="1" si="63"/>
        <v>0</v>
      </c>
      <c r="AC197" s="47">
        <f t="shared" ca="1" si="64"/>
        <v>1605288.4039096888</v>
      </c>
    </row>
    <row r="198" spans="1:29" x14ac:dyDescent="0.15">
      <c r="A198" s="58">
        <v>20320</v>
      </c>
      <c r="B198" s="65">
        <f t="shared" si="47"/>
        <v>2</v>
      </c>
      <c r="C198" s="58" t="s">
        <v>253</v>
      </c>
      <c r="D198" s="58">
        <v>1225</v>
      </c>
      <c r="E198" s="58">
        <v>0</v>
      </c>
      <c r="F198" s="58">
        <f t="shared" si="48"/>
        <v>1974.6268656716418</v>
      </c>
      <c r="G198" s="58"/>
      <c r="H198" s="17">
        <f t="shared" si="49"/>
        <v>1</v>
      </c>
      <c r="I198" s="17">
        <f t="shared" si="50"/>
        <v>0</v>
      </c>
      <c r="J198" s="17">
        <f ca="1">OFFSET('Z1'!$B$7,B198,H198)*D198</f>
        <v>0</v>
      </c>
      <c r="K198" s="17">
        <f ca="1">IF(I198&gt;0,OFFSET('Z1'!$I$7,B198,I198)*IF(I198=1,D198-9300,IF(I198=2,D198-18000,IF(I198=3,D198-45000,0))),0)</f>
        <v>0</v>
      </c>
      <c r="L198" s="17">
        <f>IF(AND(E198=1,D198&gt;20000,D198&lt;=45000),D198*'Z1'!$G$7,0)+IF(AND(E198=1,D198&gt;45000,D198&lt;=50000),'Z1'!$G$7/5000*(50000-D198)*D198,0)</f>
        <v>0</v>
      </c>
      <c r="M198" s="18">
        <f t="shared" ca="1" si="51"/>
        <v>0</v>
      </c>
      <c r="N198" s="21">
        <v>107443</v>
      </c>
      <c r="O198" s="20">
        <f t="shared" si="52"/>
        <v>106443</v>
      </c>
      <c r="P198" s="21">
        <f t="shared" si="53"/>
        <v>1</v>
      </c>
      <c r="Q198" s="22">
        <f t="shared" si="54"/>
        <v>95798.7</v>
      </c>
      <c r="R198" s="59">
        <f t="shared" ca="1" si="55"/>
        <v>1232865.7474853136</v>
      </c>
      <c r="S198" s="60">
        <f t="shared" ca="1" si="56"/>
        <v>1328664.4474853135</v>
      </c>
      <c r="T198" s="61">
        <v>1021.3884327445119</v>
      </c>
      <c r="U198" s="61">
        <f t="shared" ca="1" si="57"/>
        <v>1084.6240387635212</v>
      </c>
      <c r="V198" s="62">
        <f t="shared" ca="1" si="58"/>
        <v>6.1911417822789305E-2</v>
      </c>
      <c r="W198" s="62"/>
      <c r="X198" s="62">
        <f t="shared" ca="1" si="59"/>
        <v>6.1911417822789305E-2</v>
      </c>
      <c r="Y198" s="60">
        <f t="shared" ca="1" si="60"/>
        <v>1328664.4474853135</v>
      </c>
      <c r="Z198" s="63">
        <f t="shared" ca="1" si="61"/>
        <v>0</v>
      </c>
      <c r="AA198" s="60">
        <f t="shared" ca="1" si="62"/>
        <v>0</v>
      </c>
      <c r="AB198" s="63">
        <f t="shared" ca="1" si="63"/>
        <v>0</v>
      </c>
      <c r="AC198" s="47">
        <f t="shared" ca="1" si="64"/>
        <v>1328664.4474853135</v>
      </c>
    </row>
    <row r="199" spans="1:29" x14ac:dyDescent="0.15">
      <c r="A199" s="58">
        <v>20321</v>
      </c>
      <c r="B199" s="65">
        <f t="shared" si="47"/>
        <v>2</v>
      </c>
      <c r="C199" s="58" t="s">
        <v>254</v>
      </c>
      <c r="D199" s="58">
        <v>1281</v>
      </c>
      <c r="E199" s="58">
        <v>0</v>
      </c>
      <c r="F199" s="58">
        <f t="shared" si="48"/>
        <v>2064.8955223880598</v>
      </c>
      <c r="G199" s="58"/>
      <c r="H199" s="17">
        <f t="shared" si="49"/>
        <v>1</v>
      </c>
      <c r="I199" s="17">
        <f t="shared" si="50"/>
        <v>0</v>
      </c>
      <c r="J199" s="17">
        <f ca="1">OFFSET('Z1'!$B$7,B199,H199)*D199</f>
        <v>0</v>
      </c>
      <c r="K199" s="17">
        <f ca="1">IF(I199&gt;0,OFFSET('Z1'!$I$7,B199,I199)*IF(I199=1,D199-9300,IF(I199=2,D199-18000,IF(I199=3,D199-45000,0))),0)</f>
        <v>0</v>
      </c>
      <c r="L199" s="17">
        <f>IF(AND(E199=1,D199&gt;20000,D199&lt;=45000),D199*'Z1'!$G$7,0)+IF(AND(E199=1,D199&gt;45000,D199&lt;=50000),'Z1'!$G$7/5000*(50000-D199)*D199,0)</f>
        <v>0</v>
      </c>
      <c r="M199" s="18">
        <f t="shared" ca="1" si="51"/>
        <v>0</v>
      </c>
      <c r="N199" s="21">
        <v>101702</v>
      </c>
      <c r="O199" s="20">
        <f t="shared" si="52"/>
        <v>100702</v>
      </c>
      <c r="P199" s="21">
        <f t="shared" si="53"/>
        <v>1</v>
      </c>
      <c r="Q199" s="22">
        <f t="shared" si="54"/>
        <v>90631.8</v>
      </c>
      <c r="R199" s="59">
        <f t="shared" ca="1" si="55"/>
        <v>1289225.3245132137</v>
      </c>
      <c r="S199" s="60">
        <f t="shared" ca="1" si="56"/>
        <v>1379857.1245132138</v>
      </c>
      <c r="T199" s="61">
        <v>997.839425025536</v>
      </c>
      <c r="U199" s="61">
        <f t="shared" ca="1" si="57"/>
        <v>1077.1718380274892</v>
      </c>
      <c r="V199" s="62">
        <f t="shared" ca="1" si="58"/>
        <v>7.9504187760393474E-2</v>
      </c>
      <c r="W199" s="62"/>
      <c r="X199" s="62">
        <f t="shared" ca="1" si="59"/>
        <v>7.9504187760393474E-2</v>
      </c>
      <c r="Y199" s="60">
        <f t="shared" ca="1" si="60"/>
        <v>1379857.1245132138</v>
      </c>
      <c r="Z199" s="63">
        <f t="shared" ca="1" si="61"/>
        <v>0</v>
      </c>
      <c r="AA199" s="60">
        <f t="shared" ca="1" si="62"/>
        <v>0</v>
      </c>
      <c r="AB199" s="63">
        <f t="shared" ca="1" si="63"/>
        <v>0</v>
      </c>
      <c r="AC199" s="47">
        <f t="shared" ca="1" si="64"/>
        <v>1379857.1245132138</v>
      </c>
    </row>
    <row r="200" spans="1:29" x14ac:dyDescent="0.15">
      <c r="A200" s="58">
        <v>20402</v>
      </c>
      <c r="B200" s="65">
        <f t="shared" si="47"/>
        <v>2</v>
      </c>
      <c r="C200" s="58" t="s">
        <v>255</v>
      </c>
      <c r="D200" s="58">
        <v>8130</v>
      </c>
      <c r="E200" s="58">
        <v>0</v>
      </c>
      <c r="F200" s="58">
        <f t="shared" si="48"/>
        <v>13105.074626865671</v>
      </c>
      <c r="G200" s="58"/>
      <c r="H200" s="17">
        <f t="shared" si="49"/>
        <v>1</v>
      </c>
      <c r="I200" s="17">
        <f t="shared" si="50"/>
        <v>0</v>
      </c>
      <c r="J200" s="17">
        <f ca="1">OFFSET('Z1'!$B$7,B200,H200)*D200</f>
        <v>0</v>
      </c>
      <c r="K200" s="17">
        <f ca="1">IF(I200&gt;0,OFFSET('Z1'!$I$7,B200,I200)*IF(I200=1,D200-9300,IF(I200=2,D200-18000,IF(I200=3,D200-45000,0))),0)</f>
        <v>0</v>
      </c>
      <c r="L200" s="17">
        <f>IF(AND(E200=1,D200&gt;20000,D200&lt;=45000),D200*'Z1'!$G$7,0)+IF(AND(E200=1,D200&gt;45000,D200&lt;=50000),'Z1'!$G$7/5000*(50000-D200)*D200,0)</f>
        <v>0</v>
      </c>
      <c r="M200" s="18">
        <f t="shared" ca="1" si="51"/>
        <v>0</v>
      </c>
      <c r="N200" s="21">
        <v>2285</v>
      </c>
      <c r="O200" s="20">
        <f t="shared" si="52"/>
        <v>1285</v>
      </c>
      <c r="P200" s="21">
        <f t="shared" si="53"/>
        <v>1</v>
      </c>
      <c r="Q200" s="22">
        <f t="shared" si="54"/>
        <v>1156.5</v>
      </c>
      <c r="R200" s="59">
        <f t="shared" ca="1" si="55"/>
        <v>8182202.8792290613</v>
      </c>
      <c r="S200" s="60">
        <f t="shared" ca="1" si="56"/>
        <v>8183359.3792290613</v>
      </c>
      <c r="T200" s="61">
        <v>918.79557511894586</v>
      </c>
      <c r="U200" s="61">
        <f t="shared" ca="1" si="57"/>
        <v>1006.5632692778673</v>
      </c>
      <c r="V200" s="62">
        <f t="shared" ca="1" si="58"/>
        <v>9.5524724471555356E-2</v>
      </c>
      <c r="W200" s="62"/>
      <c r="X200" s="62">
        <f t="shared" ca="1" si="59"/>
        <v>9.5524724471555356E-2</v>
      </c>
      <c r="Y200" s="60">
        <f t="shared" ca="1" si="60"/>
        <v>8183359.3792290622</v>
      </c>
      <c r="Z200" s="63">
        <f t="shared" ca="1" si="61"/>
        <v>0</v>
      </c>
      <c r="AA200" s="60">
        <f t="shared" ca="1" si="62"/>
        <v>2590.528225813061</v>
      </c>
      <c r="AB200" s="63">
        <f t="shared" ca="1" si="63"/>
        <v>-150.49266301453386</v>
      </c>
      <c r="AC200" s="47">
        <f t="shared" ca="1" si="64"/>
        <v>8183208.8865660476</v>
      </c>
    </row>
    <row r="201" spans="1:29" x14ac:dyDescent="0.15">
      <c r="A201" s="58">
        <v>20403</v>
      </c>
      <c r="B201" s="65">
        <f t="shared" si="47"/>
        <v>2</v>
      </c>
      <c r="C201" s="58" t="s">
        <v>256</v>
      </c>
      <c r="D201" s="58">
        <v>2496</v>
      </c>
      <c r="E201" s="58">
        <v>0</v>
      </c>
      <c r="F201" s="58">
        <f t="shared" si="48"/>
        <v>4023.4029850746269</v>
      </c>
      <c r="G201" s="58"/>
      <c r="H201" s="17">
        <f t="shared" si="49"/>
        <v>1</v>
      </c>
      <c r="I201" s="17">
        <f t="shared" si="50"/>
        <v>0</v>
      </c>
      <c r="J201" s="17">
        <f ca="1">OFFSET('Z1'!$B$7,B201,H201)*D201</f>
        <v>0</v>
      </c>
      <c r="K201" s="17">
        <f ca="1">IF(I201&gt;0,OFFSET('Z1'!$I$7,B201,I201)*IF(I201=1,D201-9300,IF(I201=2,D201-18000,IF(I201=3,D201-45000,0))),0)</f>
        <v>0</v>
      </c>
      <c r="L201" s="17">
        <f>IF(AND(E201=1,D201&gt;20000,D201&lt;=45000),D201*'Z1'!$G$7,0)+IF(AND(E201=1,D201&gt;45000,D201&lt;=50000),'Z1'!$G$7/5000*(50000-D201)*D201,0)</f>
        <v>0</v>
      </c>
      <c r="M201" s="18">
        <f t="shared" ca="1" si="51"/>
        <v>0</v>
      </c>
      <c r="N201" s="21">
        <v>27472</v>
      </c>
      <c r="O201" s="20">
        <f t="shared" si="52"/>
        <v>26472</v>
      </c>
      <c r="P201" s="21">
        <f t="shared" si="53"/>
        <v>1</v>
      </c>
      <c r="Q201" s="22">
        <f t="shared" si="54"/>
        <v>23824.799999999999</v>
      </c>
      <c r="R201" s="59">
        <f t="shared" ca="1" si="55"/>
        <v>2512026.8618149739</v>
      </c>
      <c r="S201" s="60">
        <f t="shared" ca="1" si="56"/>
        <v>2535851.6618149737</v>
      </c>
      <c r="T201" s="61">
        <v>931.40211030036301</v>
      </c>
      <c r="U201" s="61">
        <f t="shared" ca="1" si="57"/>
        <v>1015.9662106630503</v>
      </c>
      <c r="V201" s="62">
        <f t="shared" ca="1" si="58"/>
        <v>9.0792257637699159E-2</v>
      </c>
      <c r="W201" s="62"/>
      <c r="X201" s="62">
        <f t="shared" ca="1" si="59"/>
        <v>9.0792257637699159E-2</v>
      </c>
      <c r="Y201" s="60">
        <f t="shared" ca="1" si="60"/>
        <v>2535851.6618149732</v>
      </c>
      <c r="Z201" s="63">
        <f t="shared" ca="1" si="61"/>
        <v>0</v>
      </c>
      <c r="AA201" s="60">
        <f t="shared" ca="1" si="62"/>
        <v>0</v>
      </c>
      <c r="AB201" s="63">
        <f t="shared" ca="1" si="63"/>
        <v>0</v>
      </c>
      <c r="AC201" s="47">
        <f t="shared" ca="1" si="64"/>
        <v>2535851.6618149732</v>
      </c>
    </row>
    <row r="202" spans="1:29" x14ac:dyDescent="0.15">
      <c r="A202" s="58">
        <v>20405</v>
      </c>
      <c r="B202" s="65">
        <f t="shared" si="47"/>
        <v>2</v>
      </c>
      <c r="C202" s="58" t="s">
        <v>257</v>
      </c>
      <c r="D202" s="58">
        <v>7195</v>
      </c>
      <c r="E202" s="58">
        <v>0</v>
      </c>
      <c r="F202" s="58">
        <f t="shared" si="48"/>
        <v>11597.910447761195</v>
      </c>
      <c r="G202" s="58"/>
      <c r="H202" s="17">
        <f t="shared" si="49"/>
        <v>1</v>
      </c>
      <c r="I202" s="17">
        <f t="shared" si="50"/>
        <v>0</v>
      </c>
      <c r="J202" s="17">
        <f ca="1">OFFSET('Z1'!$B$7,B202,H202)*D202</f>
        <v>0</v>
      </c>
      <c r="K202" s="17">
        <f ca="1">IF(I202&gt;0,OFFSET('Z1'!$I$7,B202,I202)*IF(I202=1,D202-9300,IF(I202=2,D202-18000,IF(I202=3,D202-45000,0))),0)</f>
        <v>0</v>
      </c>
      <c r="L202" s="17">
        <f>IF(AND(E202=1,D202&gt;20000,D202&lt;=45000),D202*'Z1'!$G$7,0)+IF(AND(E202=1,D202&gt;45000,D202&lt;=50000),'Z1'!$G$7/5000*(50000-D202)*D202,0)</f>
        <v>0</v>
      </c>
      <c r="M202" s="18">
        <f t="shared" ca="1" si="51"/>
        <v>0</v>
      </c>
      <c r="N202" s="21">
        <v>22682</v>
      </c>
      <c r="O202" s="20">
        <f t="shared" si="52"/>
        <v>21682</v>
      </c>
      <c r="P202" s="21">
        <f t="shared" si="53"/>
        <v>1</v>
      </c>
      <c r="Q202" s="22">
        <f t="shared" si="54"/>
        <v>19513.8</v>
      </c>
      <c r="R202" s="59">
        <f t="shared" ca="1" si="55"/>
        <v>7241199.2270668019</v>
      </c>
      <c r="S202" s="60">
        <f t="shared" ca="1" si="56"/>
        <v>7260713.0270668017</v>
      </c>
      <c r="T202" s="61">
        <v>921.70124040584108</v>
      </c>
      <c r="U202" s="61">
        <f t="shared" ca="1" si="57"/>
        <v>1009.1331517813484</v>
      </c>
      <c r="V202" s="62">
        <f t="shared" ca="1" si="58"/>
        <v>9.4859274939252058E-2</v>
      </c>
      <c r="W202" s="62"/>
      <c r="X202" s="62">
        <f t="shared" ca="1" si="59"/>
        <v>9.4859274939252058E-2</v>
      </c>
      <c r="Y202" s="60">
        <f t="shared" ca="1" si="60"/>
        <v>7260713.0270668017</v>
      </c>
      <c r="Z202" s="63">
        <f t="shared" ca="1" si="61"/>
        <v>0</v>
      </c>
      <c r="AA202" s="60">
        <f t="shared" ca="1" si="62"/>
        <v>0</v>
      </c>
      <c r="AB202" s="63">
        <f t="shared" ca="1" si="63"/>
        <v>0</v>
      </c>
      <c r="AC202" s="47">
        <f t="shared" ca="1" si="64"/>
        <v>7260713.0270668017</v>
      </c>
    </row>
    <row r="203" spans="1:29" x14ac:dyDescent="0.15">
      <c r="A203" s="58">
        <v>20409</v>
      </c>
      <c r="B203" s="65">
        <f t="shared" si="47"/>
        <v>2</v>
      </c>
      <c r="C203" s="58" t="s">
        <v>258</v>
      </c>
      <c r="D203" s="58">
        <v>3002</v>
      </c>
      <c r="E203" s="58">
        <v>0</v>
      </c>
      <c r="F203" s="58">
        <f t="shared" si="48"/>
        <v>4839.0447761194027</v>
      </c>
      <c r="G203" s="58"/>
      <c r="H203" s="17">
        <f t="shared" si="49"/>
        <v>1</v>
      </c>
      <c r="I203" s="17">
        <f t="shared" si="50"/>
        <v>0</v>
      </c>
      <c r="J203" s="17">
        <f ca="1">OFFSET('Z1'!$B$7,B203,H203)*D203</f>
        <v>0</v>
      </c>
      <c r="K203" s="17">
        <f ca="1">IF(I203&gt;0,OFFSET('Z1'!$I$7,B203,I203)*IF(I203=1,D203-9300,IF(I203=2,D203-18000,IF(I203=3,D203-45000,0))),0)</f>
        <v>0</v>
      </c>
      <c r="L203" s="17">
        <f>IF(AND(E203=1,D203&gt;20000,D203&lt;=45000),D203*'Z1'!$G$7,0)+IF(AND(E203=1,D203&gt;45000,D203&lt;=50000),'Z1'!$G$7/5000*(50000-D203)*D203,0)</f>
        <v>0</v>
      </c>
      <c r="M203" s="18">
        <f t="shared" ca="1" si="51"/>
        <v>0</v>
      </c>
      <c r="N203" s="21">
        <v>0</v>
      </c>
      <c r="O203" s="20">
        <f t="shared" si="52"/>
        <v>0</v>
      </c>
      <c r="P203" s="21">
        <f t="shared" si="53"/>
        <v>1</v>
      </c>
      <c r="Q203" s="22">
        <f t="shared" si="54"/>
        <v>0</v>
      </c>
      <c r="R203" s="59">
        <f t="shared" ca="1" si="55"/>
        <v>3021275.8971027848</v>
      </c>
      <c r="S203" s="60">
        <f t="shared" ca="1" si="56"/>
        <v>3021275.8971027848</v>
      </c>
      <c r="T203" s="61">
        <v>918.57908768133689</v>
      </c>
      <c r="U203" s="61">
        <f t="shared" ca="1" si="57"/>
        <v>1006.421018355358</v>
      </c>
      <c r="V203" s="62">
        <f t="shared" ca="1" si="58"/>
        <v>9.5628054080515001E-2</v>
      </c>
      <c r="W203" s="62"/>
      <c r="X203" s="62">
        <f t="shared" ca="1" si="59"/>
        <v>9.5628054080515001E-2</v>
      </c>
      <c r="Y203" s="60">
        <f t="shared" ca="1" si="60"/>
        <v>3021275.8971027844</v>
      </c>
      <c r="Z203" s="63">
        <f t="shared" ca="1" si="61"/>
        <v>0</v>
      </c>
      <c r="AA203" s="60">
        <f t="shared" ca="1" si="62"/>
        <v>1241.2654538257048</v>
      </c>
      <c r="AB203" s="63">
        <f t="shared" ca="1" si="63"/>
        <v>-72.109364334582722</v>
      </c>
      <c r="AC203" s="47">
        <f t="shared" ca="1" si="64"/>
        <v>3021203.7877384499</v>
      </c>
    </row>
    <row r="204" spans="1:29" x14ac:dyDescent="0.15">
      <c r="A204" s="58">
        <v>20412</v>
      </c>
      <c r="B204" s="65">
        <f t="shared" si="47"/>
        <v>2</v>
      </c>
      <c r="C204" s="58" t="s">
        <v>259</v>
      </c>
      <c r="D204" s="58">
        <v>2424</v>
      </c>
      <c r="E204" s="58">
        <v>0</v>
      </c>
      <c r="F204" s="58">
        <f t="shared" si="48"/>
        <v>3907.3432835820895</v>
      </c>
      <c r="G204" s="58"/>
      <c r="H204" s="17">
        <f t="shared" si="49"/>
        <v>1</v>
      </c>
      <c r="I204" s="17">
        <f t="shared" si="50"/>
        <v>0</v>
      </c>
      <c r="J204" s="17">
        <f ca="1">OFFSET('Z1'!$B$7,B204,H204)*D204</f>
        <v>0</v>
      </c>
      <c r="K204" s="17">
        <f ca="1">IF(I204&gt;0,OFFSET('Z1'!$I$7,B204,I204)*IF(I204=1,D204-9300,IF(I204=2,D204-18000,IF(I204=3,D204-45000,0))),0)</f>
        <v>0</v>
      </c>
      <c r="L204" s="17">
        <f>IF(AND(E204=1,D204&gt;20000,D204&lt;=45000),D204*'Z1'!$G$7,0)+IF(AND(E204=1,D204&gt;45000,D204&lt;=50000),'Z1'!$G$7/5000*(50000-D204)*D204,0)</f>
        <v>0</v>
      </c>
      <c r="M204" s="18">
        <f t="shared" ca="1" si="51"/>
        <v>0</v>
      </c>
      <c r="N204" s="21">
        <v>307705</v>
      </c>
      <c r="O204" s="20">
        <f t="shared" si="52"/>
        <v>306705</v>
      </c>
      <c r="P204" s="21">
        <f t="shared" si="53"/>
        <v>1</v>
      </c>
      <c r="Q204" s="22">
        <f t="shared" si="54"/>
        <v>276034.5</v>
      </c>
      <c r="R204" s="59">
        <f t="shared" ca="1" si="55"/>
        <v>2439564.5484933881</v>
      </c>
      <c r="S204" s="60">
        <f t="shared" ca="1" si="56"/>
        <v>2715599.0484933881</v>
      </c>
      <c r="T204" s="61">
        <v>1034.3803664506197</v>
      </c>
      <c r="U204" s="61">
        <f t="shared" ca="1" si="57"/>
        <v>1120.2966371672394</v>
      </c>
      <c r="V204" s="62">
        <f t="shared" ca="1" si="58"/>
        <v>8.3060616290923539E-2</v>
      </c>
      <c r="W204" s="62"/>
      <c r="X204" s="62">
        <f t="shared" ca="1" si="59"/>
        <v>8.3060616290923539E-2</v>
      </c>
      <c r="Y204" s="60">
        <f t="shared" ca="1" si="60"/>
        <v>2715599.0484933881</v>
      </c>
      <c r="Z204" s="63">
        <f t="shared" ca="1" si="61"/>
        <v>0</v>
      </c>
      <c r="AA204" s="60">
        <f t="shared" ca="1" si="62"/>
        <v>0</v>
      </c>
      <c r="AB204" s="63">
        <f t="shared" ca="1" si="63"/>
        <v>0</v>
      </c>
      <c r="AC204" s="47">
        <f t="shared" ca="1" si="64"/>
        <v>2715599.0484933881</v>
      </c>
    </row>
    <row r="205" spans="1:29" x14ac:dyDescent="0.15">
      <c r="A205" s="58">
        <v>20414</v>
      </c>
      <c r="B205" s="65">
        <f t="shared" si="47"/>
        <v>2</v>
      </c>
      <c r="C205" s="58" t="s">
        <v>260</v>
      </c>
      <c r="D205" s="58">
        <v>3106</v>
      </c>
      <c r="E205" s="58">
        <v>0</v>
      </c>
      <c r="F205" s="58">
        <f t="shared" si="48"/>
        <v>5006.686567164179</v>
      </c>
      <c r="G205" s="58"/>
      <c r="H205" s="17">
        <f t="shared" si="49"/>
        <v>1</v>
      </c>
      <c r="I205" s="17">
        <f t="shared" si="50"/>
        <v>0</v>
      </c>
      <c r="J205" s="17">
        <f ca="1">OFFSET('Z1'!$B$7,B205,H205)*D205</f>
        <v>0</v>
      </c>
      <c r="K205" s="17">
        <f ca="1">IF(I205&gt;0,OFFSET('Z1'!$I$7,B205,I205)*IF(I205=1,D205-9300,IF(I205=2,D205-18000,IF(I205=3,D205-45000,0))),0)</f>
        <v>0</v>
      </c>
      <c r="L205" s="17">
        <f>IF(AND(E205=1,D205&gt;20000,D205&lt;=45000),D205*'Z1'!$G$7,0)+IF(AND(E205=1,D205&gt;45000,D205&lt;=50000),'Z1'!$G$7/5000*(50000-D205)*D205,0)</f>
        <v>0</v>
      </c>
      <c r="M205" s="18">
        <f t="shared" ca="1" si="51"/>
        <v>0</v>
      </c>
      <c r="N205" s="21">
        <v>4396</v>
      </c>
      <c r="O205" s="20">
        <f t="shared" si="52"/>
        <v>3396</v>
      </c>
      <c r="P205" s="21">
        <f t="shared" si="53"/>
        <v>1</v>
      </c>
      <c r="Q205" s="22">
        <f t="shared" si="54"/>
        <v>3056.4</v>
      </c>
      <c r="R205" s="59">
        <f t="shared" ca="1" si="55"/>
        <v>3125943.6830117423</v>
      </c>
      <c r="S205" s="60">
        <f t="shared" ca="1" si="56"/>
        <v>3129000.0830117422</v>
      </c>
      <c r="T205" s="61">
        <v>920.21201588930785</v>
      </c>
      <c r="U205" s="61">
        <f t="shared" ca="1" si="57"/>
        <v>1007.4050492632782</v>
      </c>
      <c r="V205" s="62">
        <f t="shared" ca="1" si="58"/>
        <v>9.4753200206482369E-2</v>
      </c>
      <c r="W205" s="62"/>
      <c r="X205" s="62">
        <f t="shared" ca="1" si="59"/>
        <v>9.4753200206482369E-2</v>
      </c>
      <c r="Y205" s="60">
        <f t="shared" ca="1" si="60"/>
        <v>3129000.0830117422</v>
      </c>
      <c r="Z205" s="63">
        <f t="shared" ca="1" si="61"/>
        <v>0</v>
      </c>
      <c r="AA205" s="60">
        <f t="shared" ca="1" si="62"/>
        <v>0</v>
      </c>
      <c r="AB205" s="63">
        <f t="shared" ca="1" si="63"/>
        <v>0</v>
      </c>
      <c r="AC205" s="47">
        <f t="shared" ca="1" si="64"/>
        <v>3129000.0830117422</v>
      </c>
    </row>
    <row r="206" spans="1:29" x14ac:dyDescent="0.15">
      <c r="A206" s="58">
        <v>20415</v>
      </c>
      <c r="B206" s="65">
        <f t="shared" si="47"/>
        <v>2</v>
      </c>
      <c r="C206" s="58" t="s">
        <v>261</v>
      </c>
      <c r="D206" s="58">
        <v>3517</v>
      </c>
      <c r="E206" s="58">
        <v>0</v>
      </c>
      <c r="F206" s="58">
        <f t="shared" si="48"/>
        <v>5669.1940298507461</v>
      </c>
      <c r="G206" s="58"/>
      <c r="H206" s="17">
        <f t="shared" si="49"/>
        <v>1</v>
      </c>
      <c r="I206" s="17">
        <f t="shared" si="50"/>
        <v>0</v>
      </c>
      <c r="J206" s="17">
        <f ca="1">OFFSET('Z1'!$B$7,B206,H206)*D206</f>
        <v>0</v>
      </c>
      <c r="K206" s="17">
        <f ca="1">IF(I206&gt;0,OFFSET('Z1'!$I$7,B206,I206)*IF(I206=1,D206-9300,IF(I206=2,D206-18000,IF(I206=3,D206-45000,0))),0)</f>
        <v>0</v>
      </c>
      <c r="L206" s="17">
        <f>IF(AND(E206=1,D206&gt;20000,D206&lt;=45000),D206*'Z1'!$G$7,0)+IF(AND(E206=1,D206&gt;45000,D206&lt;=50000),'Z1'!$G$7/5000*(50000-D206)*D206,0)</f>
        <v>0</v>
      </c>
      <c r="M206" s="18">
        <f t="shared" ca="1" si="51"/>
        <v>0</v>
      </c>
      <c r="N206" s="21">
        <v>104097</v>
      </c>
      <c r="O206" s="20">
        <f t="shared" si="52"/>
        <v>103097</v>
      </c>
      <c r="P206" s="21">
        <f t="shared" si="53"/>
        <v>1</v>
      </c>
      <c r="Q206" s="22">
        <f t="shared" si="54"/>
        <v>92787.3</v>
      </c>
      <c r="R206" s="59">
        <f t="shared" ca="1" si="55"/>
        <v>3539582.7215557941</v>
      </c>
      <c r="S206" s="60">
        <f t="shared" ca="1" si="56"/>
        <v>3632370.0215557939</v>
      </c>
      <c r="T206" s="61">
        <v>951.52511476617349</v>
      </c>
      <c r="U206" s="61">
        <f t="shared" ca="1" si="57"/>
        <v>1032.8035318611867</v>
      </c>
      <c r="V206" s="62">
        <f t="shared" ca="1" si="58"/>
        <v>8.5419098070770749E-2</v>
      </c>
      <c r="W206" s="62"/>
      <c r="X206" s="62">
        <f t="shared" ca="1" si="59"/>
        <v>8.5419098070770749E-2</v>
      </c>
      <c r="Y206" s="60">
        <f t="shared" ca="1" si="60"/>
        <v>3632370.0215557935</v>
      </c>
      <c r="Z206" s="63">
        <f t="shared" ca="1" si="61"/>
        <v>0</v>
      </c>
      <c r="AA206" s="60">
        <f t="shared" ca="1" si="62"/>
        <v>0</v>
      </c>
      <c r="AB206" s="63">
        <f t="shared" ca="1" si="63"/>
        <v>0</v>
      </c>
      <c r="AC206" s="47">
        <f t="shared" ca="1" si="64"/>
        <v>3632370.0215557935</v>
      </c>
    </row>
    <row r="207" spans="1:29" x14ac:dyDescent="0.15">
      <c r="A207" s="58">
        <v>20416</v>
      </c>
      <c r="B207" s="65">
        <f t="shared" si="47"/>
        <v>2</v>
      </c>
      <c r="C207" s="58" t="s">
        <v>262</v>
      </c>
      <c r="D207" s="58">
        <v>1809</v>
      </c>
      <c r="E207" s="58">
        <v>0</v>
      </c>
      <c r="F207" s="58">
        <f t="shared" si="48"/>
        <v>2916</v>
      </c>
      <c r="G207" s="58"/>
      <c r="H207" s="17">
        <f t="shared" si="49"/>
        <v>1</v>
      </c>
      <c r="I207" s="17">
        <f t="shared" si="50"/>
        <v>0</v>
      </c>
      <c r="J207" s="17">
        <f ca="1">OFFSET('Z1'!$B$7,B207,H207)*D207</f>
        <v>0</v>
      </c>
      <c r="K207" s="17">
        <f ca="1">IF(I207&gt;0,OFFSET('Z1'!$I$7,B207,I207)*IF(I207=1,D207-9300,IF(I207=2,D207-18000,IF(I207=3,D207-45000,0))),0)</f>
        <v>0</v>
      </c>
      <c r="L207" s="17">
        <f>IF(AND(E207=1,D207&gt;20000,D207&lt;=45000),D207*'Z1'!$G$7,0)+IF(AND(E207=1,D207&gt;45000,D207&lt;=50000),'Z1'!$G$7/5000*(50000-D207)*D207,0)</f>
        <v>0</v>
      </c>
      <c r="M207" s="18">
        <f t="shared" ca="1" si="51"/>
        <v>0</v>
      </c>
      <c r="N207" s="21">
        <v>5119</v>
      </c>
      <c r="O207" s="20">
        <f t="shared" si="52"/>
        <v>4119</v>
      </c>
      <c r="P207" s="21">
        <f t="shared" si="53"/>
        <v>1</v>
      </c>
      <c r="Q207" s="22">
        <f t="shared" si="54"/>
        <v>3707.1</v>
      </c>
      <c r="R207" s="59">
        <f t="shared" ca="1" si="55"/>
        <v>1820615.6222048427</v>
      </c>
      <c r="S207" s="60">
        <f t="shared" ca="1" si="56"/>
        <v>1824322.7222048428</v>
      </c>
      <c r="T207" s="61">
        <v>921.0205320674329</v>
      </c>
      <c r="U207" s="61">
        <f t="shared" ca="1" si="57"/>
        <v>1008.4702720867014</v>
      </c>
      <c r="V207" s="62">
        <f t="shared" ca="1" si="58"/>
        <v>9.4948741069830866E-2</v>
      </c>
      <c r="W207" s="62"/>
      <c r="X207" s="62">
        <f t="shared" ca="1" si="59"/>
        <v>9.4948741069830866E-2</v>
      </c>
      <c r="Y207" s="60">
        <f t="shared" ca="1" si="60"/>
        <v>1824322.7222048431</v>
      </c>
      <c r="Z207" s="63">
        <f t="shared" ca="1" si="61"/>
        <v>0</v>
      </c>
      <c r="AA207" s="60">
        <f t="shared" ca="1" si="62"/>
        <v>0</v>
      </c>
      <c r="AB207" s="63">
        <f t="shared" ca="1" si="63"/>
        <v>0</v>
      </c>
      <c r="AC207" s="47">
        <f t="shared" ca="1" si="64"/>
        <v>1824322.7222048431</v>
      </c>
    </row>
    <row r="208" spans="1:29" x14ac:dyDescent="0.15">
      <c r="A208" s="58">
        <v>20417</v>
      </c>
      <c r="B208" s="65">
        <f t="shared" si="47"/>
        <v>2</v>
      </c>
      <c r="C208" s="58" t="s">
        <v>263</v>
      </c>
      <c r="D208" s="58">
        <v>2636</v>
      </c>
      <c r="E208" s="58">
        <v>0</v>
      </c>
      <c r="F208" s="58">
        <f t="shared" si="48"/>
        <v>4249.0746268656712</v>
      </c>
      <c r="G208" s="58"/>
      <c r="H208" s="17">
        <f t="shared" si="49"/>
        <v>1</v>
      </c>
      <c r="I208" s="17">
        <f t="shared" si="50"/>
        <v>0</v>
      </c>
      <c r="J208" s="17">
        <f ca="1">OFFSET('Z1'!$B$7,B208,H208)*D208</f>
        <v>0</v>
      </c>
      <c r="K208" s="17">
        <f ca="1">IF(I208&gt;0,OFFSET('Z1'!$I$7,B208,I208)*IF(I208=1,D208-9300,IF(I208=2,D208-18000,IF(I208=3,D208-45000,0))),0)</f>
        <v>0</v>
      </c>
      <c r="L208" s="17">
        <f>IF(AND(E208=1,D208&gt;20000,D208&lt;=45000),D208*'Z1'!$G$7,0)+IF(AND(E208=1,D208&gt;45000,D208&lt;=50000),'Z1'!$G$7/5000*(50000-D208)*D208,0)</f>
        <v>0</v>
      </c>
      <c r="M208" s="18">
        <f t="shared" ca="1" si="51"/>
        <v>0</v>
      </c>
      <c r="N208" s="21">
        <v>1733</v>
      </c>
      <c r="O208" s="20">
        <f t="shared" si="52"/>
        <v>733</v>
      </c>
      <c r="P208" s="21">
        <f t="shared" si="53"/>
        <v>1</v>
      </c>
      <c r="Q208" s="22">
        <f t="shared" si="54"/>
        <v>659.7</v>
      </c>
      <c r="R208" s="59">
        <f t="shared" ca="1" si="55"/>
        <v>2652925.8043847238</v>
      </c>
      <c r="S208" s="60">
        <f t="shared" ca="1" si="56"/>
        <v>2653585.504384724</v>
      </c>
      <c r="T208" s="61">
        <v>918.81166333769136</v>
      </c>
      <c r="U208" s="61">
        <f t="shared" ca="1" si="57"/>
        <v>1006.6712839092276</v>
      </c>
      <c r="V208" s="62">
        <f t="shared" ca="1" si="58"/>
        <v>9.5623101096013352E-2</v>
      </c>
      <c r="W208" s="62"/>
      <c r="X208" s="62">
        <f t="shared" ca="1" si="59"/>
        <v>9.5623101096013352E-2</v>
      </c>
      <c r="Y208" s="60">
        <f t="shared" ca="1" si="60"/>
        <v>2653585.504384724</v>
      </c>
      <c r="Z208" s="63">
        <f t="shared" ca="1" si="61"/>
        <v>0</v>
      </c>
      <c r="AA208" s="60">
        <f t="shared" ca="1" si="62"/>
        <v>1078.2118512899615</v>
      </c>
      <c r="AB208" s="63">
        <f t="shared" ca="1" si="63"/>
        <v>-62.63702173850244</v>
      </c>
      <c r="AC208" s="47">
        <f t="shared" ca="1" si="64"/>
        <v>2653522.8673629854</v>
      </c>
    </row>
    <row r="209" spans="1:29" x14ac:dyDescent="0.15">
      <c r="A209" s="58">
        <v>20418</v>
      </c>
      <c r="B209" s="65">
        <f t="shared" si="47"/>
        <v>2</v>
      </c>
      <c r="C209" s="58" t="s">
        <v>264</v>
      </c>
      <c r="D209" s="58">
        <v>3906</v>
      </c>
      <c r="E209" s="58">
        <v>0</v>
      </c>
      <c r="F209" s="58">
        <f t="shared" si="48"/>
        <v>6296.2388059701489</v>
      </c>
      <c r="G209" s="58"/>
      <c r="H209" s="17">
        <f t="shared" si="49"/>
        <v>1</v>
      </c>
      <c r="I209" s="17">
        <f t="shared" si="50"/>
        <v>0</v>
      </c>
      <c r="J209" s="17">
        <f ca="1">OFFSET('Z1'!$B$7,B209,H209)*D209</f>
        <v>0</v>
      </c>
      <c r="K209" s="17">
        <f ca="1">IF(I209&gt;0,OFFSET('Z1'!$I$7,B209,I209)*IF(I209=1,D209-9300,IF(I209=2,D209-18000,IF(I209=3,D209-45000,0))),0)</f>
        <v>0</v>
      </c>
      <c r="L209" s="17">
        <f>IF(AND(E209=1,D209&gt;20000,D209&lt;=45000),D209*'Z1'!$G$7,0)+IF(AND(E209=1,D209&gt;45000,D209&lt;=50000),'Z1'!$G$7/5000*(50000-D209)*D209,0)</f>
        <v>0</v>
      </c>
      <c r="M209" s="18">
        <f t="shared" ca="1" si="51"/>
        <v>0</v>
      </c>
      <c r="N209" s="21">
        <v>2332</v>
      </c>
      <c r="O209" s="20">
        <f t="shared" si="52"/>
        <v>1332</v>
      </c>
      <c r="P209" s="21">
        <f t="shared" si="53"/>
        <v>1</v>
      </c>
      <c r="Q209" s="22">
        <f t="shared" si="54"/>
        <v>1198.8</v>
      </c>
      <c r="R209" s="59">
        <f t="shared" ca="1" si="55"/>
        <v>3931080.4976960286</v>
      </c>
      <c r="S209" s="60">
        <f t="shared" ca="1" si="56"/>
        <v>3932279.2976960284</v>
      </c>
      <c r="T209" s="61">
        <v>918.78643616154943</v>
      </c>
      <c r="U209" s="61">
        <f t="shared" ca="1" si="57"/>
        <v>1006.7279307977543</v>
      </c>
      <c r="V209" s="62">
        <f t="shared" ca="1" si="58"/>
        <v>9.5714837719635515E-2</v>
      </c>
      <c r="W209" s="62"/>
      <c r="X209" s="62">
        <f t="shared" ca="1" si="59"/>
        <v>9.5714837719635515E-2</v>
      </c>
      <c r="Y209" s="60">
        <f t="shared" ca="1" si="60"/>
        <v>3932279.2976960288</v>
      </c>
      <c r="Z209" s="63">
        <f t="shared" ca="1" si="61"/>
        <v>0</v>
      </c>
      <c r="AA209" s="60">
        <f t="shared" ca="1" si="62"/>
        <v>1926.8628542837687</v>
      </c>
      <c r="AB209" s="63">
        <f t="shared" ca="1" si="63"/>
        <v>-111.93806703802179</v>
      </c>
      <c r="AC209" s="47">
        <f t="shared" ca="1" si="64"/>
        <v>3932167.3596289908</v>
      </c>
    </row>
    <row r="210" spans="1:29" x14ac:dyDescent="0.15">
      <c r="A210" s="58">
        <v>20419</v>
      </c>
      <c r="B210" s="65">
        <f t="shared" si="47"/>
        <v>2</v>
      </c>
      <c r="C210" s="58" t="s">
        <v>265</v>
      </c>
      <c r="D210" s="58">
        <v>1625</v>
      </c>
      <c r="E210" s="58">
        <v>0</v>
      </c>
      <c r="F210" s="58">
        <f t="shared" si="48"/>
        <v>2619.4029850746269</v>
      </c>
      <c r="G210" s="58"/>
      <c r="H210" s="17">
        <f t="shared" si="49"/>
        <v>1</v>
      </c>
      <c r="I210" s="17">
        <f t="shared" si="50"/>
        <v>0</v>
      </c>
      <c r="J210" s="17">
        <f ca="1">OFFSET('Z1'!$B$7,B210,H210)*D210</f>
        <v>0</v>
      </c>
      <c r="K210" s="17">
        <f ca="1">IF(I210&gt;0,OFFSET('Z1'!$I$7,B210,I210)*IF(I210=1,D210-9300,IF(I210=2,D210-18000,IF(I210=3,D210-45000,0))),0)</f>
        <v>0</v>
      </c>
      <c r="L210" s="17">
        <f>IF(AND(E210=1,D210&gt;20000,D210&lt;=45000),D210*'Z1'!$G$7,0)+IF(AND(E210=1,D210&gt;45000,D210&lt;=50000),'Z1'!$G$7/5000*(50000-D210)*D210,0)</f>
        <v>0</v>
      </c>
      <c r="M210" s="18">
        <f t="shared" ca="1" si="51"/>
        <v>0</v>
      </c>
      <c r="N210" s="21">
        <v>93320</v>
      </c>
      <c r="O210" s="20">
        <f t="shared" si="52"/>
        <v>92320</v>
      </c>
      <c r="P210" s="21">
        <f t="shared" si="53"/>
        <v>1</v>
      </c>
      <c r="Q210" s="22">
        <f t="shared" si="54"/>
        <v>83088</v>
      </c>
      <c r="R210" s="59">
        <f t="shared" ca="1" si="55"/>
        <v>1635434.1548274569</v>
      </c>
      <c r="S210" s="60">
        <f t="shared" ca="1" si="56"/>
        <v>1718522.1548274569</v>
      </c>
      <c r="T210" s="61">
        <v>981.86172540498603</v>
      </c>
      <c r="U210" s="61">
        <f t="shared" ca="1" si="57"/>
        <v>1057.552095278435</v>
      </c>
      <c r="V210" s="62">
        <f t="shared" ca="1" si="58"/>
        <v>7.7088624513018011E-2</v>
      </c>
      <c r="W210" s="62"/>
      <c r="X210" s="62">
        <f t="shared" ca="1" si="59"/>
        <v>7.7088624513018011E-2</v>
      </c>
      <c r="Y210" s="60">
        <f t="shared" ca="1" si="60"/>
        <v>1718522.1548274569</v>
      </c>
      <c r="Z210" s="63">
        <f t="shared" ca="1" si="61"/>
        <v>0</v>
      </c>
      <c r="AA210" s="60">
        <f t="shared" ca="1" si="62"/>
        <v>0</v>
      </c>
      <c r="AB210" s="63">
        <f t="shared" ca="1" si="63"/>
        <v>0</v>
      </c>
      <c r="AC210" s="47">
        <f t="shared" ca="1" si="64"/>
        <v>1718522.1548274569</v>
      </c>
    </row>
    <row r="211" spans="1:29" x14ac:dyDescent="0.15">
      <c r="A211" s="58">
        <v>20421</v>
      </c>
      <c r="B211" s="65">
        <f t="shared" si="47"/>
        <v>2</v>
      </c>
      <c r="C211" s="58" t="s">
        <v>266</v>
      </c>
      <c r="D211" s="58">
        <v>4474</v>
      </c>
      <c r="E211" s="58">
        <v>0</v>
      </c>
      <c r="F211" s="58">
        <f t="shared" si="48"/>
        <v>7211.8208955223881</v>
      </c>
      <c r="G211" s="58"/>
      <c r="H211" s="17">
        <f t="shared" si="49"/>
        <v>1</v>
      </c>
      <c r="I211" s="17">
        <f t="shared" si="50"/>
        <v>0</v>
      </c>
      <c r="J211" s="17">
        <f ca="1">OFFSET('Z1'!$B$7,B211,H211)*D211</f>
        <v>0</v>
      </c>
      <c r="K211" s="17">
        <f ca="1">IF(I211&gt;0,OFFSET('Z1'!$I$7,B211,I211)*IF(I211=1,D211-9300,IF(I211=2,D211-18000,IF(I211=3,D211-45000,0))),0)</f>
        <v>0</v>
      </c>
      <c r="L211" s="17">
        <f>IF(AND(E211=1,D211&gt;20000,D211&lt;=45000),D211*'Z1'!$G$7,0)+IF(AND(E211=1,D211&gt;45000,D211&lt;=50000),'Z1'!$G$7/5000*(50000-D211)*D211,0)</f>
        <v>0</v>
      </c>
      <c r="M211" s="18">
        <f t="shared" ca="1" si="51"/>
        <v>0</v>
      </c>
      <c r="N211" s="21">
        <v>19720</v>
      </c>
      <c r="O211" s="20">
        <f t="shared" si="52"/>
        <v>18720</v>
      </c>
      <c r="P211" s="21">
        <f t="shared" si="53"/>
        <v>1</v>
      </c>
      <c r="Q211" s="22">
        <f t="shared" si="54"/>
        <v>16848</v>
      </c>
      <c r="R211" s="59">
        <f t="shared" ca="1" si="55"/>
        <v>4502727.6361218719</v>
      </c>
      <c r="S211" s="60">
        <f t="shared" ca="1" si="56"/>
        <v>4519575.6361218719</v>
      </c>
      <c r="T211" s="61">
        <v>924.53946981395279</v>
      </c>
      <c r="U211" s="61">
        <f t="shared" ca="1" si="57"/>
        <v>1010.1867760665784</v>
      </c>
      <c r="V211" s="62">
        <f t="shared" ca="1" si="58"/>
        <v>9.2637804062449147E-2</v>
      </c>
      <c r="W211" s="62"/>
      <c r="X211" s="62">
        <f t="shared" ca="1" si="59"/>
        <v>9.2637804062449147E-2</v>
      </c>
      <c r="Y211" s="60">
        <f t="shared" ca="1" si="60"/>
        <v>4519575.6361218709</v>
      </c>
      <c r="Z211" s="63">
        <f t="shared" ca="1" si="61"/>
        <v>0</v>
      </c>
      <c r="AA211" s="60">
        <f t="shared" ca="1" si="62"/>
        <v>0</v>
      </c>
      <c r="AB211" s="63">
        <f t="shared" ca="1" si="63"/>
        <v>0</v>
      </c>
      <c r="AC211" s="47">
        <f t="shared" ca="1" si="64"/>
        <v>4519575.6361218709</v>
      </c>
    </row>
    <row r="212" spans="1:29" x14ac:dyDescent="0.15">
      <c r="A212" s="58">
        <v>20424</v>
      </c>
      <c r="B212" s="65">
        <f t="shared" ref="B212:B275" si="65">INT(A212/10000)</f>
        <v>2</v>
      </c>
      <c r="C212" s="58" t="s">
        <v>267</v>
      </c>
      <c r="D212" s="58">
        <v>2860</v>
      </c>
      <c r="E212" s="58">
        <v>0</v>
      </c>
      <c r="F212" s="58">
        <f t="shared" ref="F212:F275" si="66">IF(AND(E212=1,D212&lt;=20000),D212*2,IF(D212&lt;=10000,D212*(1+41/67),IF(D212&lt;=20000,D212*(1+2/3),IF(D212&lt;=50000,D212*(2),D212*(2+1/3))))+IF(AND(D212&gt;9000,D212&lt;=10000),(D212-9000)*(110/201),0)+IF(AND(D212&gt;18000,D212&lt;=20000),(D212-18000)*(3+1/3),0)+IF(AND(D212&gt;45000,D212&lt;=50000),(D212-45000)*(3+1/3),0))</f>
        <v>4610.1492537313434</v>
      </c>
      <c r="G212" s="58"/>
      <c r="H212" s="17">
        <f t="shared" ref="H212:H275" si="67">IF(AND(E212=1,D212&lt;=20000),3,IF(D212&lt;=10000,1,IF(D212&lt;=20000,2,IF(D212&lt;=50000,3,4))))</f>
        <v>1</v>
      </c>
      <c r="I212" s="17">
        <f t="shared" ref="I212:I275" si="68">IF(AND(E212=1,D212&lt;=45000),0,IF(AND(D212&gt;9300,D212&lt;=10000),1,IF(AND(D212&gt;18000,D212&lt;=20000),2,IF(AND(D212&gt;45000,D212&lt;=50000),3,0))))</f>
        <v>0</v>
      </c>
      <c r="J212" s="17">
        <f ca="1">OFFSET('Z1'!$B$7,B212,H212)*D212</f>
        <v>0</v>
      </c>
      <c r="K212" s="17">
        <f ca="1">IF(I212&gt;0,OFFSET('Z1'!$I$7,B212,I212)*IF(I212=1,D212-9300,IF(I212=2,D212-18000,IF(I212=3,D212-45000,0))),0)</f>
        <v>0</v>
      </c>
      <c r="L212" s="17">
        <f>IF(AND(E212=1,D212&gt;20000,D212&lt;=45000),D212*'Z1'!$G$7,0)+IF(AND(E212=1,D212&gt;45000,D212&lt;=50000),'Z1'!$G$7/5000*(50000-D212)*D212,0)</f>
        <v>0</v>
      </c>
      <c r="M212" s="18">
        <f t="shared" ref="M212:M275" ca="1" si="69">SUM(J212:L212)</f>
        <v>0</v>
      </c>
      <c r="N212" s="21">
        <v>259700</v>
      </c>
      <c r="O212" s="20">
        <f t="shared" ref="O212:O275" si="70">MAX(N212-$O$3,0)</f>
        <v>258700</v>
      </c>
      <c r="P212" s="21">
        <f t="shared" ref="P212:P275" si="71">IF(D212&lt;=9300,1,IF(D212&gt;10000,0,2))</f>
        <v>1</v>
      </c>
      <c r="Q212" s="22">
        <f t="shared" ref="Q212:Q275" si="72">IF(P212=0,0,IF(P212=1,O212*$Q$3,O212*$Q$3*(10000-D212)/700))</f>
        <v>232830</v>
      </c>
      <c r="R212" s="59">
        <f t="shared" ref="R212:R275" ca="1" si="73">OFFSET($R$4,B212,0)/OFFSET($F$4,B212,0)*F212</f>
        <v>2878364.1124963243</v>
      </c>
      <c r="S212" s="60">
        <f t="shared" ref="S212:S275" ca="1" si="74">M212+Q212+R212</f>
        <v>3111194.1124963243</v>
      </c>
      <c r="T212" s="61">
        <v>1013.0930020484777</v>
      </c>
      <c r="U212" s="61">
        <f t="shared" ref="U212:U275" ca="1" si="75">S212/D212</f>
        <v>1087.830109264449</v>
      </c>
      <c r="V212" s="62">
        <f t="shared" ref="V212:V275" ca="1" si="76">U212/T212-1</f>
        <v>7.377122047517104E-2</v>
      </c>
      <c r="W212" s="62"/>
      <c r="X212" s="62">
        <f t="shared" ref="X212:X275" ca="1" si="77">MAX(V212,OFFSET($X$4,B212,0))</f>
        <v>7.377122047517104E-2</v>
      </c>
      <c r="Y212" s="60">
        <f t="shared" ref="Y212:Y275" ca="1" si="78">(T212*(1+X212))*D212</f>
        <v>3111194.1124963243</v>
      </c>
      <c r="Z212" s="63">
        <f t="shared" ref="Z212:Z275" ca="1" si="79">Y212-S212</f>
        <v>0</v>
      </c>
      <c r="AA212" s="60">
        <f t="shared" ref="AA212:AA275" ca="1" si="80">MAX(0,Y212-T212*(1+OFFSET($V$4,B212,0))*D212)</f>
        <v>0</v>
      </c>
      <c r="AB212" s="63">
        <f t="shared" ref="AB212:AB275" ca="1" si="81">IF(OFFSET($Z$4,B212,0)=0,0,-OFFSET($Z$4,B212,0)/OFFSET($AA$4,B212,0)*AA212)</f>
        <v>0</v>
      </c>
      <c r="AC212" s="47">
        <f t="shared" ca="1" si="64"/>
        <v>3111194.1124963243</v>
      </c>
    </row>
    <row r="213" spans="1:29" x14ac:dyDescent="0.15">
      <c r="A213" s="58">
        <v>20425</v>
      </c>
      <c r="B213" s="65">
        <f t="shared" si="65"/>
        <v>2</v>
      </c>
      <c r="C213" s="58" t="s">
        <v>268</v>
      </c>
      <c r="D213" s="58">
        <v>3228</v>
      </c>
      <c r="E213" s="58">
        <v>0</v>
      </c>
      <c r="F213" s="58">
        <f t="shared" si="66"/>
        <v>5203.3432835820895</v>
      </c>
      <c r="G213" s="58"/>
      <c r="H213" s="17">
        <f t="shared" si="67"/>
        <v>1</v>
      </c>
      <c r="I213" s="17">
        <f t="shared" si="68"/>
        <v>0</v>
      </c>
      <c r="J213" s="17">
        <f ca="1">OFFSET('Z1'!$B$7,B213,H213)*D213</f>
        <v>0</v>
      </c>
      <c r="K213" s="17">
        <f ca="1">IF(I213&gt;0,OFFSET('Z1'!$I$7,B213,I213)*IF(I213=1,D213-9300,IF(I213=2,D213-18000,IF(I213=3,D213-45000,0))),0)</f>
        <v>0</v>
      </c>
      <c r="L213" s="17">
        <f>IF(AND(E213=1,D213&gt;20000,D213&lt;=45000),D213*'Z1'!$G$7,0)+IF(AND(E213=1,D213&gt;45000,D213&lt;=50000),'Z1'!$G$7/5000*(50000-D213)*D213,0)</f>
        <v>0</v>
      </c>
      <c r="M213" s="18">
        <f t="shared" ca="1" si="69"/>
        <v>0</v>
      </c>
      <c r="N213" s="21">
        <v>0</v>
      </c>
      <c r="O213" s="20">
        <f t="shared" si="70"/>
        <v>0</v>
      </c>
      <c r="P213" s="21">
        <f t="shared" si="71"/>
        <v>1</v>
      </c>
      <c r="Q213" s="22">
        <f t="shared" si="72"/>
        <v>0</v>
      </c>
      <c r="R213" s="59">
        <f t="shared" ca="1" si="73"/>
        <v>3248727.047251096</v>
      </c>
      <c r="S213" s="60">
        <f t="shared" ca="1" si="74"/>
        <v>3248727.047251096</v>
      </c>
      <c r="T213" s="61">
        <v>918.53819235989636</v>
      </c>
      <c r="U213" s="61">
        <f t="shared" ca="1" si="75"/>
        <v>1006.4210183553581</v>
      </c>
      <c r="V213" s="62">
        <f t="shared" ca="1" si="76"/>
        <v>9.5676833828405528E-2</v>
      </c>
      <c r="W213" s="62"/>
      <c r="X213" s="62">
        <f t="shared" ca="1" si="77"/>
        <v>9.5676833828405528E-2</v>
      </c>
      <c r="Y213" s="60">
        <f t="shared" ca="1" si="78"/>
        <v>3248727.047251096</v>
      </c>
      <c r="Z213" s="63">
        <f t="shared" ca="1" si="79"/>
        <v>0</v>
      </c>
      <c r="AA213" s="60">
        <f t="shared" ca="1" si="80"/>
        <v>1479.2863651681691</v>
      </c>
      <c r="AB213" s="63">
        <f t="shared" ca="1" si="81"/>
        <v>-85.936814830641765</v>
      </c>
      <c r="AC213" s="47">
        <f t="shared" ref="AC213:AC276" ca="1" si="82">Y213+AB213</f>
        <v>3248641.1104362654</v>
      </c>
    </row>
    <row r="214" spans="1:29" x14ac:dyDescent="0.15">
      <c r="A214" s="58">
        <v>20428</v>
      </c>
      <c r="B214" s="65">
        <f t="shared" si="65"/>
        <v>2</v>
      </c>
      <c r="C214" s="58" t="s">
        <v>269</v>
      </c>
      <c r="D214" s="58">
        <v>1092</v>
      </c>
      <c r="E214" s="58">
        <v>0</v>
      </c>
      <c r="F214" s="58">
        <f t="shared" si="66"/>
        <v>1760.2388059701493</v>
      </c>
      <c r="G214" s="58"/>
      <c r="H214" s="17">
        <f t="shared" si="67"/>
        <v>1</v>
      </c>
      <c r="I214" s="17">
        <f t="shared" si="68"/>
        <v>0</v>
      </c>
      <c r="J214" s="17">
        <f ca="1">OFFSET('Z1'!$B$7,B214,H214)*D214</f>
        <v>0</v>
      </c>
      <c r="K214" s="17">
        <f ca="1">IF(I214&gt;0,OFFSET('Z1'!$I$7,B214,I214)*IF(I214=1,D214-9300,IF(I214=2,D214-18000,IF(I214=3,D214-45000,0))),0)</f>
        <v>0</v>
      </c>
      <c r="L214" s="17">
        <f>IF(AND(E214=1,D214&gt;20000,D214&lt;=45000),D214*'Z1'!$G$7,0)+IF(AND(E214=1,D214&gt;45000,D214&lt;=50000),'Z1'!$G$7/5000*(50000-D214)*D214,0)</f>
        <v>0</v>
      </c>
      <c r="M214" s="18">
        <f t="shared" ca="1" si="69"/>
        <v>0</v>
      </c>
      <c r="N214" s="21">
        <v>35677</v>
      </c>
      <c r="O214" s="20">
        <f t="shared" si="70"/>
        <v>34677</v>
      </c>
      <c r="P214" s="21">
        <f t="shared" si="71"/>
        <v>1</v>
      </c>
      <c r="Q214" s="22">
        <f t="shared" si="72"/>
        <v>31209.3</v>
      </c>
      <c r="R214" s="59">
        <f t="shared" ca="1" si="73"/>
        <v>1099011.7520440512</v>
      </c>
      <c r="S214" s="60">
        <f t="shared" ca="1" si="74"/>
        <v>1130221.0520440512</v>
      </c>
      <c r="T214" s="61">
        <v>950.48943202931787</v>
      </c>
      <c r="U214" s="61">
        <f t="shared" ca="1" si="75"/>
        <v>1035.0009634103033</v>
      </c>
      <c r="V214" s="62">
        <f t="shared" ca="1" si="76"/>
        <v>8.8913699125040546E-2</v>
      </c>
      <c r="W214" s="62"/>
      <c r="X214" s="62">
        <f t="shared" ca="1" si="77"/>
        <v>8.8913699125040546E-2</v>
      </c>
      <c r="Y214" s="60">
        <f t="shared" ca="1" si="78"/>
        <v>1130221.0520440512</v>
      </c>
      <c r="Z214" s="63">
        <f t="shared" ca="1" si="79"/>
        <v>0</v>
      </c>
      <c r="AA214" s="60">
        <f t="shared" ca="1" si="80"/>
        <v>0</v>
      </c>
      <c r="AB214" s="63">
        <f t="shared" ca="1" si="81"/>
        <v>0</v>
      </c>
      <c r="AC214" s="47">
        <f t="shared" ca="1" si="82"/>
        <v>1130221.0520440512</v>
      </c>
    </row>
    <row r="215" spans="1:29" x14ac:dyDescent="0.15">
      <c r="A215" s="58">
        <v>20432</v>
      </c>
      <c r="B215" s="65">
        <f t="shared" si="65"/>
        <v>2</v>
      </c>
      <c r="C215" s="58" t="s">
        <v>270</v>
      </c>
      <c r="D215" s="58">
        <v>2633</v>
      </c>
      <c r="E215" s="58">
        <v>0</v>
      </c>
      <c r="F215" s="58">
        <f t="shared" si="66"/>
        <v>4244.2388059701489</v>
      </c>
      <c r="G215" s="58"/>
      <c r="H215" s="17">
        <f t="shared" si="67"/>
        <v>1</v>
      </c>
      <c r="I215" s="17">
        <f t="shared" si="68"/>
        <v>0</v>
      </c>
      <c r="J215" s="17">
        <f ca="1">OFFSET('Z1'!$B$7,B215,H215)*D215</f>
        <v>0</v>
      </c>
      <c r="K215" s="17">
        <f ca="1">IF(I215&gt;0,OFFSET('Z1'!$I$7,B215,I215)*IF(I215=1,D215-9300,IF(I215=2,D215-18000,IF(I215=3,D215-45000,0))),0)</f>
        <v>0</v>
      </c>
      <c r="L215" s="17">
        <f>IF(AND(E215=1,D215&gt;20000,D215&lt;=45000),D215*'Z1'!$G$7,0)+IF(AND(E215=1,D215&gt;45000,D215&lt;=50000),'Z1'!$G$7/5000*(50000-D215)*D215,0)</f>
        <v>0</v>
      </c>
      <c r="M215" s="18">
        <f t="shared" ca="1" si="69"/>
        <v>0</v>
      </c>
      <c r="N215" s="21">
        <v>85246</v>
      </c>
      <c r="O215" s="20">
        <f t="shared" si="70"/>
        <v>84246</v>
      </c>
      <c r="P215" s="21">
        <f t="shared" si="71"/>
        <v>1</v>
      </c>
      <c r="Q215" s="22">
        <f t="shared" si="72"/>
        <v>75821.400000000009</v>
      </c>
      <c r="R215" s="59">
        <f t="shared" ca="1" si="73"/>
        <v>2649906.5413296577</v>
      </c>
      <c r="S215" s="60">
        <f t="shared" ca="1" si="74"/>
        <v>2725727.9413296576</v>
      </c>
      <c r="T215" s="61">
        <v>950.71089209484546</v>
      </c>
      <c r="U215" s="61">
        <f t="shared" ca="1" si="75"/>
        <v>1035.2176002011613</v>
      </c>
      <c r="V215" s="62">
        <f t="shared" ca="1" si="76"/>
        <v>8.8887914095640008E-2</v>
      </c>
      <c r="W215" s="62"/>
      <c r="X215" s="62">
        <f t="shared" ca="1" si="77"/>
        <v>8.8887914095640008E-2</v>
      </c>
      <c r="Y215" s="60">
        <f t="shared" ca="1" si="78"/>
        <v>2725727.9413296576</v>
      </c>
      <c r="Z215" s="63">
        <f t="shared" ca="1" si="79"/>
        <v>0</v>
      </c>
      <c r="AA215" s="60">
        <f t="shared" ca="1" si="80"/>
        <v>0</v>
      </c>
      <c r="AB215" s="63">
        <f t="shared" ca="1" si="81"/>
        <v>0</v>
      </c>
      <c r="AC215" s="47">
        <f t="shared" ca="1" si="82"/>
        <v>2725727.9413296576</v>
      </c>
    </row>
    <row r="216" spans="1:29" x14ac:dyDescent="0.15">
      <c r="A216" s="58">
        <v>20435</v>
      </c>
      <c r="B216" s="65">
        <f t="shared" si="65"/>
        <v>2</v>
      </c>
      <c r="C216" s="58" t="s">
        <v>271</v>
      </c>
      <c r="D216" s="58">
        <v>2200</v>
      </c>
      <c r="E216" s="58">
        <v>0</v>
      </c>
      <c r="F216" s="58">
        <f t="shared" si="66"/>
        <v>3546.2686567164178</v>
      </c>
      <c r="G216" s="58"/>
      <c r="H216" s="17">
        <f t="shared" si="67"/>
        <v>1</v>
      </c>
      <c r="I216" s="17">
        <f t="shared" si="68"/>
        <v>0</v>
      </c>
      <c r="J216" s="17">
        <f ca="1">OFFSET('Z1'!$B$7,B216,H216)*D216</f>
        <v>0</v>
      </c>
      <c r="K216" s="17">
        <f ca="1">IF(I216&gt;0,OFFSET('Z1'!$I$7,B216,I216)*IF(I216=1,D216-9300,IF(I216=2,D216-18000,IF(I216=3,D216-45000,0))),0)</f>
        <v>0</v>
      </c>
      <c r="L216" s="17">
        <f>IF(AND(E216=1,D216&gt;20000,D216&lt;=45000),D216*'Z1'!$G$7,0)+IF(AND(E216=1,D216&gt;45000,D216&lt;=50000),'Z1'!$G$7/5000*(50000-D216)*D216,0)</f>
        <v>0</v>
      </c>
      <c r="M216" s="18">
        <f t="shared" ca="1" si="69"/>
        <v>0</v>
      </c>
      <c r="N216" s="21">
        <v>53074</v>
      </c>
      <c r="O216" s="20">
        <f t="shared" si="70"/>
        <v>52074</v>
      </c>
      <c r="P216" s="21">
        <f t="shared" si="71"/>
        <v>1</v>
      </c>
      <c r="Q216" s="22">
        <f t="shared" si="72"/>
        <v>46866.6</v>
      </c>
      <c r="R216" s="59">
        <f t="shared" ca="1" si="73"/>
        <v>2214126.2403817875</v>
      </c>
      <c r="S216" s="60">
        <f t="shared" ca="1" si="74"/>
        <v>2260992.8403817876</v>
      </c>
      <c r="T216" s="61">
        <v>943.25892905839567</v>
      </c>
      <c r="U216" s="61">
        <f t="shared" ca="1" si="75"/>
        <v>1027.7240183553581</v>
      </c>
      <c r="V216" s="62">
        <f t="shared" ca="1" si="76"/>
        <v>8.9546026753522856E-2</v>
      </c>
      <c r="W216" s="62"/>
      <c r="X216" s="62">
        <f t="shared" ca="1" si="77"/>
        <v>8.9546026753522856E-2</v>
      </c>
      <c r="Y216" s="60">
        <f t="shared" ca="1" si="78"/>
        <v>2260992.8403817876</v>
      </c>
      <c r="Z216" s="63">
        <f t="shared" ca="1" si="79"/>
        <v>0</v>
      </c>
      <c r="AA216" s="60">
        <f t="shared" ca="1" si="80"/>
        <v>0</v>
      </c>
      <c r="AB216" s="63">
        <f t="shared" ca="1" si="81"/>
        <v>0</v>
      </c>
      <c r="AC216" s="47">
        <f t="shared" ca="1" si="82"/>
        <v>2260992.8403817876</v>
      </c>
    </row>
    <row r="217" spans="1:29" x14ac:dyDescent="0.15">
      <c r="A217" s="58">
        <v>20441</v>
      </c>
      <c r="B217" s="65">
        <f t="shared" si="65"/>
        <v>2</v>
      </c>
      <c r="C217" s="58" t="s">
        <v>272</v>
      </c>
      <c r="D217" s="58">
        <v>606</v>
      </c>
      <c r="E217" s="58">
        <v>0</v>
      </c>
      <c r="F217" s="58">
        <f t="shared" si="66"/>
        <v>976.83582089552237</v>
      </c>
      <c r="G217" s="58"/>
      <c r="H217" s="17">
        <f t="shared" si="67"/>
        <v>1</v>
      </c>
      <c r="I217" s="17">
        <f t="shared" si="68"/>
        <v>0</v>
      </c>
      <c r="J217" s="17">
        <f ca="1">OFFSET('Z1'!$B$7,B217,H217)*D217</f>
        <v>0</v>
      </c>
      <c r="K217" s="17">
        <f ca="1">IF(I217&gt;0,OFFSET('Z1'!$I$7,B217,I217)*IF(I217=1,D217-9300,IF(I217=2,D217-18000,IF(I217=3,D217-45000,0))),0)</f>
        <v>0</v>
      </c>
      <c r="L217" s="17">
        <f>IF(AND(E217=1,D217&gt;20000,D217&lt;=45000),D217*'Z1'!$G$7,0)+IF(AND(E217=1,D217&gt;45000,D217&lt;=50000),'Z1'!$G$7/5000*(50000-D217)*D217,0)</f>
        <v>0</v>
      </c>
      <c r="M217" s="18">
        <f t="shared" ca="1" si="69"/>
        <v>0</v>
      </c>
      <c r="N217" s="21">
        <v>0</v>
      </c>
      <c r="O217" s="20">
        <f t="shared" si="70"/>
        <v>0</v>
      </c>
      <c r="P217" s="21">
        <f t="shared" si="71"/>
        <v>1</v>
      </c>
      <c r="Q217" s="22">
        <f t="shared" si="72"/>
        <v>0</v>
      </c>
      <c r="R217" s="59">
        <f t="shared" ca="1" si="73"/>
        <v>609891.13712334703</v>
      </c>
      <c r="S217" s="60">
        <f t="shared" ca="1" si="74"/>
        <v>609891.13712334703</v>
      </c>
      <c r="T217" s="61">
        <v>918.53819235989647</v>
      </c>
      <c r="U217" s="61">
        <f t="shared" ca="1" si="75"/>
        <v>1006.4210183553581</v>
      </c>
      <c r="V217" s="62">
        <f t="shared" ca="1" si="76"/>
        <v>9.5676833828405305E-2</v>
      </c>
      <c r="W217" s="62"/>
      <c r="X217" s="62">
        <f t="shared" ca="1" si="77"/>
        <v>9.5676833828405305E-2</v>
      </c>
      <c r="Y217" s="60">
        <f t="shared" ca="1" si="78"/>
        <v>609891.13712334703</v>
      </c>
      <c r="Z217" s="63">
        <f t="shared" ca="1" si="79"/>
        <v>0</v>
      </c>
      <c r="AA217" s="60">
        <f t="shared" ca="1" si="80"/>
        <v>277.70989383256529</v>
      </c>
      <c r="AB217" s="63">
        <f t="shared" ca="1" si="81"/>
        <v>-16.133119512808634</v>
      </c>
      <c r="AC217" s="47">
        <f t="shared" ca="1" si="82"/>
        <v>609875.00400383421</v>
      </c>
    </row>
    <row r="218" spans="1:29" x14ac:dyDescent="0.15">
      <c r="A218" s="58">
        <v>20442</v>
      </c>
      <c r="B218" s="65">
        <f t="shared" si="65"/>
        <v>2</v>
      </c>
      <c r="C218" s="58" t="s">
        <v>273</v>
      </c>
      <c r="D218" s="58">
        <v>3574</v>
      </c>
      <c r="E218" s="58">
        <v>0</v>
      </c>
      <c r="F218" s="58">
        <f t="shared" si="66"/>
        <v>5761.0746268656712</v>
      </c>
      <c r="G218" s="58"/>
      <c r="H218" s="17">
        <f t="shared" si="67"/>
        <v>1</v>
      </c>
      <c r="I218" s="17">
        <f t="shared" si="68"/>
        <v>0</v>
      </c>
      <c r="J218" s="17">
        <f ca="1">OFFSET('Z1'!$B$7,B218,H218)*D218</f>
        <v>0</v>
      </c>
      <c r="K218" s="17">
        <f ca="1">IF(I218&gt;0,OFFSET('Z1'!$I$7,B218,I218)*IF(I218=1,D218-9300,IF(I218=2,D218-18000,IF(I218=3,D218-45000,0))),0)</f>
        <v>0</v>
      </c>
      <c r="L218" s="17">
        <f>IF(AND(E218=1,D218&gt;20000,D218&lt;=45000),D218*'Z1'!$G$7,0)+IF(AND(E218=1,D218&gt;45000,D218&lt;=50000),'Z1'!$G$7/5000*(50000-D218)*D218,0)</f>
        <v>0</v>
      </c>
      <c r="M218" s="18">
        <f t="shared" ca="1" si="69"/>
        <v>0</v>
      </c>
      <c r="N218" s="21">
        <v>9894</v>
      </c>
      <c r="O218" s="20">
        <f t="shared" si="70"/>
        <v>8894</v>
      </c>
      <c r="P218" s="21">
        <f t="shared" si="71"/>
        <v>1</v>
      </c>
      <c r="Q218" s="22">
        <f t="shared" si="72"/>
        <v>8004.6</v>
      </c>
      <c r="R218" s="59">
        <f t="shared" ca="1" si="73"/>
        <v>3596948.7196020498</v>
      </c>
      <c r="S218" s="60">
        <f t="shared" ca="1" si="74"/>
        <v>3604953.3196020499</v>
      </c>
      <c r="T218" s="61">
        <v>920.39108844166788</v>
      </c>
      <c r="U218" s="61">
        <f t="shared" ca="1" si="75"/>
        <v>1008.6606937890458</v>
      </c>
      <c r="V218" s="62">
        <f t="shared" ca="1" si="76"/>
        <v>9.5904454590959753E-2</v>
      </c>
      <c r="W218" s="62"/>
      <c r="X218" s="62">
        <f t="shared" ca="1" si="77"/>
        <v>9.5904454590959753E-2</v>
      </c>
      <c r="Y218" s="60">
        <f t="shared" ca="1" si="78"/>
        <v>3604953.3196020499</v>
      </c>
      <c r="Z218" s="63">
        <f t="shared" ca="1" si="79"/>
        <v>0</v>
      </c>
      <c r="AA218" s="60">
        <f t="shared" ca="1" si="80"/>
        <v>2389.9041352057829</v>
      </c>
      <c r="AB218" s="63">
        <f t="shared" ca="1" si="81"/>
        <v>-138.83772200307962</v>
      </c>
      <c r="AC218" s="47">
        <f t="shared" ca="1" si="82"/>
        <v>3604814.4818800469</v>
      </c>
    </row>
    <row r="219" spans="1:29" x14ac:dyDescent="0.15">
      <c r="A219" s="58">
        <v>20501</v>
      </c>
      <c r="B219" s="65">
        <f t="shared" si="65"/>
        <v>2</v>
      </c>
      <c r="C219" s="58" t="s">
        <v>274</v>
      </c>
      <c r="D219" s="58">
        <v>4680</v>
      </c>
      <c r="E219" s="58">
        <v>0</v>
      </c>
      <c r="F219" s="58">
        <f t="shared" si="66"/>
        <v>7543.8805970149251</v>
      </c>
      <c r="G219" s="58"/>
      <c r="H219" s="17">
        <f t="shared" si="67"/>
        <v>1</v>
      </c>
      <c r="I219" s="17">
        <f t="shared" si="68"/>
        <v>0</v>
      </c>
      <c r="J219" s="17">
        <f ca="1">OFFSET('Z1'!$B$7,B219,H219)*D219</f>
        <v>0</v>
      </c>
      <c r="K219" s="17">
        <f ca="1">IF(I219&gt;0,OFFSET('Z1'!$I$7,B219,I219)*IF(I219=1,D219-9300,IF(I219=2,D219-18000,IF(I219=3,D219-45000,0))),0)</f>
        <v>0</v>
      </c>
      <c r="L219" s="17">
        <f>IF(AND(E219=1,D219&gt;20000,D219&lt;=45000),D219*'Z1'!$G$7,0)+IF(AND(E219=1,D219&gt;45000,D219&lt;=50000),'Z1'!$G$7/5000*(50000-D219)*D219,0)</f>
        <v>0</v>
      </c>
      <c r="M219" s="18">
        <f t="shared" ca="1" si="69"/>
        <v>0</v>
      </c>
      <c r="N219" s="21">
        <v>166394</v>
      </c>
      <c r="O219" s="20">
        <f t="shared" si="70"/>
        <v>165394</v>
      </c>
      <c r="P219" s="21">
        <f t="shared" si="71"/>
        <v>1</v>
      </c>
      <c r="Q219" s="22">
        <f t="shared" si="72"/>
        <v>148854.6</v>
      </c>
      <c r="R219" s="59">
        <f t="shared" ca="1" si="73"/>
        <v>4710050.3659030758</v>
      </c>
      <c r="S219" s="60">
        <f t="shared" ca="1" si="74"/>
        <v>4858904.9659030754</v>
      </c>
      <c r="T219" s="61">
        <v>965.34335269117685</v>
      </c>
      <c r="U219" s="61">
        <f t="shared" ca="1" si="75"/>
        <v>1038.2275568168964</v>
      </c>
      <c r="V219" s="62">
        <f t="shared" ca="1" si="76"/>
        <v>7.5500809036011418E-2</v>
      </c>
      <c r="W219" s="62"/>
      <c r="X219" s="62">
        <f t="shared" ca="1" si="77"/>
        <v>7.5500809036011418E-2</v>
      </c>
      <c r="Y219" s="60">
        <f t="shared" ca="1" si="78"/>
        <v>4858904.9659030754</v>
      </c>
      <c r="Z219" s="63">
        <f t="shared" ca="1" si="79"/>
        <v>0</v>
      </c>
      <c r="AA219" s="60">
        <f t="shared" ca="1" si="80"/>
        <v>0</v>
      </c>
      <c r="AB219" s="63">
        <f t="shared" ca="1" si="81"/>
        <v>0</v>
      </c>
      <c r="AC219" s="47">
        <f t="shared" ca="1" si="82"/>
        <v>4858904.9659030754</v>
      </c>
    </row>
    <row r="220" spans="1:29" x14ac:dyDescent="0.15">
      <c r="A220" s="58">
        <v>20502</v>
      </c>
      <c r="B220" s="65">
        <f t="shared" si="65"/>
        <v>2</v>
      </c>
      <c r="C220" s="58" t="s">
        <v>275</v>
      </c>
      <c r="D220" s="58">
        <v>2739</v>
      </c>
      <c r="E220" s="58">
        <v>0</v>
      </c>
      <c r="F220" s="58">
        <f t="shared" si="66"/>
        <v>4415.1044776119406</v>
      </c>
      <c r="G220" s="58"/>
      <c r="H220" s="17">
        <f t="shared" si="67"/>
        <v>1</v>
      </c>
      <c r="I220" s="17">
        <f t="shared" si="68"/>
        <v>0</v>
      </c>
      <c r="J220" s="17">
        <f ca="1">OFFSET('Z1'!$B$7,B220,H220)*D220</f>
        <v>0</v>
      </c>
      <c r="K220" s="17">
        <f ca="1">IF(I220&gt;0,OFFSET('Z1'!$I$7,B220,I220)*IF(I220=1,D220-9300,IF(I220=2,D220-18000,IF(I220=3,D220-45000,0))),0)</f>
        <v>0</v>
      </c>
      <c r="L220" s="17">
        <f>IF(AND(E220=1,D220&gt;20000,D220&lt;=45000),D220*'Z1'!$G$7,0)+IF(AND(E220=1,D220&gt;45000,D220&lt;=50000),'Z1'!$G$7/5000*(50000-D220)*D220,0)</f>
        <v>0</v>
      </c>
      <c r="M220" s="18">
        <f t="shared" ca="1" si="69"/>
        <v>0</v>
      </c>
      <c r="N220" s="21">
        <v>1882</v>
      </c>
      <c r="O220" s="20">
        <f t="shared" si="70"/>
        <v>882</v>
      </c>
      <c r="P220" s="21">
        <f t="shared" si="71"/>
        <v>1</v>
      </c>
      <c r="Q220" s="22">
        <f t="shared" si="72"/>
        <v>793.80000000000007</v>
      </c>
      <c r="R220" s="59">
        <f t="shared" ca="1" si="73"/>
        <v>2756587.1692753262</v>
      </c>
      <c r="S220" s="60">
        <f t="shared" ca="1" si="74"/>
        <v>2757380.969275326</v>
      </c>
      <c r="T220" s="61">
        <v>918.73329039911198</v>
      </c>
      <c r="U220" s="61">
        <f t="shared" ca="1" si="75"/>
        <v>1006.7108321560154</v>
      </c>
      <c r="V220" s="62">
        <f t="shared" ca="1" si="76"/>
        <v>9.5759610189682487E-2</v>
      </c>
      <c r="W220" s="62"/>
      <c r="X220" s="62">
        <f t="shared" ca="1" si="77"/>
        <v>9.5759610189682487E-2</v>
      </c>
      <c r="Y220" s="60">
        <f t="shared" ca="1" si="78"/>
        <v>2757380.969275326</v>
      </c>
      <c r="Z220" s="63">
        <f t="shared" ca="1" si="79"/>
        <v>0</v>
      </c>
      <c r="AA220" s="60">
        <f t="shared" ca="1" si="80"/>
        <v>1463.7596351467073</v>
      </c>
      <c r="AB220" s="63">
        <f t="shared" ca="1" si="81"/>
        <v>-85.034813869774354</v>
      </c>
      <c r="AC220" s="47">
        <f t="shared" ca="1" si="82"/>
        <v>2757295.9344614563</v>
      </c>
    </row>
    <row r="221" spans="1:29" x14ac:dyDescent="0.15">
      <c r="A221" s="58">
        <v>20503</v>
      </c>
      <c r="B221" s="65">
        <f t="shared" si="65"/>
        <v>2</v>
      </c>
      <c r="C221" s="58" t="s">
        <v>276</v>
      </c>
      <c r="D221" s="58">
        <v>876</v>
      </c>
      <c r="E221" s="58">
        <v>0</v>
      </c>
      <c r="F221" s="58">
        <f t="shared" si="66"/>
        <v>1412.0597014925372</v>
      </c>
      <c r="G221" s="58"/>
      <c r="H221" s="17">
        <f t="shared" si="67"/>
        <v>1</v>
      </c>
      <c r="I221" s="17">
        <f t="shared" si="68"/>
        <v>0</v>
      </c>
      <c r="J221" s="17">
        <f ca="1">OFFSET('Z1'!$B$7,B221,H221)*D221</f>
        <v>0</v>
      </c>
      <c r="K221" s="17">
        <f ca="1">IF(I221&gt;0,OFFSET('Z1'!$I$7,B221,I221)*IF(I221=1,D221-9300,IF(I221=2,D221-18000,IF(I221=3,D221-45000,0))),0)</f>
        <v>0</v>
      </c>
      <c r="L221" s="17">
        <f>IF(AND(E221=1,D221&gt;20000,D221&lt;=45000),D221*'Z1'!$G$7,0)+IF(AND(E221=1,D221&gt;45000,D221&lt;=50000),'Z1'!$G$7/5000*(50000-D221)*D221,0)</f>
        <v>0</v>
      </c>
      <c r="M221" s="18">
        <f t="shared" ca="1" si="69"/>
        <v>0</v>
      </c>
      <c r="N221" s="21">
        <v>4116</v>
      </c>
      <c r="O221" s="20">
        <f t="shared" si="70"/>
        <v>3116</v>
      </c>
      <c r="P221" s="21">
        <f t="shared" si="71"/>
        <v>1</v>
      </c>
      <c r="Q221" s="22">
        <f t="shared" si="72"/>
        <v>2804.4</v>
      </c>
      <c r="R221" s="59">
        <f t="shared" ca="1" si="73"/>
        <v>881624.81207929365</v>
      </c>
      <c r="S221" s="60">
        <f t="shared" ca="1" si="74"/>
        <v>884429.21207929368</v>
      </c>
      <c r="T221" s="61">
        <v>923.56760412460221</v>
      </c>
      <c r="U221" s="61">
        <f t="shared" ca="1" si="75"/>
        <v>1009.6223882183717</v>
      </c>
      <c r="V221" s="62">
        <f t="shared" ca="1" si="76"/>
        <v>9.3176486171075767E-2</v>
      </c>
      <c r="W221" s="62"/>
      <c r="X221" s="62">
        <f t="shared" ca="1" si="77"/>
        <v>9.3176486171075767E-2</v>
      </c>
      <c r="Y221" s="60">
        <f t="shared" ca="1" si="78"/>
        <v>884429.21207929368</v>
      </c>
      <c r="Z221" s="63">
        <f t="shared" ca="1" si="79"/>
        <v>0</v>
      </c>
      <c r="AA221" s="60">
        <f t="shared" ca="1" si="80"/>
        <v>0</v>
      </c>
      <c r="AB221" s="63">
        <f t="shared" ca="1" si="81"/>
        <v>0</v>
      </c>
      <c r="AC221" s="47">
        <f t="shared" ca="1" si="82"/>
        <v>884429.21207929368</v>
      </c>
    </row>
    <row r="222" spans="1:29" x14ac:dyDescent="0.15">
      <c r="A222" s="58">
        <v>20504</v>
      </c>
      <c r="B222" s="65">
        <f t="shared" si="65"/>
        <v>2</v>
      </c>
      <c r="C222" s="58" t="s">
        <v>277</v>
      </c>
      <c r="D222" s="58">
        <v>1227</v>
      </c>
      <c r="E222" s="58">
        <v>0</v>
      </c>
      <c r="F222" s="58">
        <f t="shared" si="66"/>
        <v>1977.8507462686566</v>
      </c>
      <c r="G222" s="58"/>
      <c r="H222" s="17">
        <f t="shared" si="67"/>
        <v>1</v>
      </c>
      <c r="I222" s="17">
        <f t="shared" si="68"/>
        <v>0</v>
      </c>
      <c r="J222" s="17">
        <f ca="1">OFFSET('Z1'!$B$7,B222,H222)*D222</f>
        <v>0</v>
      </c>
      <c r="K222" s="17">
        <f ca="1">IF(I222&gt;0,OFFSET('Z1'!$I$7,B222,I222)*IF(I222=1,D222-9300,IF(I222=2,D222-18000,IF(I222=3,D222-45000,0))),0)</f>
        <v>0</v>
      </c>
      <c r="L222" s="17">
        <f>IF(AND(E222=1,D222&gt;20000,D222&lt;=45000),D222*'Z1'!$G$7,0)+IF(AND(E222=1,D222&gt;45000,D222&lt;=50000),'Z1'!$G$7/5000*(50000-D222)*D222,0)</f>
        <v>0</v>
      </c>
      <c r="M222" s="18">
        <f t="shared" ca="1" si="69"/>
        <v>0</v>
      </c>
      <c r="N222" s="21">
        <v>10823</v>
      </c>
      <c r="O222" s="20">
        <f t="shared" si="70"/>
        <v>9823</v>
      </c>
      <c r="P222" s="21">
        <f t="shared" si="71"/>
        <v>1</v>
      </c>
      <c r="Q222" s="22">
        <f t="shared" si="72"/>
        <v>8840.7000000000007</v>
      </c>
      <c r="R222" s="59">
        <f t="shared" ca="1" si="73"/>
        <v>1234878.5895220244</v>
      </c>
      <c r="S222" s="60">
        <f t="shared" ca="1" si="74"/>
        <v>1243719.2895220243</v>
      </c>
      <c r="T222" s="61">
        <v>927.58202352872775</v>
      </c>
      <c r="U222" s="61">
        <f t="shared" ca="1" si="75"/>
        <v>1013.6261528296857</v>
      </c>
      <c r="V222" s="62">
        <f t="shared" ca="1" si="76"/>
        <v>9.2761747337046341E-2</v>
      </c>
      <c r="W222" s="62"/>
      <c r="X222" s="62">
        <f t="shared" ca="1" si="77"/>
        <v>9.2761747337046341E-2</v>
      </c>
      <c r="Y222" s="60">
        <f t="shared" ca="1" si="78"/>
        <v>1243719.2895220246</v>
      </c>
      <c r="Z222" s="63">
        <f t="shared" ca="1" si="79"/>
        <v>0</v>
      </c>
      <c r="AA222" s="60">
        <f t="shared" ca="1" si="80"/>
        <v>0</v>
      </c>
      <c r="AB222" s="63">
        <f t="shared" ca="1" si="81"/>
        <v>0</v>
      </c>
      <c r="AC222" s="47">
        <f t="shared" ca="1" si="82"/>
        <v>1243719.2895220246</v>
      </c>
    </row>
    <row r="223" spans="1:29" x14ac:dyDescent="0.15">
      <c r="A223" s="58">
        <v>20505</v>
      </c>
      <c r="B223" s="65">
        <f t="shared" si="65"/>
        <v>2</v>
      </c>
      <c r="C223" s="58" t="s">
        <v>278</v>
      </c>
      <c r="D223" s="58">
        <v>4900</v>
      </c>
      <c r="E223" s="58">
        <v>0</v>
      </c>
      <c r="F223" s="58">
        <f t="shared" si="66"/>
        <v>7898.5074626865671</v>
      </c>
      <c r="G223" s="58"/>
      <c r="H223" s="17">
        <f t="shared" si="67"/>
        <v>1</v>
      </c>
      <c r="I223" s="17">
        <f t="shared" si="68"/>
        <v>0</v>
      </c>
      <c r="J223" s="17">
        <f ca="1">OFFSET('Z1'!$B$7,B223,H223)*D223</f>
        <v>0</v>
      </c>
      <c r="K223" s="17">
        <f ca="1">IF(I223&gt;0,OFFSET('Z1'!$I$7,B223,I223)*IF(I223=1,D223-9300,IF(I223=2,D223-18000,IF(I223=3,D223-45000,0))),0)</f>
        <v>0</v>
      </c>
      <c r="L223" s="17">
        <f>IF(AND(E223=1,D223&gt;20000,D223&lt;=45000),D223*'Z1'!$G$7,0)+IF(AND(E223=1,D223&gt;45000,D223&lt;=50000),'Z1'!$G$7/5000*(50000-D223)*D223,0)</f>
        <v>0</v>
      </c>
      <c r="M223" s="18">
        <f t="shared" ca="1" si="69"/>
        <v>0</v>
      </c>
      <c r="N223" s="21">
        <v>7240</v>
      </c>
      <c r="O223" s="20">
        <f t="shared" si="70"/>
        <v>6240</v>
      </c>
      <c r="P223" s="21">
        <f t="shared" si="71"/>
        <v>1</v>
      </c>
      <c r="Q223" s="22">
        <f t="shared" si="72"/>
        <v>5616</v>
      </c>
      <c r="R223" s="59">
        <f t="shared" ca="1" si="73"/>
        <v>4931462.9899412543</v>
      </c>
      <c r="S223" s="60">
        <f t="shared" ca="1" si="74"/>
        <v>4937078.9899412543</v>
      </c>
      <c r="T223" s="61">
        <v>921.08380816316185</v>
      </c>
      <c r="U223" s="61">
        <f t="shared" ca="1" si="75"/>
        <v>1007.5671408043376</v>
      </c>
      <c r="V223" s="62">
        <f t="shared" ca="1" si="76"/>
        <v>9.3893011553033423E-2</v>
      </c>
      <c r="W223" s="62"/>
      <c r="X223" s="62">
        <f t="shared" ca="1" si="77"/>
        <v>9.3893011553033423E-2</v>
      </c>
      <c r="Y223" s="60">
        <f t="shared" ca="1" si="78"/>
        <v>4937078.9899412543</v>
      </c>
      <c r="Z223" s="63">
        <f t="shared" ca="1" si="79"/>
        <v>0</v>
      </c>
      <c r="AA223" s="60">
        <f t="shared" ca="1" si="80"/>
        <v>0</v>
      </c>
      <c r="AB223" s="63">
        <f t="shared" ca="1" si="81"/>
        <v>0</v>
      </c>
      <c r="AC223" s="47">
        <f t="shared" ca="1" si="82"/>
        <v>4937078.9899412543</v>
      </c>
    </row>
    <row r="224" spans="1:29" x14ac:dyDescent="0.15">
      <c r="A224" s="58">
        <v>20506</v>
      </c>
      <c r="B224" s="65">
        <f t="shared" si="65"/>
        <v>2</v>
      </c>
      <c r="C224" s="58" t="s">
        <v>279</v>
      </c>
      <c r="D224" s="58">
        <v>819</v>
      </c>
      <c r="E224" s="58">
        <v>0</v>
      </c>
      <c r="F224" s="58">
        <f t="shared" si="66"/>
        <v>1320.1791044776119</v>
      </c>
      <c r="G224" s="58"/>
      <c r="H224" s="17">
        <f t="shared" si="67"/>
        <v>1</v>
      </c>
      <c r="I224" s="17">
        <f t="shared" si="68"/>
        <v>0</v>
      </c>
      <c r="J224" s="17">
        <f ca="1">OFFSET('Z1'!$B$7,B224,H224)*D224</f>
        <v>0</v>
      </c>
      <c r="K224" s="17">
        <f ca="1">IF(I224&gt;0,OFFSET('Z1'!$I$7,B224,I224)*IF(I224=1,D224-9300,IF(I224=2,D224-18000,IF(I224=3,D224-45000,0))),0)</f>
        <v>0</v>
      </c>
      <c r="L224" s="17">
        <f>IF(AND(E224=1,D224&gt;20000,D224&lt;=45000),D224*'Z1'!$G$7,0)+IF(AND(E224=1,D224&gt;45000,D224&lt;=50000),'Z1'!$G$7/5000*(50000-D224)*D224,0)</f>
        <v>0</v>
      </c>
      <c r="M224" s="18">
        <f t="shared" ca="1" si="69"/>
        <v>0</v>
      </c>
      <c r="N224" s="21">
        <v>15609</v>
      </c>
      <c r="O224" s="20">
        <f t="shared" si="70"/>
        <v>14609</v>
      </c>
      <c r="P224" s="21">
        <f t="shared" si="71"/>
        <v>1</v>
      </c>
      <c r="Q224" s="22">
        <f t="shared" si="72"/>
        <v>13148.1</v>
      </c>
      <c r="R224" s="59">
        <f t="shared" ca="1" si="73"/>
        <v>824258.81403303822</v>
      </c>
      <c r="S224" s="60">
        <f t="shared" ca="1" si="74"/>
        <v>837406.91403303819</v>
      </c>
      <c r="T224" s="61">
        <v>936.6226368043408</v>
      </c>
      <c r="U224" s="61">
        <f t="shared" ca="1" si="75"/>
        <v>1022.4748645092042</v>
      </c>
      <c r="V224" s="62">
        <f t="shared" ca="1" si="76"/>
        <v>9.1661491332071909E-2</v>
      </c>
      <c r="W224" s="62"/>
      <c r="X224" s="62">
        <f t="shared" ca="1" si="77"/>
        <v>9.1661491332071909E-2</v>
      </c>
      <c r="Y224" s="60">
        <f t="shared" ca="1" si="78"/>
        <v>837406.91403303819</v>
      </c>
      <c r="Z224" s="63">
        <f t="shared" ca="1" si="79"/>
        <v>0</v>
      </c>
      <c r="AA224" s="60">
        <f t="shared" ca="1" si="80"/>
        <v>0</v>
      </c>
      <c r="AB224" s="63">
        <f t="shared" ca="1" si="81"/>
        <v>0</v>
      </c>
      <c r="AC224" s="47">
        <f t="shared" ca="1" si="82"/>
        <v>837406.91403303819</v>
      </c>
    </row>
    <row r="225" spans="1:29" x14ac:dyDescent="0.15">
      <c r="A225" s="58">
        <v>20508</v>
      </c>
      <c r="B225" s="65">
        <f t="shared" si="65"/>
        <v>2</v>
      </c>
      <c r="C225" s="58" t="s">
        <v>280</v>
      </c>
      <c r="D225" s="58">
        <v>1186</v>
      </c>
      <c r="E225" s="58">
        <v>0</v>
      </c>
      <c r="F225" s="58">
        <f t="shared" si="66"/>
        <v>1911.7611940298507</v>
      </c>
      <c r="G225" s="58"/>
      <c r="H225" s="17">
        <f t="shared" si="67"/>
        <v>1</v>
      </c>
      <c r="I225" s="17">
        <f t="shared" si="68"/>
        <v>0</v>
      </c>
      <c r="J225" s="17">
        <f ca="1">OFFSET('Z1'!$B$7,B225,H225)*D225</f>
        <v>0</v>
      </c>
      <c r="K225" s="17">
        <f ca="1">IF(I225&gt;0,OFFSET('Z1'!$I$7,B225,I225)*IF(I225=1,D225-9300,IF(I225=2,D225-18000,IF(I225=3,D225-45000,0))),0)</f>
        <v>0</v>
      </c>
      <c r="L225" s="17">
        <f>IF(AND(E225=1,D225&gt;20000,D225&lt;=45000),D225*'Z1'!$G$7,0)+IF(AND(E225=1,D225&gt;45000,D225&lt;=50000),'Z1'!$G$7/5000*(50000-D225)*D225,0)</f>
        <v>0</v>
      </c>
      <c r="M225" s="18">
        <f t="shared" ca="1" si="69"/>
        <v>0</v>
      </c>
      <c r="N225" s="21">
        <v>14889</v>
      </c>
      <c r="O225" s="20">
        <f t="shared" si="70"/>
        <v>13889</v>
      </c>
      <c r="P225" s="21">
        <f t="shared" si="71"/>
        <v>1</v>
      </c>
      <c r="Q225" s="22">
        <f t="shared" si="72"/>
        <v>12500.1</v>
      </c>
      <c r="R225" s="59">
        <f t="shared" ca="1" si="73"/>
        <v>1193615.3277694546</v>
      </c>
      <c r="S225" s="60">
        <f t="shared" ca="1" si="74"/>
        <v>1206115.4277694547</v>
      </c>
      <c r="T225" s="61">
        <v>931.17865863799784</v>
      </c>
      <c r="U225" s="61">
        <f t="shared" ca="1" si="75"/>
        <v>1016.9607316774491</v>
      </c>
      <c r="V225" s="62">
        <f t="shared" ca="1" si="76"/>
        <v>9.2122035061372287E-2</v>
      </c>
      <c r="W225" s="62"/>
      <c r="X225" s="62">
        <f t="shared" ca="1" si="77"/>
        <v>9.2122035061372287E-2</v>
      </c>
      <c r="Y225" s="60">
        <f t="shared" ca="1" si="78"/>
        <v>1206115.4277694547</v>
      </c>
      <c r="Z225" s="63">
        <f t="shared" ca="1" si="79"/>
        <v>0</v>
      </c>
      <c r="AA225" s="60">
        <f t="shared" ca="1" si="80"/>
        <v>0</v>
      </c>
      <c r="AB225" s="63">
        <f t="shared" ca="1" si="81"/>
        <v>0</v>
      </c>
      <c r="AC225" s="47">
        <f t="shared" ca="1" si="82"/>
        <v>1206115.4277694547</v>
      </c>
    </row>
    <row r="226" spans="1:29" x14ac:dyDescent="0.15">
      <c r="A226" s="58">
        <v>20509</v>
      </c>
      <c r="B226" s="65">
        <f t="shared" si="65"/>
        <v>2</v>
      </c>
      <c r="C226" s="58" t="s">
        <v>281</v>
      </c>
      <c r="D226" s="58">
        <v>1475</v>
      </c>
      <c r="E226" s="58">
        <v>0</v>
      </c>
      <c r="F226" s="58">
        <f t="shared" si="66"/>
        <v>2377.6119402985073</v>
      </c>
      <c r="G226" s="58"/>
      <c r="H226" s="17">
        <f t="shared" si="67"/>
        <v>1</v>
      </c>
      <c r="I226" s="17">
        <f t="shared" si="68"/>
        <v>0</v>
      </c>
      <c r="J226" s="17">
        <f ca="1">OFFSET('Z1'!$B$7,B226,H226)*D226</f>
        <v>0</v>
      </c>
      <c r="K226" s="17">
        <f ca="1">IF(I226&gt;0,OFFSET('Z1'!$I$7,B226,I226)*IF(I226=1,D226-9300,IF(I226=2,D226-18000,IF(I226=3,D226-45000,0))),0)</f>
        <v>0</v>
      </c>
      <c r="L226" s="17">
        <f>IF(AND(E226=1,D226&gt;20000,D226&lt;=45000),D226*'Z1'!$G$7,0)+IF(AND(E226=1,D226&gt;45000,D226&lt;=50000),'Z1'!$G$7/5000*(50000-D226)*D226,0)</f>
        <v>0</v>
      </c>
      <c r="M226" s="18">
        <f t="shared" ca="1" si="69"/>
        <v>0</v>
      </c>
      <c r="N226" s="21">
        <v>5428</v>
      </c>
      <c r="O226" s="20">
        <f t="shared" si="70"/>
        <v>4428</v>
      </c>
      <c r="P226" s="21">
        <f t="shared" si="71"/>
        <v>1</v>
      </c>
      <c r="Q226" s="22">
        <f t="shared" si="72"/>
        <v>3985.2000000000003</v>
      </c>
      <c r="R226" s="59">
        <f t="shared" ca="1" si="73"/>
        <v>1484471.0020741532</v>
      </c>
      <c r="S226" s="60">
        <f t="shared" ca="1" si="74"/>
        <v>1488456.2020741531</v>
      </c>
      <c r="T226" s="61">
        <v>921.94572430340668</v>
      </c>
      <c r="U226" s="61">
        <f t="shared" ca="1" si="75"/>
        <v>1009.1228488638326</v>
      </c>
      <c r="V226" s="62">
        <f t="shared" ca="1" si="76"/>
        <v>9.4557762200474738E-2</v>
      </c>
      <c r="W226" s="62"/>
      <c r="X226" s="62">
        <f t="shared" ca="1" si="77"/>
        <v>9.4557762200474738E-2</v>
      </c>
      <c r="Y226" s="60">
        <f t="shared" ca="1" si="78"/>
        <v>1488456.2020741533</v>
      </c>
      <c r="Z226" s="63">
        <f t="shared" ca="1" si="79"/>
        <v>0</v>
      </c>
      <c r="AA226" s="60">
        <f t="shared" ca="1" si="80"/>
        <v>0</v>
      </c>
      <c r="AB226" s="63">
        <f t="shared" ca="1" si="81"/>
        <v>0</v>
      </c>
      <c r="AC226" s="47">
        <f t="shared" ca="1" si="82"/>
        <v>1488456.2020741533</v>
      </c>
    </row>
    <row r="227" spans="1:29" x14ac:dyDescent="0.15">
      <c r="A227" s="58">
        <v>20511</v>
      </c>
      <c r="B227" s="65">
        <f t="shared" si="65"/>
        <v>2</v>
      </c>
      <c r="C227" s="58" t="s">
        <v>282</v>
      </c>
      <c r="D227" s="58">
        <v>1352</v>
      </c>
      <c r="E227" s="58">
        <v>0</v>
      </c>
      <c r="F227" s="58">
        <f t="shared" si="66"/>
        <v>2179.3432835820895</v>
      </c>
      <c r="G227" s="58"/>
      <c r="H227" s="17">
        <f t="shared" si="67"/>
        <v>1</v>
      </c>
      <c r="I227" s="17">
        <f t="shared" si="68"/>
        <v>0</v>
      </c>
      <c r="J227" s="17">
        <f ca="1">OFFSET('Z1'!$B$7,B227,H227)*D227</f>
        <v>0</v>
      </c>
      <c r="K227" s="17">
        <f ca="1">IF(I227&gt;0,OFFSET('Z1'!$I$7,B227,I227)*IF(I227=1,D227-9300,IF(I227=2,D227-18000,IF(I227=3,D227-45000,0))),0)</f>
        <v>0</v>
      </c>
      <c r="L227" s="17">
        <f>IF(AND(E227=1,D227&gt;20000,D227&lt;=45000),D227*'Z1'!$G$7,0)+IF(AND(E227=1,D227&gt;45000,D227&lt;=50000),'Z1'!$G$7/5000*(50000-D227)*D227,0)</f>
        <v>0</v>
      </c>
      <c r="M227" s="18">
        <f t="shared" ca="1" si="69"/>
        <v>0</v>
      </c>
      <c r="N227" s="21">
        <v>8194</v>
      </c>
      <c r="O227" s="20">
        <f t="shared" si="70"/>
        <v>7194</v>
      </c>
      <c r="P227" s="21">
        <f t="shared" si="71"/>
        <v>1</v>
      </c>
      <c r="Q227" s="22">
        <f t="shared" si="72"/>
        <v>6474.6</v>
      </c>
      <c r="R227" s="59">
        <f t="shared" ca="1" si="73"/>
        <v>1360681.2168164442</v>
      </c>
      <c r="S227" s="60">
        <f t="shared" ca="1" si="74"/>
        <v>1367155.8168164443</v>
      </c>
      <c r="T227" s="61">
        <v>927.21896439194302</v>
      </c>
      <c r="U227" s="61">
        <f t="shared" ca="1" si="75"/>
        <v>1011.209923680802</v>
      </c>
      <c r="V227" s="62">
        <f t="shared" ca="1" si="76"/>
        <v>9.0583737514405849E-2</v>
      </c>
      <c r="W227" s="62"/>
      <c r="X227" s="62">
        <f t="shared" ca="1" si="77"/>
        <v>9.0583737514405849E-2</v>
      </c>
      <c r="Y227" s="60">
        <f t="shared" ca="1" si="78"/>
        <v>1367155.8168164443</v>
      </c>
      <c r="Z227" s="63">
        <f t="shared" ca="1" si="79"/>
        <v>0</v>
      </c>
      <c r="AA227" s="60">
        <f t="shared" ca="1" si="80"/>
        <v>0</v>
      </c>
      <c r="AB227" s="63">
        <f t="shared" ca="1" si="81"/>
        <v>0</v>
      </c>
      <c r="AC227" s="47">
        <f t="shared" ca="1" si="82"/>
        <v>1367155.8168164443</v>
      </c>
    </row>
    <row r="228" spans="1:29" x14ac:dyDescent="0.15">
      <c r="A228" s="58">
        <v>20512</v>
      </c>
      <c r="B228" s="65">
        <f t="shared" si="65"/>
        <v>2</v>
      </c>
      <c r="C228" s="58" t="s">
        <v>283</v>
      </c>
      <c r="D228" s="58">
        <v>1966</v>
      </c>
      <c r="E228" s="58">
        <v>0</v>
      </c>
      <c r="F228" s="58">
        <f t="shared" si="66"/>
        <v>3169.0746268656717</v>
      </c>
      <c r="G228" s="58"/>
      <c r="H228" s="17">
        <f t="shared" si="67"/>
        <v>1</v>
      </c>
      <c r="I228" s="17">
        <f t="shared" si="68"/>
        <v>0</v>
      </c>
      <c r="J228" s="17">
        <f ca="1">OFFSET('Z1'!$B$7,B228,H228)*D228</f>
        <v>0</v>
      </c>
      <c r="K228" s="17">
        <f ca="1">IF(I228&gt;0,OFFSET('Z1'!$I$7,B228,I228)*IF(I228=1,D228-9300,IF(I228=2,D228-18000,IF(I228=3,D228-45000,0))),0)</f>
        <v>0</v>
      </c>
      <c r="L228" s="17">
        <f>IF(AND(E228=1,D228&gt;20000,D228&lt;=45000),D228*'Z1'!$G$7,0)+IF(AND(E228=1,D228&gt;45000,D228&lt;=50000),'Z1'!$G$7/5000*(50000-D228)*D228,0)</f>
        <v>0</v>
      </c>
      <c r="M228" s="18">
        <f t="shared" ca="1" si="69"/>
        <v>0</v>
      </c>
      <c r="N228" s="21">
        <v>0</v>
      </c>
      <c r="O228" s="20">
        <f t="shared" si="70"/>
        <v>0</v>
      </c>
      <c r="P228" s="21">
        <f t="shared" si="71"/>
        <v>1</v>
      </c>
      <c r="Q228" s="22">
        <f t="shared" si="72"/>
        <v>0</v>
      </c>
      <c r="R228" s="59">
        <f t="shared" ca="1" si="73"/>
        <v>1978623.722086634</v>
      </c>
      <c r="S228" s="60">
        <f t="shared" ca="1" si="74"/>
        <v>1978623.722086634</v>
      </c>
      <c r="T228" s="61">
        <v>918.53819235989647</v>
      </c>
      <c r="U228" s="61">
        <f t="shared" ca="1" si="75"/>
        <v>1006.4210183553581</v>
      </c>
      <c r="V228" s="62">
        <f t="shared" ca="1" si="76"/>
        <v>9.5676833828405305E-2</v>
      </c>
      <c r="W228" s="62"/>
      <c r="X228" s="62">
        <f t="shared" ca="1" si="77"/>
        <v>9.5676833828405305E-2</v>
      </c>
      <c r="Y228" s="60">
        <f t="shared" ca="1" si="78"/>
        <v>1978623.722086634</v>
      </c>
      <c r="Z228" s="63">
        <f t="shared" ca="1" si="79"/>
        <v>0</v>
      </c>
      <c r="AA228" s="60">
        <f t="shared" ca="1" si="80"/>
        <v>900.95321992551908</v>
      </c>
      <c r="AB228" s="63">
        <f t="shared" ca="1" si="81"/>
        <v>-52.339460333637234</v>
      </c>
      <c r="AC228" s="47">
        <f t="shared" ca="1" si="82"/>
        <v>1978571.3826263004</v>
      </c>
    </row>
    <row r="229" spans="1:29" x14ac:dyDescent="0.15">
      <c r="A229" s="58">
        <v>20513</v>
      </c>
      <c r="B229" s="65">
        <f t="shared" si="65"/>
        <v>2</v>
      </c>
      <c r="C229" s="58" t="s">
        <v>284</v>
      </c>
      <c r="D229" s="58">
        <v>1749</v>
      </c>
      <c r="E229" s="58">
        <v>0</v>
      </c>
      <c r="F229" s="58">
        <f t="shared" si="66"/>
        <v>2819.2835820895521</v>
      </c>
      <c r="G229" s="58"/>
      <c r="H229" s="17">
        <f t="shared" si="67"/>
        <v>1</v>
      </c>
      <c r="I229" s="17">
        <f t="shared" si="68"/>
        <v>0</v>
      </c>
      <c r="J229" s="17">
        <f ca="1">OFFSET('Z1'!$B$7,B229,H229)*D229</f>
        <v>0</v>
      </c>
      <c r="K229" s="17">
        <f ca="1">IF(I229&gt;0,OFFSET('Z1'!$I$7,B229,I229)*IF(I229=1,D229-9300,IF(I229=2,D229-18000,IF(I229=3,D229-45000,0))),0)</f>
        <v>0</v>
      </c>
      <c r="L229" s="17">
        <f>IF(AND(E229=1,D229&gt;20000,D229&lt;=45000),D229*'Z1'!$G$7,0)+IF(AND(E229=1,D229&gt;45000,D229&lt;=50000),'Z1'!$G$7/5000*(50000-D229)*D229,0)</f>
        <v>0</v>
      </c>
      <c r="M229" s="18">
        <f t="shared" ca="1" si="69"/>
        <v>0</v>
      </c>
      <c r="N229" s="21">
        <v>4281</v>
      </c>
      <c r="O229" s="20">
        <f t="shared" si="70"/>
        <v>3281</v>
      </c>
      <c r="P229" s="21">
        <f t="shared" si="71"/>
        <v>1</v>
      </c>
      <c r="Q229" s="22">
        <f t="shared" si="72"/>
        <v>2952.9</v>
      </c>
      <c r="R229" s="59">
        <f t="shared" ca="1" si="73"/>
        <v>1760230.3611035212</v>
      </c>
      <c r="S229" s="60">
        <f t="shared" ca="1" si="74"/>
        <v>1763183.2611035211</v>
      </c>
      <c r="T229" s="61">
        <v>920.94971068450343</v>
      </c>
      <c r="U229" s="61">
        <f t="shared" ca="1" si="75"/>
        <v>1008.1093545474678</v>
      </c>
      <c r="V229" s="62">
        <f t="shared" ca="1" si="76"/>
        <v>9.464104592441025E-2</v>
      </c>
      <c r="W229" s="62"/>
      <c r="X229" s="62">
        <f t="shared" ca="1" si="77"/>
        <v>9.464104592441025E-2</v>
      </c>
      <c r="Y229" s="60">
        <f t="shared" ca="1" si="78"/>
        <v>1763183.2611035213</v>
      </c>
      <c r="Z229" s="63">
        <f t="shared" ca="1" si="79"/>
        <v>0</v>
      </c>
      <c r="AA229" s="60">
        <f t="shared" ca="1" si="80"/>
        <v>0</v>
      </c>
      <c r="AB229" s="63">
        <f t="shared" ca="1" si="81"/>
        <v>0</v>
      </c>
      <c r="AC229" s="47">
        <f t="shared" ca="1" si="82"/>
        <v>1763183.2611035213</v>
      </c>
    </row>
    <row r="230" spans="1:29" x14ac:dyDescent="0.15">
      <c r="A230" s="58">
        <v>20515</v>
      </c>
      <c r="B230" s="65">
        <f t="shared" si="65"/>
        <v>2</v>
      </c>
      <c r="C230" s="58" t="s">
        <v>285</v>
      </c>
      <c r="D230" s="58">
        <v>3389</v>
      </c>
      <c r="E230" s="58">
        <v>0</v>
      </c>
      <c r="F230" s="58">
        <f t="shared" si="66"/>
        <v>5462.8656716417909</v>
      </c>
      <c r="G230" s="58"/>
      <c r="H230" s="17">
        <f t="shared" si="67"/>
        <v>1</v>
      </c>
      <c r="I230" s="17">
        <f t="shared" si="68"/>
        <v>0</v>
      </c>
      <c r="J230" s="17">
        <f ca="1">OFFSET('Z1'!$B$7,B230,H230)*D230</f>
        <v>0</v>
      </c>
      <c r="K230" s="17">
        <f ca="1">IF(I230&gt;0,OFFSET('Z1'!$I$7,B230,I230)*IF(I230=1,D230-9300,IF(I230=2,D230-18000,IF(I230=3,D230-45000,0))),0)</f>
        <v>0</v>
      </c>
      <c r="L230" s="17">
        <f>IF(AND(E230=1,D230&gt;20000,D230&lt;=45000),D230*'Z1'!$G$7,0)+IF(AND(E230=1,D230&gt;45000,D230&lt;=50000),'Z1'!$G$7/5000*(50000-D230)*D230,0)</f>
        <v>0</v>
      </c>
      <c r="M230" s="18">
        <f t="shared" ca="1" si="69"/>
        <v>0</v>
      </c>
      <c r="N230" s="21">
        <v>12284</v>
      </c>
      <c r="O230" s="20">
        <f t="shared" si="70"/>
        <v>11284</v>
      </c>
      <c r="P230" s="21">
        <f t="shared" si="71"/>
        <v>1</v>
      </c>
      <c r="Q230" s="22">
        <f t="shared" si="72"/>
        <v>10155.6</v>
      </c>
      <c r="R230" s="59">
        <f t="shared" ca="1" si="73"/>
        <v>3410760.8312063087</v>
      </c>
      <c r="S230" s="60">
        <f t="shared" ca="1" si="74"/>
        <v>3420916.4312063088</v>
      </c>
      <c r="T230" s="61">
        <v>922.46268031170359</v>
      </c>
      <c r="U230" s="61">
        <f t="shared" ca="1" si="75"/>
        <v>1009.4176545312213</v>
      </c>
      <c r="V230" s="62">
        <f t="shared" ca="1" si="76"/>
        <v>9.4263948098296302E-2</v>
      </c>
      <c r="W230" s="62"/>
      <c r="X230" s="62">
        <f t="shared" ca="1" si="77"/>
        <v>9.4263948098296302E-2</v>
      </c>
      <c r="Y230" s="60">
        <f t="shared" ca="1" si="78"/>
        <v>3420916.4312063088</v>
      </c>
      <c r="Z230" s="63">
        <f t="shared" ca="1" si="79"/>
        <v>0</v>
      </c>
      <c r="AA230" s="60">
        <f t="shared" ca="1" si="80"/>
        <v>0</v>
      </c>
      <c r="AB230" s="63">
        <f t="shared" ca="1" si="81"/>
        <v>0</v>
      </c>
      <c r="AC230" s="47">
        <f t="shared" ca="1" si="82"/>
        <v>3420916.4312063088</v>
      </c>
    </row>
    <row r="231" spans="1:29" x14ac:dyDescent="0.15">
      <c r="A231" s="58">
        <v>20518</v>
      </c>
      <c r="B231" s="65">
        <f t="shared" si="65"/>
        <v>2</v>
      </c>
      <c r="C231" s="58" t="s">
        <v>286</v>
      </c>
      <c r="D231" s="58">
        <v>1933</v>
      </c>
      <c r="E231" s="58">
        <v>0</v>
      </c>
      <c r="F231" s="58">
        <f t="shared" si="66"/>
        <v>3115.8805970149256</v>
      </c>
      <c r="G231" s="58"/>
      <c r="H231" s="17">
        <f t="shared" si="67"/>
        <v>1</v>
      </c>
      <c r="I231" s="17">
        <f t="shared" si="68"/>
        <v>0</v>
      </c>
      <c r="J231" s="17">
        <f ca="1">OFFSET('Z1'!$B$7,B231,H231)*D231</f>
        <v>0</v>
      </c>
      <c r="K231" s="17">
        <f ca="1">IF(I231&gt;0,OFFSET('Z1'!$I$7,B231,I231)*IF(I231=1,D231-9300,IF(I231=2,D231-18000,IF(I231=3,D231-45000,0))),0)</f>
        <v>0</v>
      </c>
      <c r="L231" s="17">
        <f>IF(AND(E231=1,D231&gt;20000,D231&lt;=45000),D231*'Z1'!$G$7,0)+IF(AND(E231=1,D231&gt;45000,D231&lt;=50000),'Z1'!$G$7/5000*(50000-D231)*D231,0)</f>
        <v>0</v>
      </c>
      <c r="M231" s="18">
        <f t="shared" ca="1" si="69"/>
        <v>0</v>
      </c>
      <c r="N231" s="21">
        <v>5986</v>
      </c>
      <c r="O231" s="20">
        <f t="shared" si="70"/>
        <v>4986</v>
      </c>
      <c r="P231" s="21">
        <f t="shared" si="71"/>
        <v>1</v>
      </c>
      <c r="Q231" s="22">
        <f t="shared" si="72"/>
        <v>4487.4000000000005</v>
      </c>
      <c r="R231" s="59">
        <f t="shared" ca="1" si="73"/>
        <v>1945411.8284809073</v>
      </c>
      <c r="S231" s="60">
        <f t="shared" ca="1" si="74"/>
        <v>1949899.2284809072</v>
      </c>
      <c r="T231" s="61">
        <v>921.24554304902347</v>
      </c>
      <c r="U231" s="61">
        <f t="shared" ca="1" si="75"/>
        <v>1008.7424875741889</v>
      </c>
      <c r="V231" s="62">
        <f t="shared" ca="1" si="76"/>
        <v>9.4976790048371784E-2</v>
      </c>
      <c r="W231" s="62"/>
      <c r="X231" s="62">
        <f t="shared" ca="1" si="77"/>
        <v>9.4976790048371784E-2</v>
      </c>
      <c r="Y231" s="60">
        <f t="shared" ca="1" si="78"/>
        <v>1949899.2284809069</v>
      </c>
      <c r="Z231" s="63">
        <f t="shared" ca="1" si="79"/>
        <v>0</v>
      </c>
      <c r="AA231" s="60">
        <f t="shared" ca="1" si="80"/>
        <v>0</v>
      </c>
      <c r="AB231" s="63">
        <f t="shared" ca="1" si="81"/>
        <v>0</v>
      </c>
      <c r="AC231" s="47">
        <f t="shared" ca="1" si="82"/>
        <v>1949899.2284809069</v>
      </c>
    </row>
    <row r="232" spans="1:29" x14ac:dyDescent="0.15">
      <c r="A232" s="58">
        <v>20519</v>
      </c>
      <c r="B232" s="65">
        <f t="shared" si="65"/>
        <v>2</v>
      </c>
      <c r="C232" s="58" t="s">
        <v>287</v>
      </c>
      <c r="D232" s="58">
        <v>995</v>
      </c>
      <c r="E232" s="58">
        <v>0</v>
      </c>
      <c r="F232" s="58">
        <f t="shared" si="66"/>
        <v>1603.8805970149253</v>
      </c>
      <c r="G232" s="58"/>
      <c r="H232" s="17">
        <f t="shared" si="67"/>
        <v>1</v>
      </c>
      <c r="I232" s="17">
        <f t="shared" si="68"/>
        <v>0</v>
      </c>
      <c r="J232" s="17">
        <f ca="1">OFFSET('Z1'!$B$7,B232,H232)*D232</f>
        <v>0</v>
      </c>
      <c r="K232" s="17">
        <f ca="1">IF(I232&gt;0,OFFSET('Z1'!$I$7,B232,I232)*IF(I232=1,D232-9300,IF(I232=2,D232-18000,IF(I232=3,D232-45000,0))),0)</f>
        <v>0</v>
      </c>
      <c r="L232" s="17">
        <f>IF(AND(E232=1,D232&gt;20000,D232&lt;=45000),D232*'Z1'!$G$7,0)+IF(AND(E232=1,D232&gt;45000,D232&lt;=50000),'Z1'!$G$7/5000*(50000-D232)*D232,0)</f>
        <v>0</v>
      </c>
      <c r="M232" s="18">
        <f t="shared" ca="1" si="69"/>
        <v>0</v>
      </c>
      <c r="N232" s="21">
        <v>12958</v>
      </c>
      <c r="O232" s="20">
        <f t="shared" si="70"/>
        <v>11958</v>
      </c>
      <c r="P232" s="21">
        <f t="shared" si="71"/>
        <v>1</v>
      </c>
      <c r="Q232" s="22">
        <f t="shared" si="72"/>
        <v>10762.2</v>
      </c>
      <c r="R232" s="59">
        <f t="shared" ca="1" si="73"/>
        <v>1001388.9132635812</v>
      </c>
      <c r="S232" s="60">
        <f t="shared" ca="1" si="74"/>
        <v>1012151.1132635812</v>
      </c>
      <c r="T232" s="61">
        <v>933.9055576293573</v>
      </c>
      <c r="U232" s="61">
        <f t="shared" ca="1" si="75"/>
        <v>1017.2372997623931</v>
      </c>
      <c r="V232" s="62">
        <f t="shared" ca="1" si="76"/>
        <v>8.9229303169119811E-2</v>
      </c>
      <c r="W232" s="62"/>
      <c r="X232" s="62">
        <f t="shared" ca="1" si="77"/>
        <v>8.9229303169119811E-2</v>
      </c>
      <c r="Y232" s="60">
        <f t="shared" ca="1" si="78"/>
        <v>1012151.1132635812</v>
      </c>
      <c r="Z232" s="63">
        <f t="shared" ca="1" si="79"/>
        <v>0</v>
      </c>
      <c r="AA232" s="60">
        <f t="shared" ca="1" si="80"/>
        <v>0</v>
      </c>
      <c r="AB232" s="63">
        <f t="shared" ca="1" si="81"/>
        <v>0</v>
      </c>
      <c r="AC232" s="47">
        <f t="shared" ca="1" si="82"/>
        <v>1012151.1132635812</v>
      </c>
    </row>
    <row r="233" spans="1:29" x14ac:dyDescent="0.15">
      <c r="A233" s="58">
        <v>20520</v>
      </c>
      <c r="B233" s="65">
        <f t="shared" si="65"/>
        <v>2</v>
      </c>
      <c r="C233" s="58" t="s">
        <v>288</v>
      </c>
      <c r="D233" s="58">
        <v>1328</v>
      </c>
      <c r="E233" s="58">
        <v>0</v>
      </c>
      <c r="F233" s="58">
        <f t="shared" si="66"/>
        <v>2140.6567164179105</v>
      </c>
      <c r="G233" s="58"/>
      <c r="H233" s="17">
        <f t="shared" si="67"/>
        <v>1</v>
      </c>
      <c r="I233" s="17">
        <f t="shared" si="68"/>
        <v>0</v>
      </c>
      <c r="J233" s="17">
        <f ca="1">OFFSET('Z1'!$B$7,B233,H233)*D233</f>
        <v>0</v>
      </c>
      <c r="K233" s="17">
        <f ca="1">IF(I233&gt;0,OFFSET('Z1'!$I$7,B233,I233)*IF(I233=1,D233-9300,IF(I233=2,D233-18000,IF(I233=3,D233-45000,0))),0)</f>
        <v>0</v>
      </c>
      <c r="L233" s="17">
        <f>IF(AND(E233=1,D233&gt;20000,D233&lt;=45000),D233*'Z1'!$G$7,0)+IF(AND(E233=1,D233&gt;45000,D233&lt;=50000),'Z1'!$G$7/5000*(50000-D233)*D233,0)</f>
        <v>0</v>
      </c>
      <c r="M233" s="18">
        <f t="shared" ca="1" si="69"/>
        <v>0</v>
      </c>
      <c r="N233" s="21">
        <v>1356</v>
      </c>
      <c r="O233" s="20">
        <f t="shared" si="70"/>
        <v>356</v>
      </c>
      <c r="P233" s="21">
        <f t="shared" si="71"/>
        <v>1</v>
      </c>
      <c r="Q233" s="22">
        <f t="shared" si="72"/>
        <v>320.40000000000003</v>
      </c>
      <c r="R233" s="59">
        <f t="shared" ca="1" si="73"/>
        <v>1336527.1123759155</v>
      </c>
      <c r="S233" s="60">
        <f t="shared" ca="1" si="74"/>
        <v>1336847.5123759154</v>
      </c>
      <c r="T233" s="61">
        <v>919.84216182554519</v>
      </c>
      <c r="U233" s="61">
        <f t="shared" ca="1" si="75"/>
        <v>1006.6622834155989</v>
      </c>
      <c r="V233" s="62">
        <f t="shared" ca="1" si="76"/>
        <v>9.4385890529031791E-2</v>
      </c>
      <c r="W233" s="62"/>
      <c r="X233" s="62">
        <f t="shared" ca="1" si="77"/>
        <v>9.4385890529031791E-2</v>
      </c>
      <c r="Y233" s="60">
        <f t="shared" ca="1" si="78"/>
        <v>1336847.5123759157</v>
      </c>
      <c r="Z233" s="63">
        <f t="shared" ca="1" si="79"/>
        <v>0</v>
      </c>
      <c r="AA233" s="60">
        <f t="shared" ca="1" si="80"/>
        <v>0</v>
      </c>
      <c r="AB233" s="63">
        <f t="shared" ca="1" si="81"/>
        <v>0</v>
      </c>
      <c r="AC233" s="47">
        <f t="shared" ca="1" si="82"/>
        <v>1336847.5123759157</v>
      </c>
    </row>
    <row r="234" spans="1:29" x14ac:dyDescent="0.15">
      <c r="A234" s="58">
        <v>20523</v>
      </c>
      <c r="B234" s="65">
        <f t="shared" si="65"/>
        <v>2</v>
      </c>
      <c r="C234" s="58" t="s">
        <v>289</v>
      </c>
      <c r="D234" s="58">
        <v>3576</v>
      </c>
      <c r="E234" s="58">
        <v>0</v>
      </c>
      <c r="F234" s="58">
        <f t="shared" si="66"/>
        <v>5764.2985074626868</v>
      </c>
      <c r="G234" s="58"/>
      <c r="H234" s="17">
        <f t="shared" si="67"/>
        <v>1</v>
      </c>
      <c r="I234" s="17">
        <f t="shared" si="68"/>
        <v>0</v>
      </c>
      <c r="J234" s="17">
        <f ca="1">OFFSET('Z1'!$B$7,B234,H234)*D234</f>
        <v>0</v>
      </c>
      <c r="K234" s="17">
        <f ca="1">IF(I234&gt;0,OFFSET('Z1'!$I$7,B234,I234)*IF(I234=1,D234-9300,IF(I234=2,D234-18000,IF(I234=3,D234-45000,0))),0)</f>
        <v>0</v>
      </c>
      <c r="L234" s="17">
        <f>IF(AND(E234=1,D234&gt;20000,D234&lt;=45000),D234*'Z1'!$G$7,0)+IF(AND(E234=1,D234&gt;45000,D234&lt;=50000),'Z1'!$G$7/5000*(50000-D234)*D234,0)</f>
        <v>0</v>
      </c>
      <c r="M234" s="18">
        <f t="shared" ca="1" si="69"/>
        <v>0</v>
      </c>
      <c r="N234" s="21">
        <v>50098</v>
      </c>
      <c r="O234" s="20">
        <f t="shared" si="70"/>
        <v>49098</v>
      </c>
      <c r="P234" s="21">
        <f t="shared" si="71"/>
        <v>1</v>
      </c>
      <c r="Q234" s="22">
        <f t="shared" si="72"/>
        <v>44188.200000000004</v>
      </c>
      <c r="R234" s="59">
        <f t="shared" ca="1" si="73"/>
        <v>3598961.5616387608</v>
      </c>
      <c r="S234" s="60">
        <f t="shared" ca="1" si="74"/>
        <v>3643149.761638761</v>
      </c>
      <c r="T234" s="61">
        <v>932.03318540579346</v>
      </c>
      <c r="U234" s="61">
        <f t="shared" ca="1" si="75"/>
        <v>1018.7778975499891</v>
      </c>
      <c r="V234" s="62">
        <f t="shared" ca="1" si="76"/>
        <v>9.3070411550237209E-2</v>
      </c>
      <c r="W234" s="62"/>
      <c r="X234" s="62">
        <f t="shared" ca="1" si="77"/>
        <v>9.3070411550237209E-2</v>
      </c>
      <c r="Y234" s="60">
        <f t="shared" ca="1" si="78"/>
        <v>3643149.7616387615</v>
      </c>
      <c r="Z234" s="63">
        <f t="shared" ca="1" si="79"/>
        <v>0</v>
      </c>
      <c r="AA234" s="60">
        <f t="shared" ca="1" si="80"/>
        <v>0</v>
      </c>
      <c r="AB234" s="63">
        <f t="shared" ca="1" si="81"/>
        <v>0</v>
      </c>
      <c r="AC234" s="47">
        <f t="shared" ca="1" si="82"/>
        <v>3643149.7616387615</v>
      </c>
    </row>
    <row r="235" spans="1:29" x14ac:dyDescent="0.15">
      <c r="A235" s="58">
        <v>20527</v>
      </c>
      <c r="B235" s="65">
        <f t="shared" si="65"/>
        <v>2</v>
      </c>
      <c r="C235" s="58" t="s">
        <v>290</v>
      </c>
      <c r="D235" s="58">
        <v>12254</v>
      </c>
      <c r="E235" s="58">
        <v>0</v>
      </c>
      <c r="F235" s="58">
        <f t="shared" si="66"/>
        <v>20423.333333333332</v>
      </c>
      <c r="G235" s="58"/>
      <c r="H235" s="17">
        <f t="shared" si="67"/>
        <v>2</v>
      </c>
      <c r="I235" s="17">
        <f t="shared" si="68"/>
        <v>0</v>
      </c>
      <c r="J235" s="17">
        <f ca="1">OFFSET('Z1'!$B$7,B235,H235)*D235</f>
        <v>1168663.98</v>
      </c>
      <c r="K235" s="17">
        <f ca="1">IF(I235&gt;0,OFFSET('Z1'!$I$7,B235,I235)*IF(I235=1,D235-9300,IF(I235=2,D235-18000,IF(I235=3,D235-45000,0))),0)</f>
        <v>0</v>
      </c>
      <c r="L235" s="17">
        <f>IF(AND(E235=1,D235&gt;20000,D235&lt;=45000),D235*'Z1'!$G$7,0)+IF(AND(E235=1,D235&gt;45000,D235&lt;=50000),'Z1'!$G$7/5000*(50000-D235)*D235,0)</f>
        <v>0</v>
      </c>
      <c r="M235" s="18">
        <f t="shared" ca="1" si="69"/>
        <v>1168663.98</v>
      </c>
      <c r="N235" s="21">
        <v>21045</v>
      </c>
      <c r="O235" s="20">
        <f t="shared" si="70"/>
        <v>20045</v>
      </c>
      <c r="P235" s="21">
        <f t="shared" si="71"/>
        <v>0</v>
      </c>
      <c r="Q235" s="22">
        <f t="shared" si="72"/>
        <v>0</v>
      </c>
      <c r="R235" s="59">
        <f t="shared" ca="1" si="73"/>
        <v>12751385.364939496</v>
      </c>
      <c r="S235" s="60">
        <f t="shared" ca="1" si="74"/>
        <v>13920049.344939496</v>
      </c>
      <c r="T235" s="61">
        <v>1030.7831309893988</v>
      </c>
      <c r="U235" s="61">
        <f t="shared" ca="1" si="75"/>
        <v>1135.9596331760647</v>
      </c>
      <c r="V235" s="62">
        <f t="shared" ca="1" si="76"/>
        <v>0.10203552912794756</v>
      </c>
      <c r="W235" s="62"/>
      <c r="X235" s="62">
        <f t="shared" ca="1" si="77"/>
        <v>0.10203552912794756</v>
      </c>
      <c r="Y235" s="60">
        <f t="shared" ca="1" si="78"/>
        <v>13920049.344939496</v>
      </c>
      <c r="Z235" s="63">
        <f t="shared" ca="1" si="79"/>
        <v>0</v>
      </c>
      <c r="AA235" s="60">
        <f t="shared" ca="1" si="80"/>
        <v>86619.886973191053</v>
      </c>
      <c r="AB235" s="63">
        <f t="shared" ca="1" si="81"/>
        <v>-5032.0461019188824</v>
      </c>
      <c r="AC235" s="47">
        <f t="shared" ca="1" si="82"/>
        <v>13915017.298837578</v>
      </c>
    </row>
    <row r="236" spans="1:29" x14ac:dyDescent="0.15">
      <c r="A236" s="58">
        <v>20530</v>
      </c>
      <c r="B236" s="65">
        <f t="shared" si="65"/>
        <v>2</v>
      </c>
      <c r="C236" s="58" t="s">
        <v>291</v>
      </c>
      <c r="D236" s="58">
        <v>1997</v>
      </c>
      <c r="E236" s="58">
        <v>0</v>
      </c>
      <c r="F236" s="58">
        <f t="shared" si="66"/>
        <v>3219.0447761194027</v>
      </c>
      <c r="G236" s="58"/>
      <c r="H236" s="17">
        <f t="shared" si="67"/>
        <v>1</v>
      </c>
      <c r="I236" s="17">
        <f t="shared" si="68"/>
        <v>0</v>
      </c>
      <c r="J236" s="17">
        <f ca="1">OFFSET('Z1'!$B$7,B236,H236)*D236</f>
        <v>0</v>
      </c>
      <c r="K236" s="17">
        <f ca="1">IF(I236&gt;0,OFFSET('Z1'!$I$7,B236,I236)*IF(I236=1,D236-9300,IF(I236=2,D236-18000,IF(I236=3,D236-45000,0))),0)</f>
        <v>0</v>
      </c>
      <c r="L236" s="17">
        <f>IF(AND(E236=1,D236&gt;20000,D236&lt;=45000),D236*'Z1'!$G$7,0)+IF(AND(E236=1,D236&gt;45000,D236&lt;=50000),'Z1'!$G$7/5000*(50000-D236)*D236,0)</f>
        <v>0</v>
      </c>
      <c r="M236" s="18">
        <f t="shared" ca="1" si="69"/>
        <v>0</v>
      </c>
      <c r="N236" s="21">
        <v>3374</v>
      </c>
      <c r="O236" s="20">
        <f t="shared" si="70"/>
        <v>2374</v>
      </c>
      <c r="P236" s="21">
        <f t="shared" si="71"/>
        <v>1</v>
      </c>
      <c r="Q236" s="22">
        <f t="shared" si="72"/>
        <v>2136.6</v>
      </c>
      <c r="R236" s="59">
        <f t="shared" ca="1" si="73"/>
        <v>2009822.77365565</v>
      </c>
      <c r="S236" s="60">
        <f t="shared" ca="1" si="74"/>
        <v>2011959.3736556501</v>
      </c>
      <c r="T236" s="61">
        <v>920.21831164419041</v>
      </c>
      <c r="U236" s="61">
        <f t="shared" ca="1" si="75"/>
        <v>1007.490923212644</v>
      </c>
      <c r="V236" s="62">
        <f t="shared" ca="1" si="76"/>
        <v>9.4839029460868085E-2</v>
      </c>
      <c r="W236" s="62"/>
      <c r="X236" s="62">
        <f t="shared" ca="1" si="77"/>
        <v>9.4839029460868085E-2</v>
      </c>
      <c r="Y236" s="60">
        <f t="shared" ca="1" si="78"/>
        <v>2011959.3736556501</v>
      </c>
      <c r="Z236" s="63">
        <f t="shared" ca="1" si="79"/>
        <v>0</v>
      </c>
      <c r="AA236" s="60">
        <f t="shared" ca="1" si="80"/>
        <v>0</v>
      </c>
      <c r="AB236" s="63">
        <f t="shared" ca="1" si="81"/>
        <v>0</v>
      </c>
      <c r="AC236" s="47">
        <f t="shared" ca="1" si="82"/>
        <v>2011959.3736556501</v>
      </c>
    </row>
    <row r="237" spans="1:29" x14ac:dyDescent="0.15">
      <c r="A237" s="58">
        <v>20531</v>
      </c>
      <c r="B237" s="65">
        <f t="shared" si="65"/>
        <v>2</v>
      </c>
      <c r="C237" s="58" t="s">
        <v>292</v>
      </c>
      <c r="D237" s="58">
        <v>2014</v>
      </c>
      <c r="E237" s="58">
        <v>0</v>
      </c>
      <c r="F237" s="58">
        <f t="shared" si="66"/>
        <v>3246.4477611940297</v>
      </c>
      <c r="G237" s="58"/>
      <c r="H237" s="17">
        <f t="shared" si="67"/>
        <v>1</v>
      </c>
      <c r="I237" s="17">
        <f t="shared" si="68"/>
        <v>0</v>
      </c>
      <c r="J237" s="17">
        <f ca="1">OFFSET('Z1'!$B$7,B237,H237)*D237</f>
        <v>0</v>
      </c>
      <c r="K237" s="17">
        <f ca="1">IF(I237&gt;0,OFFSET('Z1'!$I$7,B237,I237)*IF(I237=1,D237-9300,IF(I237=2,D237-18000,IF(I237=3,D237-45000,0))),0)</f>
        <v>0</v>
      </c>
      <c r="L237" s="17">
        <f>IF(AND(E237=1,D237&gt;20000,D237&lt;=45000),D237*'Z1'!$G$7,0)+IF(AND(E237=1,D237&gt;45000,D237&lt;=50000),'Z1'!$G$7/5000*(50000-D237)*D237,0)</f>
        <v>0</v>
      </c>
      <c r="M237" s="18">
        <f t="shared" ca="1" si="69"/>
        <v>0</v>
      </c>
      <c r="N237" s="21">
        <v>1429</v>
      </c>
      <c r="O237" s="20">
        <f t="shared" si="70"/>
        <v>429</v>
      </c>
      <c r="P237" s="21">
        <f t="shared" si="71"/>
        <v>1</v>
      </c>
      <c r="Q237" s="22">
        <f t="shared" si="72"/>
        <v>386.1</v>
      </c>
      <c r="R237" s="59">
        <f t="shared" ca="1" si="73"/>
        <v>2026931.9309676911</v>
      </c>
      <c r="S237" s="60">
        <f t="shared" ca="1" si="74"/>
        <v>2027318.0309676912</v>
      </c>
      <c r="T237" s="61">
        <v>918.606133536367</v>
      </c>
      <c r="U237" s="61">
        <f t="shared" ca="1" si="75"/>
        <v>1006.6127263990522</v>
      </c>
      <c r="V237" s="62">
        <f t="shared" ca="1" si="76"/>
        <v>9.5804490792898767E-2</v>
      </c>
      <c r="W237" s="62"/>
      <c r="X237" s="62">
        <f t="shared" ca="1" si="77"/>
        <v>9.5804490792898767E-2</v>
      </c>
      <c r="Y237" s="60">
        <f t="shared" ca="1" si="78"/>
        <v>2027318.0309676912</v>
      </c>
      <c r="Z237" s="63">
        <f t="shared" ca="1" si="79"/>
        <v>0</v>
      </c>
      <c r="AA237" s="60">
        <f t="shared" ca="1" si="80"/>
        <v>1159.1929824382532</v>
      </c>
      <c r="AB237" s="63">
        <f t="shared" ca="1" si="81"/>
        <v>-67.341493189150555</v>
      </c>
      <c r="AC237" s="47">
        <f t="shared" ca="1" si="82"/>
        <v>2027250.6894745021</v>
      </c>
    </row>
    <row r="238" spans="1:29" x14ac:dyDescent="0.15">
      <c r="A238" s="58">
        <v>20534</v>
      </c>
      <c r="B238" s="65">
        <f t="shared" si="65"/>
        <v>2</v>
      </c>
      <c r="C238" s="58" t="s">
        <v>293</v>
      </c>
      <c r="D238" s="58">
        <v>3550</v>
      </c>
      <c r="E238" s="58">
        <v>0</v>
      </c>
      <c r="F238" s="58">
        <f t="shared" si="66"/>
        <v>5722.3880597014922</v>
      </c>
      <c r="G238" s="58"/>
      <c r="H238" s="17">
        <f t="shared" si="67"/>
        <v>1</v>
      </c>
      <c r="I238" s="17">
        <f t="shared" si="68"/>
        <v>0</v>
      </c>
      <c r="J238" s="17">
        <f ca="1">OFFSET('Z1'!$B$7,B238,H238)*D238</f>
        <v>0</v>
      </c>
      <c r="K238" s="17">
        <f ca="1">IF(I238&gt;0,OFFSET('Z1'!$I$7,B238,I238)*IF(I238=1,D238-9300,IF(I238=2,D238-18000,IF(I238=3,D238-45000,0))),0)</f>
        <v>0</v>
      </c>
      <c r="L238" s="17">
        <f>IF(AND(E238=1,D238&gt;20000,D238&lt;=45000),D238*'Z1'!$G$7,0)+IF(AND(E238=1,D238&gt;45000,D238&lt;=50000),'Z1'!$G$7/5000*(50000-D238)*D238,0)</f>
        <v>0</v>
      </c>
      <c r="M238" s="18">
        <f t="shared" ca="1" si="69"/>
        <v>0</v>
      </c>
      <c r="N238" s="21">
        <v>7365</v>
      </c>
      <c r="O238" s="20">
        <f t="shared" si="70"/>
        <v>6365</v>
      </c>
      <c r="P238" s="21">
        <f t="shared" si="71"/>
        <v>1</v>
      </c>
      <c r="Q238" s="22">
        <f t="shared" si="72"/>
        <v>5728.5</v>
      </c>
      <c r="R238" s="59">
        <f t="shared" ca="1" si="73"/>
        <v>3572794.6151615209</v>
      </c>
      <c r="S238" s="60">
        <f t="shared" ca="1" si="74"/>
        <v>3578523.1151615209</v>
      </c>
      <c r="T238" s="61">
        <v>920.44270194275998</v>
      </c>
      <c r="U238" s="61">
        <f t="shared" ca="1" si="75"/>
        <v>1008.034680327189</v>
      </c>
      <c r="V238" s="62">
        <f t="shared" ca="1" si="76"/>
        <v>9.5162879991932625E-2</v>
      </c>
      <c r="W238" s="62"/>
      <c r="X238" s="62">
        <f t="shared" ca="1" si="77"/>
        <v>9.5162879991932625E-2</v>
      </c>
      <c r="Y238" s="60">
        <f t="shared" ca="1" si="78"/>
        <v>3578523.1151615214</v>
      </c>
      <c r="Z238" s="63">
        <f t="shared" ca="1" si="79"/>
        <v>0</v>
      </c>
      <c r="AA238" s="60">
        <f t="shared" ca="1" si="80"/>
        <v>0</v>
      </c>
      <c r="AB238" s="63">
        <f t="shared" ca="1" si="81"/>
        <v>0</v>
      </c>
      <c r="AC238" s="47">
        <f t="shared" ca="1" si="82"/>
        <v>3578523.1151615214</v>
      </c>
    </row>
    <row r="239" spans="1:29" x14ac:dyDescent="0.15">
      <c r="A239" s="58">
        <v>20601</v>
      </c>
      <c r="B239" s="65">
        <f t="shared" si="65"/>
        <v>2</v>
      </c>
      <c r="C239" s="58" t="s">
        <v>294</v>
      </c>
      <c r="D239" s="58">
        <v>1678</v>
      </c>
      <c r="E239" s="58">
        <v>0</v>
      </c>
      <c r="F239" s="58">
        <f t="shared" si="66"/>
        <v>2704.8358208955224</v>
      </c>
      <c r="G239" s="58"/>
      <c r="H239" s="17">
        <f t="shared" si="67"/>
        <v>1</v>
      </c>
      <c r="I239" s="17">
        <f t="shared" si="68"/>
        <v>0</v>
      </c>
      <c r="J239" s="17">
        <f ca="1">OFFSET('Z1'!$B$7,B239,H239)*D239</f>
        <v>0</v>
      </c>
      <c r="K239" s="17">
        <f ca="1">IF(I239&gt;0,OFFSET('Z1'!$I$7,B239,I239)*IF(I239=1,D239-9300,IF(I239=2,D239-18000,IF(I239=3,D239-45000,0))),0)</f>
        <v>0</v>
      </c>
      <c r="L239" s="17">
        <f>IF(AND(E239=1,D239&gt;20000,D239&lt;=45000),D239*'Z1'!$G$7,0)+IF(AND(E239=1,D239&gt;45000,D239&lt;=50000),'Z1'!$G$7/5000*(50000-D239)*D239,0)</f>
        <v>0</v>
      </c>
      <c r="M239" s="18">
        <f t="shared" ca="1" si="69"/>
        <v>0</v>
      </c>
      <c r="N239" s="21">
        <v>627325</v>
      </c>
      <c r="O239" s="20">
        <f t="shared" si="70"/>
        <v>626325</v>
      </c>
      <c r="P239" s="21">
        <f t="shared" si="71"/>
        <v>1</v>
      </c>
      <c r="Q239" s="22">
        <f t="shared" si="72"/>
        <v>563692.5</v>
      </c>
      <c r="R239" s="59">
        <f t="shared" ca="1" si="73"/>
        <v>1688774.468800291</v>
      </c>
      <c r="S239" s="60">
        <f t="shared" ca="1" si="74"/>
        <v>2252466.968800291</v>
      </c>
      <c r="T239" s="61">
        <v>1309.1784276540138</v>
      </c>
      <c r="U239" s="61">
        <f t="shared" ca="1" si="75"/>
        <v>1342.3521864125692</v>
      </c>
      <c r="V239" s="62">
        <f t="shared" ca="1" si="76"/>
        <v>2.5339371668383848E-2</v>
      </c>
      <c r="W239" s="62"/>
      <c r="X239" s="62">
        <f t="shared" ca="1" si="77"/>
        <v>4.7588962315934125E-2</v>
      </c>
      <c r="Y239" s="60">
        <f t="shared" ca="1" si="78"/>
        <v>2301344.9007199323</v>
      </c>
      <c r="Z239" s="63">
        <f t="shared" ca="1" si="79"/>
        <v>48877.931919641327</v>
      </c>
      <c r="AA239" s="60">
        <f t="shared" ca="1" si="80"/>
        <v>0</v>
      </c>
      <c r="AB239" s="63">
        <f t="shared" ca="1" si="81"/>
        <v>0</v>
      </c>
      <c r="AC239" s="47">
        <f t="shared" ca="1" si="82"/>
        <v>2301344.9007199323</v>
      </c>
    </row>
    <row r="240" spans="1:29" x14ac:dyDescent="0.15">
      <c r="A240" s="58">
        <v>20602</v>
      </c>
      <c r="B240" s="65">
        <f t="shared" si="65"/>
        <v>2</v>
      </c>
      <c r="C240" s="58" t="s">
        <v>295</v>
      </c>
      <c r="D240" s="58">
        <v>1847</v>
      </c>
      <c r="E240" s="58">
        <v>0</v>
      </c>
      <c r="F240" s="58">
        <f t="shared" si="66"/>
        <v>2977.2537313432836</v>
      </c>
      <c r="G240" s="58"/>
      <c r="H240" s="17">
        <f t="shared" si="67"/>
        <v>1</v>
      </c>
      <c r="I240" s="17">
        <f t="shared" si="68"/>
        <v>0</v>
      </c>
      <c r="J240" s="17">
        <f ca="1">OFFSET('Z1'!$B$7,B240,H240)*D240</f>
        <v>0</v>
      </c>
      <c r="K240" s="17">
        <f ca="1">IF(I240&gt;0,OFFSET('Z1'!$I$7,B240,I240)*IF(I240=1,D240-9300,IF(I240=2,D240-18000,IF(I240=3,D240-45000,0))),0)</f>
        <v>0</v>
      </c>
      <c r="L240" s="17">
        <f>IF(AND(E240=1,D240&gt;20000,D240&lt;=45000),D240*'Z1'!$G$7,0)+IF(AND(E240=1,D240&gt;45000,D240&lt;=50000),'Z1'!$G$7/5000*(50000-D240)*D240,0)</f>
        <v>0</v>
      </c>
      <c r="M240" s="18">
        <f t="shared" ca="1" si="69"/>
        <v>0</v>
      </c>
      <c r="N240" s="21">
        <v>3484</v>
      </c>
      <c r="O240" s="20">
        <f t="shared" si="70"/>
        <v>2484</v>
      </c>
      <c r="P240" s="21">
        <f t="shared" si="71"/>
        <v>1</v>
      </c>
      <c r="Q240" s="22">
        <f t="shared" si="72"/>
        <v>2235.6</v>
      </c>
      <c r="R240" s="59">
        <f t="shared" ca="1" si="73"/>
        <v>1858859.6209023464</v>
      </c>
      <c r="S240" s="60">
        <f t="shared" ca="1" si="74"/>
        <v>1861095.2209023465</v>
      </c>
      <c r="T240" s="61">
        <v>921.07797788268442</v>
      </c>
      <c r="U240" s="61">
        <f t="shared" ca="1" si="75"/>
        <v>1007.6314135908752</v>
      </c>
      <c r="V240" s="62">
        <f t="shared" ca="1" si="76"/>
        <v>9.3969715688083655E-2</v>
      </c>
      <c r="W240" s="62"/>
      <c r="X240" s="62">
        <f t="shared" ca="1" si="77"/>
        <v>9.3969715688083655E-2</v>
      </c>
      <c r="Y240" s="60">
        <f t="shared" ca="1" si="78"/>
        <v>1861095.2209023465</v>
      </c>
      <c r="Z240" s="63">
        <f t="shared" ca="1" si="79"/>
        <v>0</v>
      </c>
      <c r="AA240" s="60">
        <f t="shared" ca="1" si="80"/>
        <v>0</v>
      </c>
      <c r="AB240" s="63">
        <f t="shared" ca="1" si="81"/>
        <v>0</v>
      </c>
      <c r="AC240" s="47">
        <f t="shared" ca="1" si="82"/>
        <v>1861095.2209023465</v>
      </c>
    </row>
    <row r="241" spans="1:29" x14ac:dyDescent="0.15">
      <c r="A241" s="58">
        <v>20603</v>
      </c>
      <c r="B241" s="65">
        <f t="shared" si="65"/>
        <v>2</v>
      </c>
      <c r="C241" s="58" t="s">
        <v>296</v>
      </c>
      <c r="D241" s="58">
        <v>1253</v>
      </c>
      <c r="E241" s="58">
        <v>0</v>
      </c>
      <c r="F241" s="58">
        <f t="shared" si="66"/>
        <v>2019.7611940298507</v>
      </c>
      <c r="G241" s="58"/>
      <c r="H241" s="17">
        <f t="shared" si="67"/>
        <v>1</v>
      </c>
      <c r="I241" s="17">
        <f t="shared" si="68"/>
        <v>0</v>
      </c>
      <c r="J241" s="17">
        <f ca="1">OFFSET('Z1'!$B$7,B241,H241)*D241</f>
        <v>0</v>
      </c>
      <c r="K241" s="17">
        <f ca="1">IF(I241&gt;0,OFFSET('Z1'!$I$7,B241,I241)*IF(I241=1,D241-9300,IF(I241=2,D241-18000,IF(I241=3,D241-45000,0))),0)</f>
        <v>0</v>
      </c>
      <c r="L241" s="17">
        <f>IF(AND(E241=1,D241&gt;20000,D241&lt;=45000),D241*'Z1'!$G$7,0)+IF(AND(E241=1,D241&gt;45000,D241&lt;=50000),'Z1'!$G$7/5000*(50000-D241)*D241,0)</f>
        <v>0</v>
      </c>
      <c r="M241" s="18">
        <f t="shared" ca="1" si="69"/>
        <v>0</v>
      </c>
      <c r="N241" s="21">
        <v>65399</v>
      </c>
      <c r="O241" s="20">
        <f t="shared" si="70"/>
        <v>64399</v>
      </c>
      <c r="P241" s="21">
        <f t="shared" si="71"/>
        <v>1</v>
      </c>
      <c r="Q241" s="22">
        <f t="shared" si="72"/>
        <v>57959.1</v>
      </c>
      <c r="R241" s="59">
        <f t="shared" ca="1" si="73"/>
        <v>1261045.5359992636</v>
      </c>
      <c r="S241" s="60">
        <f t="shared" ca="1" si="74"/>
        <v>1319004.6359992637</v>
      </c>
      <c r="T241" s="61">
        <v>976.57831775174577</v>
      </c>
      <c r="U241" s="61">
        <f t="shared" ca="1" si="75"/>
        <v>1052.6772833194443</v>
      </c>
      <c r="V241" s="62">
        <f t="shared" ca="1" si="76"/>
        <v>7.7924078575583922E-2</v>
      </c>
      <c r="W241" s="62"/>
      <c r="X241" s="62">
        <f t="shared" ca="1" si="77"/>
        <v>7.7924078575583922E-2</v>
      </c>
      <c r="Y241" s="60">
        <f t="shared" ca="1" si="78"/>
        <v>1319004.6359992637</v>
      </c>
      <c r="Z241" s="63">
        <f t="shared" ca="1" si="79"/>
        <v>0</v>
      </c>
      <c r="AA241" s="60">
        <f t="shared" ca="1" si="80"/>
        <v>0</v>
      </c>
      <c r="AB241" s="63">
        <f t="shared" ca="1" si="81"/>
        <v>0</v>
      </c>
      <c r="AC241" s="47">
        <f t="shared" ca="1" si="82"/>
        <v>1319004.6359992637</v>
      </c>
    </row>
    <row r="242" spans="1:29" x14ac:dyDescent="0.15">
      <c r="A242" s="58">
        <v>20604</v>
      </c>
      <c r="B242" s="65">
        <f t="shared" si="65"/>
        <v>2</v>
      </c>
      <c r="C242" s="58" t="s">
        <v>297</v>
      </c>
      <c r="D242" s="58">
        <v>1599</v>
      </c>
      <c r="E242" s="58">
        <v>0</v>
      </c>
      <c r="F242" s="58">
        <f t="shared" si="66"/>
        <v>2577.4925373134329</v>
      </c>
      <c r="G242" s="58"/>
      <c r="H242" s="17">
        <f t="shared" si="67"/>
        <v>1</v>
      </c>
      <c r="I242" s="17">
        <f t="shared" si="68"/>
        <v>0</v>
      </c>
      <c r="J242" s="17">
        <f ca="1">OFFSET('Z1'!$B$7,B242,H242)*D242</f>
        <v>0</v>
      </c>
      <c r="K242" s="17">
        <f ca="1">IF(I242&gt;0,OFFSET('Z1'!$I$7,B242,I242)*IF(I242=1,D242-9300,IF(I242=2,D242-18000,IF(I242=3,D242-45000,0))),0)</f>
        <v>0</v>
      </c>
      <c r="L242" s="17">
        <f>IF(AND(E242=1,D242&gt;20000,D242&lt;=45000),D242*'Z1'!$G$7,0)+IF(AND(E242=1,D242&gt;45000,D242&lt;=50000),'Z1'!$G$7/5000*(50000-D242)*D242,0)</f>
        <v>0</v>
      </c>
      <c r="M242" s="18">
        <f t="shared" ca="1" si="69"/>
        <v>0</v>
      </c>
      <c r="N242" s="21">
        <v>43370</v>
      </c>
      <c r="O242" s="20">
        <f t="shared" si="70"/>
        <v>42370</v>
      </c>
      <c r="P242" s="21">
        <f t="shared" si="71"/>
        <v>1</v>
      </c>
      <c r="Q242" s="22">
        <f t="shared" si="72"/>
        <v>38133</v>
      </c>
      <c r="R242" s="59">
        <f t="shared" ca="1" si="73"/>
        <v>1609267.2083502177</v>
      </c>
      <c r="S242" s="60">
        <f t="shared" ca="1" si="74"/>
        <v>1647400.2083502177</v>
      </c>
      <c r="T242" s="61">
        <v>949.39064519008502</v>
      </c>
      <c r="U242" s="61">
        <f t="shared" ca="1" si="75"/>
        <v>1030.2690483741198</v>
      </c>
      <c r="V242" s="62">
        <f t="shared" ca="1" si="76"/>
        <v>8.5189804211565079E-2</v>
      </c>
      <c r="W242" s="62"/>
      <c r="X242" s="62">
        <f t="shared" ca="1" si="77"/>
        <v>8.5189804211565079E-2</v>
      </c>
      <c r="Y242" s="60">
        <f t="shared" ca="1" si="78"/>
        <v>1647400.2083502177</v>
      </c>
      <c r="Z242" s="63">
        <f t="shared" ca="1" si="79"/>
        <v>0</v>
      </c>
      <c r="AA242" s="60">
        <f t="shared" ca="1" si="80"/>
        <v>0</v>
      </c>
      <c r="AB242" s="63">
        <f t="shared" ca="1" si="81"/>
        <v>0</v>
      </c>
      <c r="AC242" s="47">
        <f t="shared" ca="1" si="82"/>
        <v>1647400.2083502177</v>
      </c>
    </row>
    <row r="243" spans="1:29" x14ac:dyDescent="0.15">
      <c r="A243" s="58">
        <v>20605</v>
      </c>
      <c r="B243" s="65">
        <f t="shared" si="65"/>
        <v>2</v>
      </c>
      <c r="C243" s="58" t="s">
        <v>298</v>
      </c>
      <c r="D243" s="58">
        <v>1310</v>
      </c>
      <c r="E243" s="58">
        <v>0</v>
      </c>
      <c r="F243" s="58">
        <f t="shared" si="66"/>
        <v>2111.6417910447763</v>
      </c>
      <c r="G243" s="58"/>
      <c r="H243" s="17">
        <f t="shared" si="67"/>
        <v>1</v>
      </c>
      <c r="I243" s="17">
        <f t="shared" si="68"/>
        <v>0</v>
      </c>
      <c r="J243" s="17">
        <f ca="1">OFFSET('Z1'!$B$7,B243,H243)*D243</f>
        <v>0</v>
      </c>
      <c r="K243" s="17">
        <f ca="1">IF(I243&gt;0,OFFSET('Z1'!$I$7,B243,I243)*IF(I243=1,D243-9300,IF(I243=2,D243-18000,IF(I243=3,D243-45000,0))),0)</f>
        <v>0</v>
      </c>
      <c r="L243" s="17">
        <f>IF(AND(E243=1,D243&gt;20000,D243&lt;=45000),D243*'Z1'!$G$7,0)+IF(AND(E243=1,D243&gt;45000,D243&lt;=50000),'Z1'!$G$7/5000*(50000-D243)*D243,0)</f>
        <v>0</v>
      </c>
      <c r="M243" s="18">
        <f t="shared" ca="1" si="69"/>
        <v>0</v>
      </c>
      <c r="N243" s="21">
        <v>34639</v>
      </c>
      <c r="O243" s="20">
        <f t="shared" si="70"/>
        <v>33639</v>
      </c>
      <c r="P243" s="21">
        <f t="shared" si="71"/>
        <v>1</v>
      </c>
      <c r="Q243" s="22">
        <f t="shared" si="72"/>
        <v>30275.100000000002</v>
      </c>
      <c r="R243" s="59">
        <f t="shared" ca="1" si="73"/>
        <v>1318411.5340455191</v>
      </c>
      <c r="S243" s="60">
        <f t="shared" ca="1" si="74"/>
        <v>1348686.6340455192</v>
      </c>
      <c r="T243" s="61">
        <v>945.62688601917819</v>
      </c>
      <c r="U243" s="61">
        <f t="shared" ca="1" si="75"/>
        <v>1029.5317817141367</v>
      </c>
      <c r="V243" s="62">
        <f t="shared" ca="1" si="76"/>
        <v>8.8729388869403181E-2</v>
      </c>
      <c r="W243" s="62"/>
      <c r="X243" s="62">
        <f t="shared" ca="1" si="77"/>
        <v>8.8729388869403181E-2</v>
      </c>
      <c r="Y243" s="60">
        <f t="shared" ca="1" si="78"/>
        <v>1348686.6340455192</v>
      </c>
      <c r="Z243" s="63">
        <f t="shared" ca="1" si="79"/>
        <v>0</v>
      </c>
      <c r="AA243" s="60">
        <f t="shared" ca="1" si="80"/>
        <v>0</v>
      </c>
      <c r="AB243" s="63">
        <f t="shared" ca="1" si="81"/>
        <v>0</v>
      </c>
      <c r="AC243" s="47">
        <f t="shared" ca="1" si="82"/>
        <v>1348686.6340455192</v>
      </c>
    </row>
    <row r="244" spans="1:29" x14ac:dyDescent="0.15">
      <c r="A244" s="58">
        <v>20607</v>
      </c>
      <c r="B244" s="65">
        <f t="shared" si="65"/>
        <v>2</v>
      </c>
      <c r="C244" s="58" t="s">
        <v>299</v>
      </c>
      <c r="D244" s="58">
        <v>1189</v>
      </c>
      <c r="E244" s="58">
        <v>0</v>
      </c>
      <c r="F244" s="58">
        <f t="shared" si="66"/>
        <v>1916.5970149253731</v>
      </c>
      <c r="G244" s="58"/>
      <c r="H244" s="17">
        <f t="shared" si="67"/>
        <v>1</v>
      </c>
      <c r="I244" s="17">
        <f t="shared" si="68"/>
        <v>0</v>
      </c>
      <c r="J244" s="17">
        <f ca="1">OFFSET('Z1'!$B$7,B244,H244)*D244</f>
        <v>0</v>
      </c>
      <c r="K244" s="17">
        <f ca="1">IF(I244&gt;0,OFFSET('Z1'!$I$7,B244,I244)*IF(I244=1,D244-9300,IF(I244=2,D244-18000,IF(I244=3,D244-45000,0))),0)</f>
        <v>0</v>
      </c>
      <c r="L244" s="17">
        <f>IF(AND(E244=1,D244&gt;20000,D244&lt;=45000),D244*'Z1'!$G$7,0)+IF(AND(E244=1,D244&gt;45000,D244&lt;=50000),'Z1'!$G$7/5000*(50000-D244)*D244,0)</f>
        <v>0</v>
      </c>
      <c r="M244" s="18">
        <f t="shared" ca="1" si="69"/>
        <v>0</v>
      </c>
      <c r="N244" s="21">
        <v>100537</v>
      </c>
      <c r="O244" s="20">
        <f t="shared" si="70"/>
        <v>99537</v>
      </c>
      <c r="P244" s="21">
        <f t="shared" si="71"/>
        <v>1</v>
      </c>
      <c r="Q244" s="22">
        <f t="shared" si="72"/>
        <v>89583.3</v>
      </c>
      <c r="R244" s="59">
        <f t="shared" ca="1" si="73"/>
        <v>1196634.5908245207</v>
      </c>
      <c r="S244" s="60">
        <f t="shared" ca="1" si="74"/>
        <v>1286217.8908245207</v>
      </c>
      <c r="T244" s="61">
        <v>1023.9394518057401</v>
      </c>
      <c r="U244" s="61">
        <f t="shared" ca="1" si="75"/>
        <v>1081.7644161686464</v>
      </c>
      <c r="V244" s="62">
        <f t="shared" ca="1" si="76"/>
        <v>5.6473030959917292E-2</v>
      </c>
      <c r="W244" s="62"/>
      <c r="X244" s="62">
        <f t="shared" ca="1" si="77"/>
        <v>5.6473030959917292E-2</v>
      </c>
      <c r="Y244" s="60">
        <f t="shared" ca="1" si="78"/>
        <v>1286217.8908245207</v>
      </c>
      <c r="Z244" s="63">
        <f t="shared" ca="1" si="79"/>
        <v>0</v>
      </c>
      <c r="AA244" s="60">
        <f t="shared" ca="1" si="80"/>
        <v>0</v>
      </c>
      <c r="AB244" s="63">
        <f t="shared" ca="1" si="81"/>
        <v>0</v>
      </c>
      <c r="AC244" s="47">
        <f t="shared" ca="1" si="82"/>
        <v>1286217.8908245207</v>
      </c>
    </row>
    <row r="245" spans="1:29" x14ac:dyDescent="0.15">
      <c r="A245" s="58">
        <v>20608</v>
      </c>
      <c r="B245" s="65">
        <f t="shared" si="65"/>
        <v>2</v>
      </c>
      <c r="C245" s="58" t="s">
        <v>300</v>
      </c>
      <c r="D245" s="58">
        <v>2544</v>
      </c>
      <c r="E245" s="58">
        <v>0</v>
      </c>
      <c r="F245" s="58">
        <f t="shared" si="66"/>
        <v>4100.7761194029854</v>
      </c>
      <c r="G245" s="58"/>
      <c r="H245" s="17">
        <f t="shared" si="67"/>
        <v>1</v>
      </c>
      <c r="I245" s="17">
        <f t="shared" si="68"/>
        <v>0</v>
      </c>
      <c r="J245" s="17">
        <f ca="1">OFFSET('Z1'!$B$7,B245,H245)*D245</f>
        <v>0</v>
      </c>
      <c r="K245" s="17">
        <f ca="1">IF(I245&gt;0,OFFSET('Z1'!$I$7,B245,I245)*IF(I245=1,D245-9300,IF(I245=2,D245-18000,IF(I245=3,D245-45000,0))),0)</f>
        <v>0</v>
      </c>
      <c r="L245" s="17">
        <f>IF(AND(E245=1,D245&gt;20000,D245&lt;=45000),D245*'Z1'!$G$7,0)+IF(AND(E245=1,D245&gt;45000,D245&lt;=50000),'Z1'!$G$7/5000*(50000-D245)*D245,0)</f>
        <v>0</v>
      </c>
      <c r="M245" s="18">
        <f t="shared" ca="1" si="69"/>
        <v>0</v>
      </c>
      <c r="N245" s="21">
        <v>36281</v>
      </c>
      <c r="O245" s="20">
        <f t="shared" si="70"/>
        <v>35281</v>
      </c>
      <c r="P245" s="21">
        <f t="shared" si="71"/>
        <v>1</v>
      </c>
      <c r="Q245" s="22">
        <f t="shared" si="72"/>
        <v>31752.9</v>
      </c>
      <c r="R245" s="59">
        <f t="shared" ca="1" si="73"/>
        <v>2560335.0706960312</v>
      </c>
      <c r="S245" s="60">
        <f t="shared" ca="1" si="74"/>
        <v>2592087.9706960311</v>
      </c>
      <c r="T245" s="61">
        <v>934.16427931641806</v>
      </c>
      <c r="U245" s="61">
        <f t="shared" ca="1" si="75"/>
        <v>1018.9025042044148</v>
      </c>
      <c r="V245" s="62">
        <f t="shared" ca="1" si="76"/>
        <v>9.0710196016063227E-2</v>
      </c>
      <c r="W245" s="62"/>
      <c r="X245" s="62">
        <f t="shared" ca="1" si="77"/>
        <v>9.0710196016063227E-2</v>
      </c>
      <c r="Y245" s="60">
        <f t="shared" ca="1" si="78"/>
        <v>2592087.9706960311</v>
      </c>
      <c r="Z245" s="63">
        <f t="shared" ca="1" si="79"/>
        <v>0</v>
      </c>
      <c r="AA245" s="60">
        <f t="shared" ca="1" si="80"/>
        <v>0</v>
      </c>
      <c r="AB245" s="63">
        <f t="shared" ca="1" si="81"/>
        <v>0</v>
      </c>
      <c r="AC245" s="47">
        <f t="shared" ca="1" si="82"/>
        <v>2592087.9706960311</v>
      </c>
    </row>
    <row r="246" spans="1:29" x14ac:dyDescent="0.15">
      <c r="A246" s="58">
        <v>20609</v>
      </c>
      <c r="B246" s="65">
        <f t="shared" si="65"/>
        <v>2</v>
      </c>
      <c r="C246" s="58" t="s">
        <v>301</v>
      </c>
      <c r="D246" s="58">
        <v>1732</v>
      </c>
      <c r="E246" s="58">
        <v>0</v>
      </c>
      <c r="F246" s="58">
        <f t="shared" si="66"/>
        <v>2791.8805970149256</v>
      </c>
      <c r="G246" s="58"/>
      <c r="H246" s="17">
        <f t="shared" si="67"/>
        <v>1</v>
      </c>
      <c r="I246" s="17">
        <f t="shared" si="68"/>
        <v>0</v>
      </c>
      <c r="J246" s="17">
        <f ca="1">OFFSET('Z1'!$B$7,B246,H246)*D246</f>
        <v>0</v>
      </c>
      <c r="K246" s="17">
        <f ca="1">IF(I246&gt;0,OFFSET('Z1'!$I$7,B246,I246)*IF(I246=1,D246-9300,IF(I246=2,D246-18000,IF(I246=3,D246-45000,0))),0)</f>
        <v>0</v>
      </c>
      <c r="L246" s="17">
        <f>IF(AND(E246=1,D246&gt;20000,D246&lt;=45000),D246*'Z1'!$G$7,0)+IF(AND(E246=1,D246&gt;45000,D246&lt;=50000),'Z1'!$G$7/5000*(50000-D246)*D246,0)</f>
        <v>0</v>
      </c>
      <c r="M246" s="18">
        <f t="shared" ca="1" si="69"/>
        <v>0</v>
      </c>
      <c r="N246" s="21">
        <v>34172</v>
      </c>
      <c r="O246" s="20">
        <f t="shared" si="70"/>
        <v>33172</v>
      </c>
      <c r="P246" s="21">
        <f t="shared" si="71"/>
        <v>1</v>
      </c>
      <c r="Q246" s="22">
        <f t="shared" si="72"/>
        <v>29854.799999999999</v>
      </c>
      <c r="R246" s="59">
        <f t="shared" ca="1" si="73"/>
        <v>1743121.2037914803</v>
      </c>
      <c r="S246" s="60">
        <f t="shared" ca="1" si="74"/>
        <v>1772976.0037914803</v>
      </c>
      <c r="T246" s="61">
        <v>934.79186925624845</v>
      </c>
      <c r="U246" s="61">
        <f t="shared" ca="1" si="75"/>
        <v>1023.6582008033951</v>
      </c>
      <c r="V246" s="62">
        <f t="shared" ca="1" si="76"/>
        <v>9.5065366387762529E-2</v>
      </c>
      <c r="W246" s="62"/>
      <c r="X246" s="62">
        <f t="shared" ca="1" si="77"/>
        <v>9.5065366387762529E-2</v>
      </c>
      <c r="Y246" s="60">
        <f t="shared" ca="1" si="78"/>
        <v>1772976.0037914803</v>
      </c>
      <c r="Z246" s="63">
        <f t="shared" ca="1" si="79"/>
        <v>0</v>
      </c>
      <c r="AA246" s="60">
        <f t="shared" ca="1" si="80"/>
        <v>0</v>
      </c>
      <c r="AB246" s="63">
        <f t="shared" ca="1" si="81"/>
        <v>0</v>
      </c>
      <c r="AC246" s="47">
        <f t="shared" ca="1" si="82"/>
        <v>1772976.0037914803</v>
      </c>
    </row>
    <row r="247" spans="1:29" x14ac:dyDescent="0.15">
      <c r="A247" s="58">
        <v>20610</v>
      </c>
      <c r="B247" s="65">
        <f t="shared" si="65"/>
        <v>2</v>
      </c>
      <c r="C247" s="58" t="s">
        <v>302</v>
      </c>
      <c r="D247" s="58">
        <v>976</v>
      </c>
      <c r="E247" s="58">
        <v>0</v>
      </c>
      <c r="F247" s="58">
        <f t="shared" si="66"/>
        <v>1573.2537313432836</v>
      </c>
      <c r="G247" s="58"/>
      <c r="H247" s="17">
        <f t="shared" si="67"/>
        <v>1</v>
      </c>
      <c r="I247" s="17">
        <f t="shared" si="68"/>
        <v>0</v>
      </c>
      <c r="J247" s="17">
        <f ca="1">OFFSET('Z1'!$B$7,B247,H247)*D247</f>
        <v>0</v>
      </c>
      <c r="K247" s="17">
        <f ca="1">IF(I247&gt;0,OFFSET('Z1'!$I$7,B247,I247)*IF(I247=1,D247-9300,IF(I247=2,D247-18000,IF(I247=3,D247-45000,0))),0)</f>
        <v>0</v>
      </c>
      <c r="L247" s="17">
        <f>IF(AND(E247=1,D247&gt;20000,D247&lt;=45000),D247*'Z1'!$G$7,0)+IF(AND(E247=1,D247&gt;45000,D247&lt;=50000),'Z1'!$G$7/5000*(50000-D247)*D247,0)</f>
        <v>0</v>
      </c>
      <c r="M247" s="18">
        <f t="shared" ca="1" si="69"/>
        <v>0</v>
      </c>
      <c r="N247" s="21">
        <v>197531</v>
      </c>
      <c r="O247" s="20">
        <f t="shared" si="70"/>
        <v>196531</v>
      </c>
      <c r="P247" s="21">
        <f t="shared" si="71"/>
        <v>1</v>
      </c>
      <c r="Q247" s="22">
        <f t="shared" si="72"/>
        <v>176877.9</v>
      </c>
      <c r="R247" s="59">
        <f t="shared" ca="1" si="73"/>
        <v>982266.91391482949</v>
      </c>
      <c r="S247" s="60">
        <f t="shared" ca="1" si="74"/>
        <v>1159144.8139148294</v>
      </c>
      <c r="T247" s="61">
        <v>1138.681264649053</v>
      </c>
      <c r="U247" s="61">
        <f t="shared" ca="1" si="75"/>
        <v>1187.6483749127351</v>
      </c>
      <c r="V247" s="62">
        <f t="shared" ca="1" si="76"/>
        <v>4.3003351143020785E-2</v>
      </c>
      <c r="W247" s="62"/>
      <c r="X247" s="62">
        <f t="shared" ca="1" si="77"/>
        <v>4.7588962315934125E-2</v>
      </c>
      <c r="Y247" s="60">
        <f t="shared" ca="1" si="78"/>
        <v>1164241.0462556819</v>
      </c>
      <c r="Z247" s="63">
        <f t="shared" ca="1" si="79"/>
        <v>5096.2323408524971</v>
      </c>
      <c r="AA247" s="60">
        <f t="shared" ca="1" si="80"/>
        <v>0</v>
      </c>
      <c r="AB247" s="63">
        <f t="shared" ca="1" si="81"/>
        <v>0</v>
      </c>
      <c r="AC247" s="47">
        <f t="shared" ca="1" si="82"/>
        <v>1164241.0462556819</v>
      </c>
    </row>
    <row r="248" spans="1:29" x14ac:dyDescent="0.15">
      <c r="A248" s="58">
        <v>20611</v>
      </c>
      <c r="B248" s="65">
        <f t="shared" si="65"/>
        <v>2</v>
      </c>
      <c r="C248" s="58" t="s">
        <v>303</v>
      </c>
      <c r="D248" s="58">
        <v>1951</v>
      </c>
      <c r="E248" s="58">
        <v>0</v>
      </c>
      <c r="F248" s="58">
        <f t="shared" si="66"/>
        <v>3144.8955223880598</v>
      </c>
      <c r="G248" s="58"/>
      <c r="H248" s="17">
        <f t="shared" si="67"/>
        <v>1</v>
      </c>
      <c r="I248" s="17">
        <f t="shared" si="68"/>
        <v>0</v>
      </c>
      <c r="J248" s="17">
        <f ca="1">OFFSET('Z1'!$B$7,B248,H248)*D248</f>
        <v>0</v>
      </c>
      <c r="K248" s="17">
        <f ca="1">IF(I248&gt;0,OFFSET('Z1'!$I$7,B248,I248)*IF(I248=1,D248-9300,IF(I248=2,D248-18000,IF(I248=3,D248-45000,0))),0)</f>
        <v>0</v>
      </c>
      <c r="L248" s="17">
        <f>IF(AND(E248=1,D248&gt;20000,D248&lt;=45000),D248*'Z1'!$G$7,0)+IF(AND(E248=1,D248&gt;45000,D248&lt;=50000),'Z1'!$G$7/5000*(50000-D248)*D248,0)</f>
        <v>0</v>
      </c>
      <c r="M248" s="18">
        <f t="shared" ca="1" si="69"/>
        <v>0</v>
      </c>
      <c r="N248" s="21">
        <v>18370</v>
      </c>
      <c r="O248" s="20">
        <f t="shared" si="70"/>
        <v>17370</v>
      </c>
      <c r="P248" s="21">
        <f t="shared" si="71"/>
        <v>1</v>
      </c>
      <c r="Q248" s="22">
        <f t="shared" si="72"/>
        <v>15633</v>
      </c>
      <c r="R248" s="59">
        <f t="shared" ca="1" si="73"/>
        <v>1963527.4068113037</v>
      </c>
      <c r="S248" s="60">
        <f t="shared" ca="1" si="74"/>
        <v>1979160.4068113037</v>
      </c>
      <c r="T248" s="61">
        <v>925.52672446998793</v>
      </c>
      <c r="U248" s="61">
        <f t="shared" ca="1" si="75"/>
        <v>1014.4338322969265</v>
      </c>
      <c r="V248" s="62">
        <f t="shared" ca="1" si="76"/>
        <v>9.6061091999101622E-2</v>
      </c>
      <c r="W248" s="62"/>
      <c r="X248" s="62">
        <f t="shared" ca="1" si="77"/>
        <v>9.6061091999101622E-2</v>
      </c>
      <c r="Y248" s="60">
        <f t="shared" ca="1" si="78"/>
        <v>1979160.4068113039</v>
      </c>
      <c r="Z248" s="63">
        <f t="shared" ca="1" si="79"/>
        <v>0</v>
      </c>
      <c r="AA248" s="60">
        <f t="shared" ca="1" si="80"/>
        <v>1594.7376460817177</v>
      </c>
      <c r="AB248" s="63">
        <f t="shared" ca="1" si="81"/>
        <v>-92.6437754188306</v>
      </c>
      <c r="AC248" s="47">
        <f t="shared" ca="1" si="82"/>
        <v>1979067.7630358851</v>
      </c>
    </row>
    <row r="249" spans="1:29" x14ac:dyDescent="0.15">
      <c r="A249" s="58">
        <v>20613</v>
      </c>
      <c r="B249" s="65">
        <f t="shared" si="65"/>
        <v>2</v>
      </c>
      <c r="C249" s="58" t="s">
        <v>304</v>
      </c>
      <c r="D249" s="58">
        <v>1167</v>
      </c>
      <c r="E249" s="58">
        <v>0</v>
      </c>
      <c r="F249" s="58">
        <f t="shared" si="66"/>
        <v>1881.1343283582089</v>
      </c>
      <c r="G249" s="58"/>
      <c r="H249" s="17">
        <f t="shared" si="67"/>
        <v>1</v>
      </c>
      <c r="I249" s="17">
        <f t="shared" si="68"/>
        <v>0</v>
      </c>
      <c r="J249" s="17">
        <f ca="1">OFFSET('Z1'!$B$7,B249,H249)*D249</f>
        <v>0</v>
      </c>
      <c r="K249" s="17">
        <f ca="1">IF(I249&gt;0,OFFSET('Z1'!$I$7,B249,I249)*IF(I249=1,D249-9300,IF(I249=2,D249-18000,IF(I249=3,D249-45000,0))),0)</f>
        <v>0</v>
      </c>
      <c r="L249" s="17">
        <f>IF(AND(E249=1,D249&gt;20000,D249&lt;=45000),D249*'Z1'!$G$7,0)+IF(AND(E249=1,D249&gt;45000,D249&lt;=50000),'Z1'!$G$7/5000*(50000-D249)*D249,0)</f>
        <v>0</v>
      </c>
      <c r="M249" s="18">
        <f t="shared" ca="1" si="69"/>
        <v>0</v>
      </c>
      <c r="N249" s="21">
        <v>4888</v>
      </c>
      <c r="O249" s="20">
        <f t="shared" si="70"/>
        <v>3888</v>
      </c>
      <c r="P249" s="21">
        <f t="shared" si="71"/>
        <v>1</v>
      </c>
      <c r="Q249" s="22">
        <f t="shared" si="72"/>
        <v>3499.2000000000003</v>
      </c>
      <c r="R249" s="59">
        <f t="shared" ca="1" si="73"/>
        <v>1174493.3284207028</v>
      </c>
      <c r="S249" s="60">
        <f t="shared" ca="1" si="74"/>
        <v>1177992.5284207028</v>
      </c>
      <c r="T249" s="61">
        <v>920.5135769752809</v>
      </c>
      <c r="U249" s="61">
        <f t="shared" ca="1" si="75"/>
        <v>1009.4194759389055</v>
      </c>
      <c r="V249" s="62">
        <f t="shared" ca="1" si="76"/>
        <v>9.6582930645912723E-2</v>
      </c>
      <c r="W249" s="62"/>
      <c r="X249" s="62">
        <f t="shared" ca="1" si="77"/>
        <v>9.6582930645912723E-2</v>
      </c>
      <c r="Y249" s="60">
        <f t="shared" ca="1" si="78"/>
        <v>1177992.5284207028</v>
      </c>
      <c r="Z249" s="63">
        <f t="shared" ca="1" si="79"/>
        <v>0</v>
      </c>
      <c r="AA249" s="60">
        <f t="shared" ca="1" si="80"/>
        <v>1509.3127393070608</v>
      </c>
      <c r="AB249" s="63">
        <f t="shared" ca="1" si="81"/>
        <v>-87.681149812135459</v>
      </c>
      <c r="AC249" s="47">
        <f t="shared" ca="1" si="82"/>
        <v>1177904.8472708906</v>
      </c>
    </row>
    <row r="250" spans="1:29" x14ac:dyDescent="0.15">
      <c r="A250" s="58">
        <v>20616</v>
      </c>
      <c r="B250" s="65">
        <f t="shared" si="65"/>
        <v>2</v>
      </c>
      <c r="C250" s="58" t="s">
        <v>305</v>
      </c>
      <c r="D250" s="58">
        <v>1699</v>
      </c>
      <c r="E250" s="58">
        <v>0</v>
      </c>
      <c r="F250" s="58">
        <f t="shared" si="66"/>
        <v>2738.686567164179</v>
      </c>
      <c r="G250" s="58"/>
      <c r="H250" s="17">
        <f t="shared" si="67"/>
        <v>1</v>
      </c>
      <c r="I250" s="17">
        <f t="shared" si="68"/>
        <v>0</v>
      </c>
      <c r="J250" s="17">
        <f ca="1">OFFSET('Z1'!$B$7,B250,H250)*D250</f>
        <v>0</v>
      </c>
      <c r="K250" s="17">
        <f ca="1">IF(I250&gt;0,OFFSET('Z1'!$I$7,B250,I250)*IF(I250=1,D250-9300,IF(I250=2,D250-18000,IF(I250=3,D250-45000,0))),0)</f>
        <v>0</v>
      </c>
      <c r="L250" s="17">
        <f>IF(AND(E250=1,D250&gt;20000,D250&lt;=45000),D250*'Z1'!$G$7,0)+IF(AND(E250=1,D250&gt;45000,D250&lt;=50000),'Z1'!$G$7/5000*(50000-D250)*D250,0)</f>
        <v>0</v>
      </c>
      <c r="M250" s="18">
        <f t="shared" ca="1" si="69"/>
        <v>0</v>
      </c>
      <c r="N250" s="21">
        <v>22424</v>
      </c>
      <c r="O250" s="20">
        <f t="shared" si="70"/>
        <v>21424</v>
      </c>
      <c r="P250" s="21">
        <f t="shared" si="71"/>
        <v>1</v>
      </c>
      <c r="Q250" s="22">
        <f t="shared" si="72"/>
        <v>19281.600000000002</v>
      </c>
      <c r="R250" s="59">
        <f t="shared" ca="1" si="73"/>
        <v>1709909.3101857533</v>
      </c>
      <c r="S250" s="60">
        <f t="shared" ca="1" si="74"/>
        <v>1729190.9101857534</v>
      </c>
      <c r="T250" s="61">
        <v>933.96548109229082</v>
      </c>
      <c r="U250" s="61">
        <f t="shared" ca="1" si="75"/>
        <v>1017.7698117632451</v>
      </c>
      <c r="V250" s="62">
        <f t="shared" ca="1" si="76"/>
        <v>8.9729580340532022E-2</v>
      </c>
      <c r="W250" s="62"/>
      <c r="X250" s="62">
        <f t="shared" ca="1" si="77"/>
        <v>8.9729580340532022E-2</v>
      </c>
      <c r="Y250" s="60">
        <f t="shared" ca="1" si="78"/>
        <v>1729190.9101857534</v>
      </c>
      <c r="Z250" s="63">
        <f t="shared" ca="1" si="79"/>
        <v>0</v>
      </c>
      <c r="AA250" s="60">
        <f t="shared" ca="1" si="80"/>
        <v>0</v>
      </c>
      <c r="AB250" s="63">
        <f t="shared" ca="1" si="81"/>
        <v>0</v>
      </c>
      <c r="AC250" s="47">
        <f t="shared" ca="1" si="82"/>
        <v>1729190.9101857534</v>
      </c>
    </row>
    <row r="251" spans="1:29" x14ac:dyDescent="0.15">
      <c r="A251" s="58">
        <v>20618</v>
      </c>
      <c r="B251" s="65">
        <f t="shared" si="65"/>
        <v>2</v>
      </c>
      <c r="C251" s="58" t="s">
        <v>306</v>
      </c>
      <c r="D251" s="58">
        <v>765</v>
      </c>
      <c r="E251" s="58">
        <v>0</v>
      </c>
      <c r="F251" s="58">
        <f t="shared" si="66"/>
        <v>1233.1343283582089</v>
      </c>
      <c r="G251" s="58"/>
      <c r="H251" s="17">
        <f t="shared" si="67"/>
        <v>1</v>
      </c>
      <c r="I251" s="17">
        <f t="shared" si="68"/>
        <v>0</v>
      </c>
      <c r="J251" s="17">
        <f ca="1">OFFSET('Z1'!$B$7,B251,H251)*D251</f>
        <v>0</v>
      </c>
      <c r="K251" s="17">
        <f ca="1">IF(I251&gt;0,OFFSET('Z1'!$I$7,B251,I251)*IF(I251=1,D251-9300,IF(I251=2,D251-18000,IF(I251=3,D251-45000,0))),0)</f>
        <v>0</v>
      </c>
      <c r="L251" s="17">
        <f>IF(AND(E251=1,D251&gt;20000,D251&lt;=45000),D251*'Z1'!$G$7,0)+IF(AND(E251=1,D251&gt;45000,D251&lt;=50000),'Z1'!$G$7/5000*(50000-D251)*D251,0)</f>
        <v>0</v>
      </c>
      <c r="M251" s="18">
        <f t="shared" ca="1" si="69"/>
        <v>0</v>
      </c>
      <c r="N251" s="21">
        <v>106272</v>
      </c>
      <c r="O251" s="20">
        <f t="shared" si="70"/>
        <v>105272</v>
      </c>
      <c r="P251" s="21">
        <f t="shared" si="71"/>
        <v>1</v>
      </c>
      <c r="Q251" s="22">
        <f t="shared" si="72"/>
        <v>94744.8</v>
      </c>
      <c r="R251" s="59">
        <f t="shared" ca="1" si="73"/>
        <v>769912.07904184889</v>
      </c>
      <c r="S251" s="60">
        <f t="shared" ca="1" si="74"/>
        <v>864656.87904184894</v>
      </c>
      <c r="T251" s="61">
        <v>1061.7694669985297</v>
      </c>
      <c r="U251" s="61">
        <f t="shared" ca="1" si="75"/>
        <v>1130.270430120064</v>
      </c>
      <c r="V251" s="62">
        <f t="shared" ca="1" si="76"/>
        <v>6.4515853253132915E-2</v>
      </c>
      <c r="W251" s="62"/>
      <c r="X251" s="62">
        <f t="shared" ca="1" si="77"/>
        <v>6.4515853253132915E-2</v>
      </c>
      <c r="Y251" s="60">
        <f t="shared" ca="1" si="78"/>
        <v>864656.87904184894</v>
      </c>
      <c r="Z251" s="63">
        <f t="shared" ca="1" si="79"/>
        <v>0</v>
      </c>
      <c r="AA251" s="60">
        <f t="shared" ca="1" si="80"/>
        <v>0</v>
      </c>
      <c r="AB251" s="63">
        <f t="shared" ca="1" si="81"/>
        <v>0</v>
      </c>
      <c r="AC251" s="47">
        <f t="shared" ca="1" si="82"/>
        <v>864656.87904184894</v>
      </c>
    </row>
    <row r="252" spans="1:29" x14ac:dyDescent="0.15">
      <c r="A252" s="58">
        <v>20619</v>
      </c>
      <c r="B252" s="65">
        <f t="shared" si="65"/>
        <v>2</v>
      </c>
      <c r="C252" s="58" t="s">
        <v>307</v>
      </c>
      <c r="D252" s="58">
        <v>1928</v>
      </c>
      <c r="E252" s="58">
        <v>0</v>
      </c>
      <c r="F252" s="58">
        <f t="shared" si="66"/>
        <v>3107.8208955223881</v>
      </c>
      <c r="G252" s="58"/>
      <c r="H252" s="17">
        <f t="shared" si="67"/>
        <v>1</v>
      </c>
      <c r="I252" s="17">
        <f t="shared" si="68"/>
        <v>0</v>
      </c>
      <c r="J252" s="17">
        <f ca="1">OFFSET('Z1'!$B$7,B252,H252)*D252</f>
        <v>0</v>
      </c>
      <c r="K252" s="17">
        <f ca="1">IF(I252&gt;0,OFFSET('Z1'!$I$7,B252,I252)*IF(I252=1,D252-9300,IF(I252=2,D252-18000,IF(I252=3,D252-45000,0))),0)</f>
        <v>0</v>
      </c>
      <c r="L252" s="17">
        <f>IF(AND(E252=1,D252&gt;20000,D252&lt;=45000),D252*'Z1'!$G$7,0)+IF(AND(E252=1,D252&gt;45000,D252&lt;=50000),'Z1'!$G$7/5000*(50000-D252)*D252,0)</f>
        <v>0</v>
      </c>
      <c r="M252" s="18">
        <f t="shared" ca="1" si="69"/>
        <v>0</v>
      </c>
      <c r="N252" s="21">
        <v>68967</v>
      </c>
      <c r="O252" s="20">
        <f t="shared" si="70"/>
        <v>67967</v>
      </c>
      <c r="P252" s="21">
        <f t="shared" si="71"/>
        <v>1</v>
      </c>
      <c r="Q252" s="22">
        <f t="shared" si="72"/>
        <v>61170.3</v>
      </c>
      <c r="R252" s="59">
        <f t="shared" ca="1" si="73"/>
        <v>1940379.7233891306</v>
      </c>
      <c r="S252" s="60">
        <f t="shared" ca="1" si="74"/>
        <v>2001550.0233891306</v>
      </c>
      <c r="T252" s="61">
        <v>956.01534109895954</v>
      </c>
      <c r="U252" s="61">
        <f t="shared" ca="1" si="75"/>
        <v>1038.1483523802544</v>
      </c>
      <c r="V252" s="62">
        <f t="shared" ca="1" si="76"/>
        <v>8.5911813074967203E-2</v>
      </c>
      <c r="W252" s="62"/>
      <c r="X252" s="62">
        <f t="shared" ca="1" si="77"/>
        <v>8.5911813074967203E-2</v>
      </c>
      <c r="Y252" s="60">
        <f t="shared" ca="1" si="78"/>
        <v>2001550.0233891306</v>
      </c>
      <c r="Z252" s="63">
        <f t="shared" ca="1" si="79"/>
        <v>0</v>
      </c>
      <c r="AA252" s="60">
        <f t="shared" ca="1" si="80"/>
        <v>0</v>
      </c>
      <c r="AB252" s="63">
        <f t="shared" ca="1" si="81"/>
        <v>0</v>
      </c>
      <c r="AC252" s="47">
        <f t="shared" ca="1" si="82"/>
        <v>2001550.0233891306</v>
      </c>
    </row>
    <row r="253" spans="1:29" x14ac:dyDescent="0.15">
      <c r="A253" s="58">
        <v>20620</v>
      </c>
      <c r="B253" s="65">
        <f t="shared" si="65"/>
        <v>2</v>
      </c>
      <c r="C253" s="58" t="s">
        <v>308</v>
      </c>
      <c r="D253" s="58">
        <v>3457</v>
      </c>
      <c r="E253" s="58">
        <v>0</v>
      </c>
      <c r="F253" s="58">
        <f t="shared" si="66"/>
        <v>5572.4776119402986</v>
      </c>
      <c r="G253" s="58"/>
      <c r="H253" s="17">
        <f t="shared" si="67"/>
        <v>1</v>
      </c>
      <c r="I253" s="17">
        <f t="shared" si="68"/>
        <v>0</v>
      </c>
      <c r="J253" s="17">
        <f ca="1">OFFSET('Z1'!$B$7,B253,H253)*D253</f>
        <v>0</v>
      </c>
      <c r="K253" s="17">
        <f ca="1">IF(I253&gt;0,OFFSET('Z1'!$I$7,B253,I253)*IF(I253=1,D253-9300,IF(I253=2,D253-18000,IF(I253=3,D253-45000,0))),0)</f>
        <v>0</v>
      </c>
      <c r="L253" s="17">
        <f>IF(AND(E253=1,D253&gt;20000,D253&lt;=45000),D253*'Z1'!$G$7,0)+IF(AND(E253=1,D253&gt;45000,D253&lt;=50000),'Z1'!$G$7/5000*(50000-D253)*D253,0)</f>
        <v>0</v>
      </c>
      <c r="M253" s="18">
        <f t="shared" ca="1" si="69"/>
        <v>0</v>
      </c>
      <c r="N253" s="21">
        <v>274650</v>
      </c>
      <c r="O253" s="20">
        <f t="shared" si="70"/>
        <v>273650</v>
      </c>
      <c r="P253" s="21">
        <f t="shared" si="71"/>
        <v>1</v>
      </c>
      <c r="Q253" s="22">
        <f t="shared" si="72"/>
        <v>246285</v>
      </c>
      <c r="R253" s="59">
        <f t="shared" ca="1" si="73"/>
        <v>3479197.4604544728</v>
      </c>
      <c r="S253" s="60">
        <f t="shared" ca="1" si="74"/>
        <v>3725482.4604544728</v>
      </c>
      <c r="T253" s="61">
        <v>999.16439044296351</v>
      </c>
      <c r="U253" s="61">
        <f t="shared" ca="1" si="75"/>
        <v>1077.6634250663792</v>
      </c>
      <c r="V253" s="62">
        <f t="shared" ca="1" si="76"/>
        <v>7.8564684024232001E-2</v>
      </c>
      <c r="W253" s="62"/>
      <c r="X253" s="62">
        <f t="shared" ca="1" si="77"/>
        <v>7.8564684024232001E-2</v>
      </c>
      <c r="Y253" s="60">
        <f t="shared" ca="1" si="78"/>
        <v>3725482.4604544728</v>
      </c>
      <c r="Z253" s="63">
        <f t="shared" ca="1" si="79"/>
        <v>0</v>
      </c>
      <c r="AA253" s="60">
        <f t="shared" ca="1" si="80"/>
        <v>0</v>
      </c>
      <c r="AB253" s="63">
        <f t="shared" ca="1" si="81"/>
        <v>0</v>
      </c>
      <c r="AC253" s="47">
        <f t="shared" ca="1" si="82"/>
        <v>3725482.4604544728</v>
      </c>
    </row>
    <row r="254" spans="1:29" x14ac:dyDescent="0.15">
      <c r="A254" s="58">
        <v>20622</v>
      </c>
      <c r="B254" s="65">
        <f t="shared" si="65"/>
        <v>2</v>
      </c>
      <c r="C254" s="58" t="s">
        <v>309</v>
      </c>
      <c r="D254" s="58">
        <v>818</v>
      </c>
      <c r="E254" s="58">
        <v>0</v>
      </c>
      <c r="F254" s="58">
        <f t="shared" si="66"/>
        <v>1318.5671641791046</v>
      </c>
      <c r="G254" s="58"/>
      <c r="H254" s="17">
        <f t="shared" si="67"/>
        <v>1</v>
      </c>
      <c r="I254" s="17">
        <f t="shared" si="68"/>
        <v>0</v>
      </c>
      <c r="J254" s="17">
        <f ca="1">OFFSET('Z1'!$B$7,B254,H254)*D254</f>
        <v>0</v>
      </c>
      <c r="K254" s="17">
        <f ca="1">IF(I254&gt;0,OFFSET('Z1'!$I$7,B254,I254)*IF(I254=1,D254-9300,IF(I254=2,D254-18000,IF(I254=3,D254-45000,0))),0)</f>
        <v>0</v>
      </c>
      <c r="L254" s="17">
        <f>IF(AND(E254=1,D254&gt;20000,D254&lt;=45000),D254*'Z1'!$G$7,0)+IF(AND(E254=1,D254&gt;45000,D254&lt;=50000),'Z1'!$G$7/5000*(50000-D254)*D254,0)</f>
        <v>0</v>
      </c>
      <c r="M254" s="18">
        <f t="shared" ca="1" si="69"/>
        <v>0</v>
      </c>
      <c r="N254" s="21">
        <v>30701</v>
      </c>
      <c r="O254" s="20">
        <f t="shared" si="70"/>
        <v>29701</v>
      </c>
      <c r="P254" s="21">
        <f t="shared" si="71"/>
        <v>1</v>
      </c>
      <c r="Q254" s="22">
        <f t="shared" si="72"/>
        <v>26730.9</v>
      </c>
      <c r="R254" s="59">
        <f t="shared" ca="1" si="73"/>
        <v>823252.39301468292</v>
      </c>
      <c r="S254" s="60">
        <f t="shared" ca="1" si="74"/>
        <v>849983.29301468295</v>
      </c>
      <c r="T254" s="61">
        <v>957.35028425832445</v>
      </c>
      <c r="U254" s="61">
        <f t="shared" ca="1" si="75"/>
        <v>1039.0993802135488</v>
      </c>
      <c r="V254" s="62">
        <f t="shared" ca="1" si="76"/>
        <v>8.5390997735543372E-2</v>
      </c>
      <c r="W254" s="62"/>
      <c r="X254" s="62">
        <f t="shared" ca="1" si="77"/>
        <v>8.5390997735543372E-2</v>
      </c>
      <c r="Y254" s="60">
        <f t="shared" ca="1" si="78"/>
        <v>849983.29301468295</v>
      </c>
      <c r="Z254" s="63">
        <f t="shared" ca="1" si="79"/>
        <v>0</v>
      </c>
      <c r="AA254" s="60">
        <f t="shared" ca="1" si="80"/>
        <v>0</v>
      </c>
      <c r="AB254" s="63">
        <f t="shared" ca="1" si="81"/>
        <v>0</v>
      </c>
      <c r="AC254" s="47">
        <f t="shared" ca="1" si="82"/>
        <v>849983.29301468295</v>
      </c>
    </row>
    <row r="255" spans="1:29" x14ac:dyDescent="0.15">
      <c r="A255" s="58">
        <v>20624</v>
      </c>
      <c r="B255" s="65">
        <f t="shared" si="65"/>
        <v>2</v>
      </c>
      <c r="C255" s="58" t="s">
        <v>310</v>
      </c>
      <c r="D255" s="58">
        <v>998</v>
      </c>
      <c r="E255" s="58">
        <v>0</v>
      </c>
      <c r="F255" s="58">
        <f t="shared" si="66"/>
        <v>1608.7164179104477</v>
      </c>
      <c r="G255" s="58"/>
      <c r="H255" s="17">
        <f t="shared" si="67"/>
        <v>1</v>
      </c>
      <c r="I255" s="17">
        <f t="shared" si="68"/>
        <v>0</v>
      </c>
      <c r="J255" s="17">
        <f ca="1">OFFSET('Z1'!$B$7,B255,H255)*D255</f>
        <v>0</v>
      </c>
      <c r="K255" s="17">
        <f ca="1">IF(I255&gt;0,OFFSET('Z1'!$I$7,B255,I255)*IF(I255=1,D255-9300,IF(I255=2,D255-18000,IF(I255=3,D255-45000,0))),0)</f>
        <v>0</v>
      </c>
      <c r="L255" s="17">
        <f>IF(AND(E255=1,D255&gt;20000,D255&lt;=45000),D255*'Z1'!$G$7,0)+IF(AND(E255=1,D255&gt;45000,D255&lt;=50000),'Z1'!$G$7/5000*(50000-D255)*D255,0)</f>
        <v>0</v>
      </c>
      <c r="M255" s="18">
        <f t="shared" ca="1" si="69"/>
        <v>0</v>
      </c>
      <c r="N255" s="21">
        <v>5630</v>
      </c>
      <c r="O255" s="20">
        <f t="shared" si="70"/>
        <v>4630</v>
      </c>
      <c r="P255" s="21">
        <f t="shared" si="71"/>
        <v>1</v>
      </c>
      <c r="Q255" s="22">
        <f t="shared" si="72"/>
        <v>4167</v>
      </c>
      <c r="R255" s="59">
        <f t="shared" ca="1" si="73"/>
        <v>1004408.1763186473</v>
      </c>
      <c r="S255" s="60">
        <f t="shared" ca="1" si="74"/>
        <v>1008575.1763186473</v>
      </c>
      <c r="T255" s="61">
        <v>924.55727784697365</v>
      </c>
      <c r="U255" s="61">
        <f t="shared" ca="1" si="75"/>
        <v>1010.5963690567609</v>
      </c>
      <c r="V255" s="62">
        <f t="shared" ca="1" si="76"/>
        <v>9.3059773873769513E-2</v>
      </c>
      <c r="W255" s="62"/>
      <c r="X255" s="62">
        <f t="shared" ca="1" si="77"/>
        <v>9.3059773873769513E-2</v>
      </c>
      <c r="Y255" s="60">
        <f t="shared" ca="1" si="78"/>
        <v>1008575.1763186473</v>
      </c>
      <c r="Z255" s="63">
        <f t="shared" ca="1" si="79"/>
        <v>0</v>
      </c>
      <c r="AA255" s="60">
        <f t="shared" ca="1" si="80"/>
        <v>0</v>
      </c>
      <c r="AB255" s="63">
        <f t="shared" ca="1" si="81"/>
        <v>0</v>
      </c>
      <c r="AC255" s="47">
        <f t="shared" ca="1" si="82"/>
        <v>1008575.1763186473</v>
      </c>
    </row>
    <row r="256" spans="1:29" x14ac:dyDescent="0.15">
      <c r="A256" s="58">
        <v>20625</v>
      </c>
      <c r="B256" s="65">
        <f t="shared" si="65"/>
        <v>2</v>
      </c>
      <c r="C256" s="58" t="s">
        <v>311</v>
      </c>
      <c r="D256" s="58">
        <v>1171</v>
      </c>
      <c r="E256" s="58">
        <v>0</v>
      </c>
      <c r="F256" s="58">
        <f t="shared" si="66"/>
        <v>1887.5820895522388</v>
      </c>
      <c r="G256" s="58"/>
      <c r="H256" s="17">
        <f t="shared" si="67"/>
        <v>1</v>
      </c>
      <c r="I256" s="17">
        <f t="shared" si="68"/>
        <v>0</v>
      </c>
      <c r="J256" s="17">
        <f ca="1">OFFSET('Z1'!$B$7,B256,H256)*D256</f>
        <v>0</v>
      </c>
      <c r="K256" s="17">
        <f ca="1">IF(I256&gt;0,OFFSET('Z1'!$I$7,B256,I256)*IF(I256=1,D256-9300,IF(I256=2,D256-18000,IF(I256=3,D256-45000,0))),0)</f>
        <v>0</v>
      </c>
      <c r="L256" s="17">
        <f>IF(AND(E256=1,D256&gt;20000,D256&lt;=45000),D256*'Z1'!$G$7,0)+IF(AND(E256=1,D256&gt;45000,D256&lt;=50000),'Z1'!$G$7/5000*(50000-D256)*D256,0)</f>
        <v>0</v>
      </c>
      <c r="M256" s="18">
        <f t="shared" ca="1" si="69"/>
        <v>0</v>
      </c>
      <c r="N256" s="21">
        <v>27389</v>
      </c>
      <c r="O256" s="20">
        <f t="shared" si="70"/>
        <v>26389</v>
      </c>
      <c r="P256" s="21">
        <f t="shared" si="71"/>
        <v>1</v>
      </c>
      <c r="Q256" s="22">
        <f t="shared" si="72"/>
        <v>23750.100000000002</v>
      </c>
      <c r="R256" s="59">
        <f t="shared" ca="1" si="73"/>
        <v>1178519.0124941242</v>
      </c>
      <c r="S256" s="60">
        <f t="shared" ca="1" si="74"/>
        <v>1202269.1124941243</v>
      </c>
      <c r="T256" s="61">
        <v>949.55141898163163</v>
      </c>
      <c r="U256" s="61">
        <f t="shared" ca="1" si="75"/>
        <v>1026.7029141709004</v>
      </c>
      <c r="V256" s="62">
        <f t="shared" ca="1" si="76"/>
        <v>8.1250465901058444E-2</v>
      </c>
      <c r="W256" s="62"/>
      <c r="X256" s="62">
        <f t="shared" ca="1" si="77"/>
        <v>8.1250465901058444E-2</v>
      </c>
      <c r="Y256" s="60">
        <f t="shared" ca="1" si="78"/>
        <v>1202269.1124941243</v>
      </c>
      <c r="Z256" s="63">
        <f t="shared" ca="1" si="79"/>
        <v>0</v>
      </c>
      <c r="AA256" s="60">
        <f t="shared" ca="1" si="80"/>
        <v>0</v>
      </c>
      <c r="AB256" s="63">
        <f t="shared" ca="1" si="81"/>
        <v>0</v>
      </c>
      <c r="AC256" s="47">
        <f t="shared" ca="1" si="82"/>
        <v>1202269.1124941243</v>
      </c>
    </row>
    <row r="257" spans="1:29" x14ac:dyDescent="0.15">
      <c r="A257" s="58">
        <v>20627</v>
      </c>
      <c r="B257" s="65">
        <f t="shared" si="65"/>
        <v>2</v>
      </c>
      <c r="C257" s="58" t="s">
        <v>312</v>
      </c>
      <c r="D257" s="58">
        <v>2168</v>
      </c>
      <c r="E257" s="58">
        <v>0</v>
      </c>
      <c r="F257" s="58">
        <f t="shared" si="66"/>
        <v>3494.686567164179</v>
      </c>
      <c r="G257" s="58"/>
      <c r="H257" s="17">
        <f t="shared" si="67"/>
        <v>1</v>
      </c>
      <c r="I257" s="17">
        <f t="shared" si="68"/>
        <v>0</v>
      </c>
      <c r="J257" s="17">
        <f ca="1">OFFSET('Z1'!$B$7,B257,H257)*D257</f>
        <v>0</v>
      </c>
      <c r="K257" s="17">
        <f ca="1">IF(I257&gt;0,OFFSET('Z1'!$I$7,B257,I257)*IF(I257=1,D257-9300,IF(I257=2,D257-18000,IF(I257=3,D257-45000,0))),0)</f>
        <v>0</v>
      </c>
      <c r="L257" s="17">
        <f>IF(AND(E257=1,D257&gt;20000,D257&lt;=45000),D257*'Z1'!$G$7,0)+IF(AND(E257=1,D257&gt;45000,D257&lt;=50000),'Z1'!$G$7/5000*(50000-D257)*D257,0)</f>
        <v>0</v>
      </c>
      <c r="M257" s="18">
        <f t="shared" ca="1" si="69"/>
        <v>0</v>
      </c>
      <c r="N257" s="21">
        <v>51057</v>
      </c>
      <c r="O257" s="20">
        <f t="shared" si="70"/>
        <v>50057</v>
      </c>
      <c r="P257" s="21">
        <f t="shared" si="71"/>
        <v>1</v>
      </c>
      <c r="Q257" s="22">
        <f t="shared" si="72"/>
        <v>45051.3</v>
      </c>
      <c r="R257" s="59">
        <f t="shared" ca="1" si="73"/>
        <v>2181920.7677944163</v>
      </c>
      <c r="S257" s="60">
        <f t="shared" ca="1" si="74"/>
        <v>2226972.0677944161</v>
      </c>
      <c r="T257" s="61">
        <v>947.23496803930675</v>
      </c>
      <c r="U257" s="61">
        <f t="shared" ca="1" si="75"/>
        <v>1027.2011382815572</v>
      </c>
      <c r="V257" s="62">
        <f t="shared" ca="1" si="76"/>
        <v>8.4420627342097987E-2</v>
      </c>
      <c r="W257" s="62"/>
      <c r="X257" s="62">
        <f t="shared" ca="1" si="77"/>
        <v>8.4420627342097987E-2</v>
      </c>
      <c r="Y257" s="60">
        <f t="shared" ca="1" si="78"/>
        <v>2226972.0677944161</v>
      </c>
      <c r="Z257" s="63">
        <f t="shared" ca="1" si="79"/>
        <v>0</v>
      </c>
      <c r="AA257" s="60">
        <f t="shared" ca="1" si="80"/>
        <v>0</v>
      </c>
      <c r="AB257" s="63">
        <f t="shared" ca="1" si="81"/>
        <v>0</v>
      </c>
      <c r="AC257" s="47">
        <f t="shared" ca="1" si="82"/>
        <v>2226972.0677944161</v>
      </c>
    </row>
    <row r="258" spans="1:29" x14ac:dyDescent="0.15">
      <c r="A258" s="58">
        <v>20630</v>
      </c>
      <c r="B258" s="65">
        <f t="shared" si="65"/>
        <v>2</v>
      </c>
      <c r="C258" s="58" t="s">
        <v>313</v>
      </c>
      <c r="D258" s="58">
        <v>5768</v>
      </c>
      <c r="E258" s="58">
        <v>0</v>
      </c>
      <c r="F258" s="58">
        <f t="shared" si="66"/>
        <v>9297.6716417910447</v>
      </c>
      <c r="G258" s="58"/>
      <c r="H258" s="17">
        <f t="shared" si="67"/>
        <v>1</v>
      </c>
      <c r="I258" s="17">
        <f t="shared" si="68"/>
        <v>0</v>
      </c>
      <c r="J258" s="17">
        <f ca="1">OFFSET('Z1'!$B$7,B258,H258)*D258</f>
        <v>0</v>
      </c>
      <c r="K258" s="17">
        <f ca="1">IF(I258&gt;0,OFFSET('Z1'!$I$7,B258,I258)*IF(I258=1,D258-9300,IF(I258=2,D258-18000,IF(I258=3,D258-45000,0))),0)</f>
        <v>0</v>
      </c>
      <c r="L258" s="17">
        <f>IF(AND(E258=1,D258&gt;20000,D258&lt;=45000),D258*'Z1'!$G$7,0)+IF(AND(E258=1,D258&gt;45000,D258&lt;=50000),'Z1'!$G$7/5000*(50000-D258)*D258,0)</f>
        <v>0</v>
      </c>
      <c r="M258" s="18">
        <f t="shared" ca="1" si="69"/>
        <v>0</v>
      </c>
      <c r="N258" s="21">
        <v>345925</v>
      </c>
      <c r="O258" s="20">
        <f t="shared" si="70"/>
        <v>344925</v>
      </c>
      <c r="P258" s="21">
        <f t="shared" si="71"/>
        <v>1</v>
      </c>
      <c r="Q258" s="22">
        <f t="shared" si="72"/>
        <v>310432.5</v>
      </c>
      <c r="R258" s="59">
        <f t="shared" ca="1" si="73"/>
        <v>5805036.4338737056</v>
      </c>
      <c r="S258" s="60">
        <f t="shared" ca="1" si="74"/>
        <v>6115468.9338737056</v>
      </c>
      <c r="T258" s="61">
        <v>980.48801098142019</v>
      </c>
      <c r="U258" s="61">
        <f t="shared" ca="1" si="75"/>
        <v>1060.2407999087561</v>
      </c>
      <c r="V258" s="62">
        <f t="shared" ca="1" si="76"/>
        <v>8.1339892006947911E-2</v>
      </c>
      <c r="W258" s="62"/>
      <c r="X258" s="62">
        <f t="shared" ca="1" si="77"/>
        <v>8.1339892006947911E-2</v>
      </c>
      <c r="Y258" s="60">
        <f t="shared" ca="1" si="78"/>
        <v>6115468.9338737056</v>
      </c>
      <c r="Z258" s="63">
        <f t="shared" ca="1" si="79"/>
        <v>0</v>
      </c>
      <c r="AA258" s="60">
        <f t="shared" ca="1" si="80"/>
        <v>0</v>
      </c>
      <c r="AB258" s="63">
        <f t="shared" ca="1" si="81"/>
        <v>0</v>
      </c>
      <c r="AC258" s="47">
        <f t="shared" ca="1" si="82"/>
        <v>6115468.9338737056</v>
      </c>
    </row>
    <row r="259" spans="1:29" x14ac:dyDescent="0.15">
      <c r="A259" s="58">
        <v>20631</v>
      </c>
      <c r="B259" s="65">
        <f t="shared" si="65"/>
        <v>2</v>
      </c>
      <c r="C259" s="58" t="s">
        <v>314</v>
      </c>
      <c r="D259" s="58">
        <v>1700</v>
      </c>
      <c r="E259" s="58">
        <v>0</v>
      </c>
      <c r="F259" s="58">
        <f t="shared" si="66"/>
        <v>2740.2985074626868</v>
      </c>
      <c r="G259" s="58"/>
      <c r="H259" s="17">
        <f t="shared" si="67"/>
        <v>1</v>
      </c>
      <c r="I259" s="17">
        <f t="shared" si="68"/>
        <v>0</v>
      </c>
      <c r="J259" s="17">
        <f ca="1">OFFSET('Z1'!$B$7,B259,H259)*D259</f>
        <v>0</v>
      </c>
      <c r="K259" s="17">
        <f ca="1">IF(I259&gt;0,OFFSET('Z1'!$I$7,B259,I259)*IF(I259=1,D259-9300,IF(I259=2,D259-18000,IF(I259=3,D259-45000,0))),0)</f>
        <v>0</v>
      </c>
      <c r="L259" s="17">
        <f>IF(AND(E259=1,D259&gt;20000,D259&lt;=45000),D259*'Z1'!$G$7,0)+IF(AND(E259=1,D259&gt;45000,D259&lt;=50000),'Z1'!$G$7/5000*(50000-D259)*D259,0)</f>
        <v>0</v>
      </c>
      <c r="M259" s="18">
        <f t="shared" ca="1" si="69"/>
        <v>0</v>
      </c>
      <c r="N259" s="21">
        <v>22144</v>
      </c>
      <c r="O259" s="20">
        <f t="shared" si="70"/>
        <v>21144</v>
      </c>
      <c r="P259" s="21">
        <f t="shared" si="71"/>
        <v>1</v>
      </c>
      <c r="Q259" s="22">
        <f t="shared" si="72"/>
        <v>19029.600000000002</v>
      </c>
      <c r="R259" s="59">
        <f t="shared" ca="1" si="73"/>
        <v>1710915.7312041088</v>
      </c>
      <c r="S259" s="60">
        <f t="shared" ca="1" si="74"/>
        <v>1729945.3312041089</v>
      </c>
      <c r="T259" s="61">
        <v>932.14311327378027</v>
      </c>
      <c r="U259" s="61">
        <f t="shared" ca="1" si="75"/>
        <v>1017.6149007082994</v>
      </c>
      <c r="V259" s="62">
        <f t="shared" ca="1" si="76"/>
        <v>9.169384638195055E-2</v>
      </c>
      <c r="W259" s="62"/>
      <c r="X259" s="62">
        <f t="shared" ca="1" si="77"/>
        <v>9.169384638195055E-2</v>
      </c>
      <c r="Y259" s="60">
        <f t="shared" ca="1" si="78"/>
        <v>1729945.3312041089</v>
      </c>
      <c r="Z259" s="63">
        <f t="shared" ca="1" si="79"/>
        <v>0</v>
      </c>
      <c r="AA259" s="60">
        <f t="shared" ca="1" si="80"/>
        <v>0</v>
      </c>
      <c r="AB259" s="63">
        <f t="shared" ca="1" si="81"/>
        <v>0</v>
      </c>
      <c r="AC259" s="47">
        <f t="shared" ca="1" si="82"/>
        <v>1729945.3312041089</v>
      </c>
    </row>
    <row r="260" spans="1:29" x14ac:dyDescent="0.15">
      <c r="A260" s="58">
        <v>20632</v>
      </c>
      <c r="B260" s="65">
        <f t="shared" si="65"/>
        <v>2</v>
      </c>
      <c r="C260" s="58" t="s">
        <v>315</v>
      </c>
      <c r="D260" s="58">
        <v>1740</v>
      </c>
      <c r="E260" s="58">
        <v>0</v>
      </c>
      <c r="F260" s="58">
        <f t="shared" si="66"/>
        <v>2804.7761194029849</v>
      </c>
      <c r="G260" s="58"/>
      <c r="H260" s="17">
        <f t="shared" si="67"/>
        <v>1</v>
      </c>
      <c r="I260" s="17">
        <f t="shared" si="68"/>
        <v>0</v>
      </c>
      <c r="J260" s="17">
        <f ca="1">OFFSET('Z1'!$B$7,B260,H260)*D260</f>
        <v>0</v>
      </c>
      <c r="K260" s="17">
        <f ca="1">IF(I260&gt;0,OFFSET('Z1'!$I$7,B260,I260)*IF(I260=1,D260-9300,IF(I260=2,D260-18000,IF(I260=3,D260-45000,0))),0)</f>
        <v>0</v>
      </c>
      <c r="L260" s="17">
        <f>IF(AND(E260=1,D260&gt;20000,D260&lt;=45000),D260*'Z1'!$G$7,0)+IF(AND(E260=1,D260&gt;45000,D260&lt;=50000),'Z1'!$G$7/5000*(50000-D260)*D260,0)</f>
        <v>0</v>
      </c>
      <c r="M260" s="18">
        <f t="shared" ca="1" si="69"/>
        <v>0</v>
      </c>
      <c r="N260" s="21">
        <v>342795</v>
      </c>
      <c r="O260" s="20">
        <f t="shared" si="70"/>
        <v>341795</v>
      </c>
      <c r="P260" s="21">
        <f t="shared" si="71"/>
        <v>1</v>
      </c>
      <c r="Q260" s="22">
        <f t="shared" si="72"/>
        <v>307615.5</v>
      </c>
      <c r="R260" s="59">
        <f t="shared" ca="1" si="73"/>
        <v>1751172.5719383231</v>
      </c>
      <c r="S260" s="60">
        <f t="shared" ca="1" si="74"/>
        <v>2058788.0719383231</v>
      </c>
      <c r="T260" s="61">
        <v>1146.0776630158227</v>
      </c>
      <c r="U260" s="61">
        <f t="shared" ca="1" si="75"/>
        <v>1183.2115355967373</v>
      </c>
      <c r="V260" s="62">
        <f t="shared" ca="1" si="76"/>
        <v>3.240083441047048E-2</v>
      </c>
      <c r="W260" s="62"/>
      <c r="X260" s="62">
        <f t="shared" ca="1" si="77"/>
        <v>4.7588962315934125E-2</v>
      </c>
      <c r="Y260" s="60">
        <f t="shared" ca="1" si="78"/>
        <v>2089075.8589340569</v>
      </c>
      <c r="Z260" s="63">
        <f t="shared" ca="1" si="79"/>
        <v>30287.786995733855</v>
      </c>
      <c r="AA260" s="60">
        <f t="shared" ca="1" si="80"/>
        <v>0</v>
      </c>
      <c r="AB260" s="63">
        <f t="shared" ca="1" si="81"/>
        <v>0</v>
      </c>
      <c r="AC260" s="47">
        <f t="shared" ca="1" si="82"/>
        <v>2089075.8589340569</v>
      </c>
    </row>
    <row r="261" spans="1:29" x14ac:dyDescent="0.15">
      <c r="A261" s="58">
        <v>20633</v>
      </c>
      <c r="B261" s="65">
        <f t="shared" si="65"/>
        <v>2</v>
      </c>
      <c r="C261" s="58" t="s">
        <v>316</v>
      </c>
      <c r="D261" s="58">
        <v>1343</v>
      </c>
      <c r="E261" s="58">
        <v>0</v>
      </c>
      <c r="F261" s="58">
        <f t="shared" si="66"/>
        <v>2164.8358208955224</v>
      </c>
      <c r="G261" s="58"/>
      <c r="H261" s="17">
        <f t="shared" si="67"/>
        <v>1</v>
      </c>
      <c r="I261" s="17">
        <f t="shared" si="68"/>
        <v>0</v>
      </c>
      <c r="J261" s="17">
        <f ca="1">OFFSET('Z1'!$B$7,B261,H261)*D261</f>
        <v>0</v>
      </c>
      <c r="K261" s="17">
        <f ca="1">IF(I261&gt;0,OFFSET('Z1'!$I$7,B261,I261)*IF(I261=1,D261-9300,IF(I261=2,D261-18000,IF(I261=3,D261-45000,0))),0)</f>
        <v>0</v>
      </c>
      <c r="L261" s="17">
        <f>IF(AND(E261=1,D261&gt;20000,D261&lt;=45000),D261*'Z1'!$G$7,0)+IF(AND(E261=1,D261&gt;45000,D261&lt;=50000),'Z1'!$G$7/5000*(50000-D261)*D261,0)</f>
        <v>0</v>
      </c>
      <c r="M261" s="18">
        <f t="shared" ca="1" si="69"/>
        <v>0</v>
      </c>
      <c r="N261" s="21">
        <v>12783</v>
      </c>
      <c r="O261" s="20">
        <f t="shared" si="70"/>
        <v>11783</v>
      </c>
      <c r="P261" s="21">
        <f t="shared" si="71"/>
        <v>1</v>
      </c>
      <c r="Q261" s="22">
        <f t="shared" si="72"/>
        <v>10604.7</v>
      </c>
      <c r="R261" s="59">
        <f t="shared" ca="1" si="73"/>
        <v>1351623.4276512458</v>
      </c>
      <c r="S261" s="60">
        <f t="shared" ca="1" si="74"/>
        <v>1362228.1276512458</v>
      </c>
      <c r="T261" s="61">
        <v>930.97350862495637</v>
      </c>
      <c r="U261" s="61">
        <f t="shared" ca="1" si="75"/>
        <v>1014.3172953471674</v>
      </c>
      <c r="V261" s="62">
        <f t="shared" ca="1" si="76"/>
        <v>8.9523263497915728E-2</v>
      </c>
      <c r="W261" s="62"/>
      <c r="X261" s="62">
        <f t="shared" ca="1" si="77"/>
        <v>8.9523263497915728E-2</v>
      </c>
      <c r="Y261" s="60">
        <f t="shared" ca="1" si="78"/>
        <v>1362228.127651246</v>
      </c>
      <c r="Z261" s="63">
        <f t="shared" ca="1" si="79"/>
        <v>0</v>
      </c>
      <c r="AA261" s="60">
        <f t="shared" ca="1" si="80"/>
        <v>0</v>
      </c>
      <c r="AB261" s="63">
        <f t="shared" ca="1" si="81"/>
        <v>0</v>
      </c>
      <c r="AC261" s="47">
        <f t="shared" ca="1" si="82"/>
        <v>1362228.127651246</v>
      </c>
    </row>
    <row r="262" spans="1:29" x14ac:dyDescent="0.15">
      <c r="A262" s="58">
        <v>20634</v>
      </c>
      <c r="B262" s="65">
        <f t="shared" si="65"/>
        <v>2</v>
      </c>
      <c r="C262" s="58" t="s">
        <v>317</v>
      </c>
      <c r="D262" s="58">
        <v>6585</v>
      </c>
      <c r="E262" s="58">
        <v>0</v>
      </c>
      <c r="F262" s="58">
        <f t="shared" si="66"/>
        <v>10614.626865671642</v>
      </c>
      <c r="G262" s="58"/>
      <c r="H262" s="17">
        <f t="shared" si="67"/>
        <v>1</v>
      </c>
      <c r="I262" s="17">
        <f t="shared" si="68"/>
        <v>0</v>
      </c>
      <c r="J262" s="17">
        <f ca="1">OFFSET('Z1'!$B$7,B262,H262)*D262</f>
        <v>0</v>
      </c>
      <c r="K262" s="17">
        <f ca="1">IF(I262&gt;0,OFFSET('Z1'!$I$7,B262,I262)*IF(I262=1,D262-9300,IF(I262=2,D262-18000,IF(I262=3,D262-45000,0))),0)</f>
        <v>0</v>
      </c>
      <c r="L262" s="17">
        <f>IF(AND(E262=1,D262&gt;20000,D262&lt;=45000),D262*'Z1'!$G$7,0)+IF(AND(E262=1,D262&gt;45000,D262&lt;=50000),'Z1'!$G$7/5000*(50000-D262)*D262,0)</f>
        <v>0</v>
      </c>
      <c r="M262" s="18">
        <f t="shared" ca="1" si="69"/>
        <v>0</v>
      </c>
      <c r="N262" s="21">
        <v>255155</v>
      </c>
      <c r="O262" s="20">
        <f t="shared" si="70"/>
        <v>254155</v>
      </c>
      <c r="P262" s="21">
        <f t="shared" si="71"/>
        <v>1</v>
      </c>
      <c r="Q262" s="22">
        <f t="shared" si="72"/>
        <v>228739.5</v>
      </c>
      <c r="R262" s="59">
        <f t="shared" ca="1" si="73"/>
        <v>6627282.4058700334</v>
      </c>
      <c r="S262" s="60">
        <f t="shared" ca="1" si="74"/>
        <v>6856021.9058700334</v>
      </c>
      <c r="T262" s="61">
        <v>963.85441234440441</v>
      </c>
      <c r="U262" s="61">
        <f t="shared" ca="1" si="75"/>
        <v>1041.1574648246064</v>
      </c>
      <c r="V262" s="62">
        <f t="shared" ca="1" si="76"/>
        <v>8.0202000935158058E-2</v>
      </c>
      <c r="W262" s="62"/>
      <c r="X262" s="62">
        <f t="shared" ca="1" si="77"/>
        <v>8.0202000935158058E-2</v>
      </c>
      <c r="Y262" s="60">
        <f t="shared" ca="1" si="78"/>
        <v>6856021.9058700334</v>
      </c>
      <c r="Z262" s="63">
        <f t="shared" ca="1" si="79"/>
        <v>0</v>
      </c>
      <c r="AA262" s="60">
        <f t="shared" ca="1" si="80"/>
        <v>0</v>
      </c>
      <c r="AB262" s="63">
        <f t="shared" ca="1" si="81"/>
        <v>0</v>
      </c>
      <c r="AC262" s="47">
        <f t="shared" ca="1" si="82"/>
        <v>6856021.9058700334</v>
      </c>
    </row>
    <row r="263" spans="1:29" x14ac:dyDescent="0.15">
      <c r="A263" s="58">
        <v>20635</v>
      </c>
      <c r="B263" s="65">
        <f t="shared" si="65"/>
        <v>2</v>
      </c>
      <c r="C263" s="58" t="s">
        <v>318</v>
      </c>
      <c r="D263" s="58">
        <v>15182</v>
      </c>
      <c r="E263" s="58">
        <v>0</v>
      </c>
      <c r="F263" s="58">
        <f t="shared" si="66"/>
        <v>25303.333333333332</v>
      </c>
      <c r="G263" s="58"/>
      <c r="H263" s="17">
        <f t="shared" si="67"/>
        <v>2</v>
      </c>
      <c r="I263" s="17">
        <f t="shared" si="68"/>
        <v>0</v>
      </c>
      <c r="J263" s="17">
        <f ca="1">OFFSET('Z1'!$B$7,B263,H263)*D263</f>
        <v>1447907.34</v>
      </c>
      <c r="K263" s="17">
        <f ca="1">IF(I263&gt;0,OFFSET('Z1'!$I$7,B263,I263)*IF(I263=1,D263-9300,IF(I263=2,D263-18000,IF(I263=3,D263-45000,0))),0)</f>
        <v>0</v>
      </c>
      <c r="L263" s="17">
        <f>IF(AND(E263=1,D263&gt;20000,D263&lt;=45000),D263*'Z1'!$G$7,0)+IF(AND(E263=1,D263&gt;45000,D263&lt;=50000),'Z1'!$G$7/5000*(50000-D263)*D263,0)</f>
        <v>0</v>
      </c>
      <c r="M263" s="18">
        <f t="shared" ca="1" si="69"/>
        <v>1447907.34</v>
      </c>
      <c r="N263" s="21">
        <v>51663</v>
      </c>
      <c r="O263" s="20">
        <f t="shared" si="70"/>
        <v>50663</v>
      </c>
      <c r="P263" s="21">
        <f t="shared" si="71"/>
        <v>0</v>
      </c>
      <c r="Q263" s="22">
        <f t="shared" si="72"/>
        <v>0</v>
      </c>
      <c r="R263" s="59">
        <f t="shared" ca="1" si="73"/>
        <v>15798231.810879013</v>
      </c>
      <c r="S263" s="60">
        <f t="shared" ca="1" si="74"/>
        <v>17246139.150879014</v>
      </c>
      <c r="T263" s="61">
        <v>1030.7831309893988</v>
      </c>
      <c r="U263" s="61">
        <f t="shared" ca="1" si="75"/>
        <v>1135.9596331760647</v>
      </c>
      <c r="V263" s="62">
        <f t="shared" ca="1" si="76"/>
        <v>0.10203552912794756</v>
      </c>
      <c r="W263" s="62"/>
      <c r="X263" s="62">
        <f t="shared" ca="1" si="77"/>
        <v>0.10203552912794756</v>
      </c>
      <c r="Y263" s="60">
        <f t="shared" ca="1" si="78"/>
        <v>17246139.150879014</v>
      </c>
      <c r="Z263" s="63">
        <f t="shared" ca="1" si="79"/>
        <v>0</v>
      </c>
      <c r="AA263" s="60">
        <f t="shared" ca="1" si="80"/>
        <v>107317.04945544153</v>
      </c>
      <c r="AB263" s="63">
        <f t="shared" ca="1" si="81"/>
        <v>-6234.4152047765729</v>
      </c>
      <c r="AC263" s="47">
        <f t="shared" ca="1" si="82"/>
        <v>17239904.735674236</v>
      </c>
    </row>
    <row r="264" spans="1:29" x14ac:dyDescent="0.15">
      <c r="A264" s="58">
        <v>20636</v>
      </c>
      <c r="B264" s="65">
        <f t="shared" si="65"/>
        <v>2</v>
      </c>
      <c r="C264" s="58" t="s">
        <v>319</v>
      </c>
      <c r="D264" s="58">
        <v>1493</v>
      </c>
      <c r="E264" s="58">
        <v>0</v>
      </c>
      <c r="F264" s="58">
        <f t="shared" si="66"/>
        <v>2406.6268656716416</v>
      </c>
      <c r="G264" s="58"/>
      <c r="H264" s="17">
        <f t="shared" si="67"/>
        <v>1</v>
      </c>
      <c r="I264" s="17">
        <f t="shared" si="68"/>
        <v>0</v>
      </c>
      <c r="J264" s="17">
        <f ca="1">OFFSET('Z1'!$B$7,B264,H264)*D264</f>
        <v>0</v>
      </c>
      <c r="K264" s="17">
        <f ca="1">IF(I264&gt;0,OFFSET('Z1'!$I$7,B264,I264)*IF(I264=1,D264-9300,IF(I264=2,D264-18000,IF(I264=3,D264-45000,0))),0)</f>
        <v>0</v>
      </c>
      <c r="L264" s="17">
        <f>IF(AND(E264=1,D264&gt;20000,D264&lt;=45000),D264*'Z1'!$G$7,0)+IF(AND(E264=1,D264&gt;45000,D264&lt;=50000),'Z1'!$G$7/5000*(50000-D264)*D264,0)</f>
        <v>0</v>
      </c>
      <c r="M264" s="18">
        <f t="shared" ca="1" si="69"/>
        <v>0</v>
      </c>
      <c r="N264" s="21">
        <v>6964</v>
      </c>
      <c r="O264" s="20">
        <f t="shared" si="70"/>
        <v>5964</v>
      </c>
      <c r="P264" s="21">
        <f t="shared" si="71"/>
        <v>1</v>
      </c>
      <c r="Q264" s="22">
        <f t="shared" si="72"/>
        <v>5367.6</v>
      </c>
      <c r="R264" s="59">
        <f t="shared" ca="1" si="73"/>
        <v>1502586.5804045494</v>
      </c>
      <c r="S264" s="60">
        <f t="shared" ca="1" si="74"/>
        <v>1507954.1804045495</v>
      </c>
      <c r="T264" s="61">
        <v>923.60605650098057</v>
      </c>
      <c r="U264" s="61">
        <f t="shared" ca="1" si="75"/>
        <v>1010.0161958503345</v>
      </c>
      <c r="V264" s="62">
        <f t="shared" ca="1" si="76"/>
        <v>9.355735461145942E-2</v>
      </c>
      <c r="W264" s="62"/>
      <c r="X264" s="62">
        <f t="shared" ca="1" si="77"/>
        <v>9.355735461145942E-2</v>
      </c>
      <c r="Y264" s="60">
        <f t="shared" ca="1" si="78"/>
        <v>1507954.1804045492</v>
      </c>
      <c r="Z264" s="63">
        <f t="shared" ca="1" si="79"/>
        <v>0</v>
      </c>
      <c r="AA264" s="60">
        <f t="shared" ca="1" si="80"/>
        <v>0</v>
      </c>
      <c r="AB264" s="63">
        <f t="shared" ca="1" si="81"/>
        <v>0</v>
      </c>
      <c r="AC264" s="47">
        <f t="shared" ca="1" si="82"/>
        <v>1507954.1804045492</v>
      </c>
    </row>
    <row r="265" spans="1:29" x14ac:dyDescent="0.15">
      <c r="A265" s="58">
        <v>20637</v>
      </c>
      <c r="B265" s="65">
        <f t="shared" si="65"/>
        <v>2</v>
      </c>
      <c r="C265" s="58" t="s">
        <v>320</v>
      </c>
      <c r="D265" s="58">
        <v>2046</v>
      </c>
      <c r="E265" s="58">
        <v>0</v>
      </c>
      <c r="F265" s="58">
        <f t="shared" si="66"/>
        <v>3298.0298507462685</v>
      </c>
      <c r="G265" s="58"/>
      <c r="H265" s="17">
        <f t="shared" si="67"/>
        <v>1</v>
      </c>
      <c r="I265" s="17">
        <f t="shared" si="68"/>
        <v>0</v>
      </c>
      <c r="J265" s="17">
        <f ca="1">OFFSET('Z1'!$B$7,B265,H265)*D265</f>
        <v>0</v>
      </c>
      <c r="K265" s="17">
        <f ca="1">IF(I265&gt;0,OFFSET('Z1'!$I$7,B265,I265)*IF(I265=1,D265-9300,IF(I265=2,D265-18000,IF(I265=3,D265-45000,0))),0)</f>
        <v>0</v>
      </c>
      <c r="L265" s="17">
        <f>IF(AND(E265=1,D265&gt;20000,D265&lt;=45000),D265*'Z1'!$G$7,0)+IF(AND(E265=1,D265&gt;45000,D265&lt;=50000),'Z1'!$G$7/5000*(50000-D265)*D265,0)</f>
        <v>0</v>
      </c>
      <c r="M265" s="18">
        <f t="shared" ca="1" si="69"/>
        <v>0</v>
      </c>
      <c r="N265" s="21">
        <v>13635</v>
      </c>
      <c r="O265" s="20">
        <f t="shared" si="70"/>
        <v>12635</v>
      </c>
      <c r="P265" s="21">
        <f t="shared" si="71"/>
        <v>1</v>
      </c>
      <c r="Q265" s="22">
        <f t="shared" si="72"/>
        <v>11371.5</v>
      </c>
      <c r="R265" s="59">
        <f t="shared" ca="1" si="73"/>
        <v>2059137.4035550626</v>
      </c>
      <c r="S265" s="60">
        <f t="shared" ca="1" si="74"/>
        <v>2070508.9035550626</v>
      </c>
      <c r="T265" s="61">
        <v>924.35161057733001</v>
      </c>
      <c r="U265" s="61">
        <f t="shared" ca="1" si="75"/>
        <v>1011.9789362439211</v>
      </c>
      <c r="V265" s="62">
        <f t="shared" ca="1" si="76"/>
        <v>9.4798694202372857E-2</v>
      </c>
      <c r="W265" s="62"/>
      <c r="X265" s="62">
        <f t="shared" ca="1" si="77"/>
        <v>9.4798694202372857E-2</v>
      </c>
      <c r="Y265" s="60">
        <f t="shared" ca="1" si="78"/>
        <v>2070508.9035550626</v>
      </c>
      <c r="Z265" s="63">
        <f t="shared" ca="1" si="79"/>
        <v>0</v>
      </c>
      <c r="AA265" s="60">
        <f t="shared" ca="1" si="80"/>
        <v>0</v>
      </c>
      <c r="AB265" s="63">
        <f t="shared" ca="1" si="81"/>
        <v>0</v>
      </c>
      <c r="AC265" s="47">
        <f t="shared" ca="1" si="82"/>
        <v>2070508.9035550626</v>
      </c>
    </row>
    <row r="266" spans="1:29" x14ac:dyDescent="0.15">
      <c r="A266" s="58">
        <v>20638</v>
      </c>
      <c r="B266" s="65">
        <f t="shared" si="65"/>
        <v>2</v>
      </c>
      <c r="C266" s="58" t="s">
        <v>321</v>
      </c>
      <c r="D266" s="58">
        <v>1184</v>
      </c>
      <c r="E266" s="58">
        <v>0</v>
      </c>
      <c r="F266" s="58">
        <f t="shared" si="66"/>
        <v>1908.5373134328358</v>
      </c>
      <c r="G266" s="58"/>
      <c r="H266" s="17">
        <f t="shared" si="67"/>
        <v>1</v>
      </c>
      <c r="I266" s="17">
        <f t="shared" si="68"/>
        <v>0</v>
      </c>
      <c r="J266" s="17">
        <f ca="1">OFFSET('Z1'!$B$7,B266,H266)*D266</f>
        <v>0</v>
      </c>
      <c r="K266" s="17">
        <f ca="1">IF(I266&gt;0,OFFSET('Z1'!$I$7,B266,I266)*IF(I266=1,D266-9300,IF(I266=2,D266-18000,IF(I266=3,D266-45000,0))),0)</f>
        <v>0</v>
      </c>
      <c r="L266" s="17">
        <f>IF(AND(E266=1,D266&gt;20000,D266&lt;=45000),D266*'Z1'!$G$7,0)+IF(AND(E266=1,D266&gt;45000,D266&lt;=50000),'Z1'!$G$7/5000*(50000-D266)*D266,0)</f>
        <v>0</v>
      </c>
      <c r="M266" s="18">
        <f t="shared" ca="1" si="69"/>
        <v>0</v>
      </c>
      <c r="N266" s="21">
        <v>29677</v>
      </c>
      <c r="O266" s="20">
        <f t="shared" si="70"/>
        <v>28677</v>
      </c>
      <c r="P266" s="21">
        <f t="shared" si="71"/>
        <v>1</v>
      </c>
      <c r="Q266" s="22">
        <f t="shared" si="72"/>
        <v>25809.3</v>
      </c>
      <c r="R266" s="59">
        <f t="shared" ca="1" si="73"/>
        <v>1191602.485732744</v>
      </c>
      <c r="S266" s="60">
        <f t="shared" ca="1" si="74"/>
        <v>1217411.785732744</v>
      </c>
      <c r="T266" s="61">
        <v>951.75588466758848</v>
      </c>
      <c r="U266" s="61">
        <f t="shared" ca="1" si="75"/>
        <v>1028.2194136256285</v>
      </c>
      <c r="V266" s="62">
        <f t="shared" ca="1" si="76"/>
        <v>8.033943387147624E-2</v>
      </c>
      <c r="W266" s="62"/>
      <c r="X266" s="62">
        <f t="shared" ca="1" si="77"/>
        <v>8.033943387147624E-2</v>
      </c>
      <c r="Y266" s="60">
        <f t="shared" ca="1" si="78"/>
        <v>1217411.785732744</v>
      </c>
      <c r="Z266" s="63">
        <f t="shared" ca="1" si="79"/>
        <v>0</v>
      </c>
      <c r="AA266" s="60">
        <f t="shared" ca="1" si="80"/>
        <v>0</v>
      </c>
      <c r="AB266" s="63">
        <f t="shared" ca="1" si="81"/>
        <v>0</v>
      </c>
      <c r="AC266" s="47">
        <f t="shared" ca="1" si="82"/>
        <v>1217411.785732744</v>
      </c>
    </row>
    <row r="267" spans="1:29" x14ac:dyDescent="0.15">
      <c r="A267" s="58">
        <v>20639</v>
      </c>
      <c r="B267" s="65">
        <f t="shared" si="65"/>
        <v>2</v>
      </c>
      <c r="C267" s="58" t="s">
        <v>322</v>
      </c>
      <c r="D267" s="58">
        <v>777</v>
      </c>
      <c r="E267" s="58">
        <v>0</v>
      </c>
      <c r="F267" s="58">
        <f t="shared" si="66"/>
        <v>1252.4776119402984</v>
      </c>
      <c r="G267" s="58"/>
      <c r="H267" s="17">
        <f t="shared" si="67"/>
        <v>1</v>
      </c>
      <c r="I267" s="17">
        <f t="shared" si="68"/>
        <v>0</v>
      </c>
      <c r="J267" s="17">
        <f ca="1">OFFSET('Z1'!$B$7,B267,H267)*D267</f>
        <v>0</v>
      </c>
      <c r="K267" s="17">
        <f ca="1">IF(I267&gt;0,OFFSET('Z1'!$I$7,B267,I267)*IF(I267=1,D267-9300,IF(I267=2,D267-18000,IF(I267=3,D267-45000,0))),0)</f>
        <v>0</v>
      </c>
      <c r="L267" s="17">
        <f>IF(AND(E267=1,D267&gt;20000,D267&lt;=45000),D267*'Z1'!$G$7,0)+IF(AND(E267=1,D267&gt;45000,D267&lt;=50000),'Z1'!$G$7/5000*(50000-D267)*D267,0)</f>
        <v>0</v>
      </c>
      <c r="M267" s="18">
        <f t="shared" ca="1" si="69"/>
        <v>0</v>
      </c>
      <c r="N267" s="21">
        <v>469692</v>
      </c>
      <c r="O267" s="20">
        <f t="shared" si="70"/>
        <v>468692</v>
      </c>
      <c r="P267" s="21">
        <f t="shared" si="71"/>
        <v>1</v>
      </c>
      <c r="Q267" s="22">
        <f t="shared" si="72"/>
        <v>421822.8</v>
      </c>
      <c r="R267" s="59">
        <f t="shared" ca="1" si="73"/>
        <v>781989.13126211322</v>
      </c>
      <c r="S267" s="60">
        <f t="shared" ca="1" si="74"/>
        <v>1203811.9312621132</v>
      </c>
      <c r="T267" s="61">
        <v>1455.9637186756861</v>
      </c>
      <c r="U267" s="61">
        <f t="shared" ca="1" si="75"/>
        <v>1549.3075048418445</v>
      </c>
      <c r="V267" s="62">
        <f t="shared" ca="1" si="76"/>
        <v>6.4111340803919115E-2</v>
      </c>
      <c r="W267" s="62"/>
      <c r="X267" s="62">
        <f t="shared" ca="1" si="77"/>
        <v>6.4111340803919115E-2</v>
      </c>
      <c r="Y267" s="60">
        <f t="shared" ca="1" si="78"/>
        <v>1203811.9312621129</v>
      </c>
      <c r="Z267" s="63">
        <f t="shared" ca="1" si="79"/>
        <v>0</v>
      </c>
      <c r="AA267" s="60">
        <f t="shared" ca="1" si="80"/>
        <v>0</v>
      </c>
      <c r="AB267" s="63">
        <f t="shared" ca="1" si="81"/>
        <v>0</v>
      </c>
      <c r="AC267" s="47">
        <f t="shared" ca="1" si="82"/>
        <v>1203811.9312621129</v>
      </c>
    </row>
    <row r="268" spans="1:29" x14ac:dyDescent="0.15">
      <c r="A268" s="58">
        <v>20640</v>
      </c>
      <c r="B268" s="65">
        <f t="shared" si="65"/>
        <v>2</v>
      </c>
      <c r="C268" s="58" t="s">
        <v>323</v>
      </c>
      <c r="D268" s="58">
        <v>1212</v>
      </c>
      <c r="E268" s="58">
        <v>0</v>
      </c>
      <c r="F268" s="58">
        <f t="shared" si="66"/>
        <v>1953.6716417910447</v>
      </c>
      <c r="G268" s="58"/>
      <c r="H268" s="17">
        <f t="shared" si="67"/>
        <v>1</v>
      </c>
      <c r="I268" s="17">
        <f t="shared" si="68"/>
        <v>0</v>
      </c>
      <c r="J268" s="17">
        <f ca="1">OFFSET('Z1'!$B$7,B268,H268)*D268</f>
        <v>0</v>
      </c>
      <c r="K268" s="17">
        <f ca="1">IF(I268&gt;0,OFFSET('Z1'!$I$7,B268,I268)*IF(I268=1,D268-9300,IF(I268=2,D268-18000,IF(I268=3,D268-45000,0))),0)</f>
        <v>0</v>
      </c>
      <c r="L268" s="17">
        <f>IF(AND(E268=1,D268&gt;20000,D268&lt;=45000),D268*'Z1'!$G$7,0)+IF(AND(E268=1,D268&gt;45000,D268&lt;=50000),'Z1'!$G$7/5000*(50000-D268)*D268,0)</f>
        <v>0</v>
      </c>
      <c r="M268" s="18">
        <f t="shared" ca="1" si="69"/>
        <v>0</v>
      </c>
      <c r="N268" s="21">
        <v>18704</v>
      </c>
      <c r="O268" s="20">
        <f t="shared" si="70"/>
        <v>17704</v>
      </c>
      <c r="P268" s="21">
        <f t="shared" si="71"/>
        <v>1</v>
      </c>
      <c r="Q268" s="22">
        <f t="shared" si="72"/>
        <v>15933.6</v>
      </c>
      <c r="R268" s="59">
        <f t="shared" ca="1" si="73"/>
        <v>1219782.2742466941</v>
      </c>
      <c r="S268" s="60">
        <f t="shared" ca="1" si="74"/>
        <v>1235715.8742466941</v>
      </c>
      <c r="T268" s="61">
        <v>929.48278252383079</v>
      </c>
      <c r="U268" s="61">
        <f t="shared" ca="1" si="75"/>
        <v>1019.5675530088236</v>
      </c>
      <c r="V268" s="62">
        <f t="shared" ca="1" si="76"/>
        <v>9.6919246035289675E-2</v>
      </c>
      <c r="W268" s="62"/>
      <c r="X268" s="62">
        <f t="shared" ca="1" si="77"/>
        <v>9.6919246035289675E-2</v>
      </c>
      <c r="Y268" s="60">
        <f t="shared" ca="1" si="78"/>
        <v>1235715.8742466941</v>
      </c>
      <c r="Z268" s="63">
        <f t="shared" ca="1" si="79"/>
        <v>0</v>
      </c>
      <c r="AA268" s="60">
        <f t="shared" ca="1" si="80"/>
        <v>1961.6562551443931</v>
      </c>
      <c r="AB268" s="63">
        <f t="shared" ca="1" si="81"/>
        <v>-113.95933493955337</v>
      </c>
      <c r="AC268" s="47">
        <f t="shared" ca="1" si="82"/>
        <v>1235601.9149117547</v>
      </c>
    </row>
    <row r="269" spans="1:29" x14ac:dyDescent="0.15">
      <c r="A269" s="58">
        <v>20642</v>
      </c>
      <c r="B269" s="65">
        <f t="shared" si="65"/>
        <v>2</v>
      </c>
      <c r="C269" s="58" t="s">
        <v>324</v>
      </c>
      <c r="D269" s="58">
        <v>1662</v>
      </c>
      <c r="E269" s="58">
        <v>0</v>
      </c>
      <c r="F269" s="58">
        <f t="shared" si="66"/>
        <v>2679.0447761194032</v>
      </c>
      <c r="G269" s="58"/>
      <c r="H269" s="17">
        <f t="shared" si="67"/>
        <v>1</v>
      </c>
      <c r="I269" s="17">
        <f t="shared" si="68"/>
        <v>0</v>
      </c>
      <c r="J269" s="17">
        <f ca="1">OFFSET('Z1'!$B$7,B269,H269)*D269</f>
        <v>0</v>
      </c>
      <c r="K269" s="17">
        <f ca="1">IF(I269&gt;0,OFFSET('Z1'!$I$7,B269,I269)*IF(I269=1,D269-9300,IF(I269=2,D269-18000,IF(I269=3,D269-45000,0))),0)</f>
        <v>0</v>
      </c>
      <c r="L269" s="17">
        <f>IF(AND(E269=1,D269&gt;20000,D269&lt;=45000),D269*'Z1'!$G$7,0)+IF(AND(E269=1,D269&gt;45000,D269&lt;=50000),'Z1'!$G$7/5000*(50000-D269)*D269,0)</f>
        <v>0</v>
      </c>
      <c r="M269" s="18">
        <f t="shared" ca="1" si="69"/>
        <v>0</v>
      </c>
      <c r="N269" s="21">
        <v>70025</v>
      </c>
      <c r="O269" s="20">
        <f t="shared" si="70"/>
        <v>69025</v>
      </c>
      <c r="P269" s="21">
        <f t="shared" si="71"/>
        <v>1</v>
      </c>
      <c r="Q269" s="22">
        <f t="shared" si="72"/>
        <v>62122.5</v>
      </c>
      <c r="R269" s="59">
        <f t="shared" ca="1" si="73"/>
        <v>1672671.7325066053</v>
      </c>
      <c r="S269" s="60">
        <f t="shared" ca="1" si="74"/>
        <v>1734794.2325066053</v>
      </c>
      <c r="T269" s="61">
        <v>967.47284939960741</v>
      </c>
      <c r="U269" s="61">
        <f t="shared" ca="1" si="75"/>
        <v>1043.7991772001235</v>
      </c>
      <c r="V269" s="62">
        <f t="shared" ca="1" si="76"/>
        <v>7.8892475223343528E-2</v>
      </c>
      <c r="W269" s="62"/>
      <c r="X269" s="62">
        <f t="shared" ca="1" si="77"/>
        <v>7.8892475223343528E-2</v>
      </c>
      <c r="Y269" s="60">
        <f t="shared" ca="1" si="78"/>
        <v>1734794.2325066053</v>
      </c>
      <c r="Z269" s="63">
        <f t="shared" ca="1" si="79"/>
        <v>0</v>
      </c>
      <c r="AA269" s="60">
        <f t="shared" ca="1" si="80"/>
        <v>0</v>
      </c>
      <c r="AB269" s="63">
        <f t="shared" ca="1" si="81"/>
        <v>0</v>
      </c>
      <c r="AC269" s="47">
        <f t="shared" ca="1" si="82"/>
        <v>1734794.2325066053</v>
      </c>
    </row>
    <row r="270" spans="1:29" x14ac:dyDescent="0.15">
      <c r="A270" s="58">
        <v>20643</v>
      </c>
      <c r="B270" s="65">
        <f t="shared" si="65"/>
        <v>2</v>
      </c>
      <c r="C270" s="58" t="s">
        <v>325</v>
      </c>
      <c r="D270" s="58">
        <v>2660</v>
      </c>
      <c r="E270" s="58">
        <v>0</v>
      </c>
      <c r="F270" s="58">
        <f t="shared" si="66"/>
        <v>4287.7611940298511</v>
      </c>
      <c r="G270" s="58"/>
      <c r="H270" s="17">
        <f t="shared" si="67"/>
        <v>1</v>
      </c>
      <c r="I270" s="17">
        <f t="shared" si="68"/>
        <v>0</v>
      </c>
      <c r="J270" s="17">
        <f ca="1">OFFSET('Z1'!$B$7,B270,H270)*D270</f>
        <v>0</v>
      </c>
      <c r="K270" s="17">
        <f ca="1">IF(I270&gt;0,OFFSET('Z1'!$I$7,B270,I270)*IF(I270=1,D270-9300,IF(I270=2,D270-18000,IF(I270=3,D270-45000,0))),0)</f>
        <v>0</v>
      </c>
      <c r="L270" s="17">
        <f>IF(AND(E270=1,D270&gt;20000,D270&lt;=45000),D270*'Z1'!$G$7,0)+IF(AND(E270=1,D270&gt;45000,D270&lt;=50000),'Z1'!$G$7/5000*(50000-D270)*D270,0)</f>
        <v>0</v>
      </c>
      <c r="M270" s="18">
        <f t="shared" ca="1" si="69"/>
        <v>0</v>
      </c>
      <c r="N270" s="21">
        <v>12394</v>
      </c>
      <c r="O270" s="20">
        <f t="shared" si="70"/>
        <v>11394</v>
      </c>
      <c r="P270" s="21">
        <f t="shared" si="71"/>
        <v>1</v>
      </c>
      <c r="Q270" s="22">
        <f t="shared" si="72"/>
        <v>10254.6</v>
      </c>
      <c r="R270" s="59">
        <f t="shared" ca="1" si="73"/>
        <v>2677079.9088252527</v>
      </c>
      <c r="S270" s="60">
        <f t="shared" ca="1" si="74"/>
        <v>2687334.5088252528</v>
      </c>
      <c r="T270" s="61">
        <v>924.42778427303745</v>
      </c>
      <c r="U270" s="61">
        <f t="shared" ca="1" si="75"/>
        <v>1010.2761311373131</v>
      </c>
      <c r="V270" s="62">
        <f t="shared" ca="1" si="76"/>
        <v>9.2866471913526594E-2</v>
      </c>
      <c r="W270" s="62"/>
      <c r="X270" s="62">
        <f t="shared" ca="1" si="77"/>
        <v>9.2866471913526594E-2</v>
      </c>
      <c r="Y270" s="60">
        <f t="shared" ca="1" si="78"/>
        <v>2687334.5088252528</v>
      </c>
      <c r="Z270" s="63">
        <f t="shared" ca="1" si="79"/>
        <v>0</v>
      </c>
      <c r="AA270" s="60">
        <f t="shared" ca="1" si="80"/>
        <v>0</v>
      </c>
      <c r="AB270" s="63">
        <f t="shared" ca="1" si="81"/>
        <v>0</v>
      </c>
      <c r="AC270" s="47">
        <f t="shared" ca="1" si="82"/>
        <v>2687334.5088252528</v>
      </c>
    </row>
    <row r="271" spans="1:29" x14ac:dyDescent="0.15">
      <c r="A271" s="58">
        <v>20644</v>
      </c>
      <c r="B271" s="65">
        <f t="shared" si="65"/>
        <v>2</v>
      </c>
      <c r="C271" s="58" t="s">
        <v>326</v>
      </c>
      <c r="D271" s="58">
        <v>2099</v>
      </c>
      <c r="E271" s="58">
        <v>0</v>
      </c>
      <c r="F271" s="58">
        <f t="shared" si="66"/>
        <v>3383.4626865671644</v>
      </c>
      <c r="G271" s="58"/>
      <c r="H271" s="17">
        <f t="shared" si="67"/>
        <v>1</v>
      </c>
      <c r="I271" s="17">
        <f t="shared" si="68"/>
        <v>0</v>
      </c>
      <c r="J271" s="17">
        <f ca="1">OFFSET('Z1'!$B$7,B271,H271)*D271</f>
        <v>0</v>
      </c>
      <c r="K271" s="17">
        <f ca="1">IF(I271&gt;0,OFFSET('Z1'!$I$7,B271,I271)*IF(I271=1,D271-9300,IF(I271=2,D271-18000,IF(I271=3,D271-45000,0))),0)</f>
        <v>0</v>
      </c>
      <c r="L271" s="17">
        <f>IF(AND(E271=1,D271&gt;20000,D271&lt;=45000),D271*'Z1'!$G$7,0)+IF(AND(E271=1,D271&gt;45000,D271&lt;=50000),'Z1'!$G$7/5000*(50000-D271)*D271,0)</f>
        <v>0</v>
      </c>
      <c r="M271" s="18">
        <f t="shared" ca="1" si="69"/>
        <v>0</v>
      </c>
      <c r="N271" s="21">
        <v>30591</v>
      </c>
      <c r="O271" s="20">
        <f t="shared" si="70"/>
        <v>29591</v>
      </c>
      <c r="P271" s="21">
        <f t="shared" si="71"/>
        <v>1</v>
      </c>
      <c r="Q271" s="22">
        <f t="shared" si="72"/>
        <v>26631.9</v>
      </c>
      <c r="R271" s="59">
        <f t="shared" ca="1" si="73"/>
        <v>2112477.7175278966</v>
      </c>
      <c r="S271" s="60">
        <f t="shared" ca="1" si="74"/>
        <v>2139109.6175278965</v>
      </c>
      <c r="T271" s="61">
        <v>932.27239787845019</v>
      </c>
      <c r="U271" s="61">
        <f t="shared" ca="1" si="75"/>
        <v>1019.1089173548817</v>
      </c>
      <c r="V271" s="62">
        <f t="shared" ca="1" si="76"/>
        <v>9.3145007482837938E-2</v>
      </c>
      <c r="W271" s="62"/>
      <c r="X271" s="62">
        <f t="shared" ca="1" si="77"/>
        <v>9.3145007482837938E-2</v>
      </c>
      <c r="Y271" s="60">
        <f t="shared" ca="1" si="78"/>
        <v>2139109.6175278965</v>
      </c>
      <c r="Z271" s="63">
        <f t="shared" ca="1" si="79"/>
        <v>0</v>
      </c>
      <c r="AA271" s="60">
        <f t="shared" ca="1" si="80"/>
        <v>0</v>
      </c>
      <c r="AB271" s="63">
        <f t="shared" ca="1" si="81"/>
        <v>0</v>
      </c>
      <c r="AC271" s="47">
        <f t="shared" ca="1" si="82"/>
        <v>2139109.6175278965</v>
      </c>
    </row>
    <row r="272" spans="1:29" x14ac:dyDescent="0.15">
      <c r="A272" s="58">
        <v>20701</v>
      </c>
      <c r="B272" s="65">
        <f t="shared" si="65"/>
        <v>2</v>
      </c>
      <c r="C272" s="58" t="s">
        <v>327</v>
      </c>
      <c r="D272" s="58">
        <v>1431</v>
      </c>
      <c r="E272" s="58">
        <v>0</v>
      </c>
      <c r="F272" s="58">
        <f t="shared" si="66"/>
        <v>2306.686567164179</v>
      </c>
      <c r="G272" s="58"/>
      <c r="H272" s="17">
        <f t="shared" si="67"/>
        <v>1</v>
      </c>
      <c r="I272" s="17">
        <f t="shared" si="68"/>
        <v>0</v>
      </c>
      <c r="J272" s="17">
        <f ca="1">OFFSET('Z1'!$B$7,B272,H272)*D272</f>
        <v>0</v>
      </c>
      <c r="K272" s="17">
        <f ca="1">IF(I272&gt;0,OFFSET('Z1'!$I$7,B272,I272)*IF(I272=1,D272-9300,IF(I272=2,D272-18000,IF(I272=3,D272-45000,0))),0)</f>
        <v>0</v>
      </c>
      <c r="L272" s="17">
        <f>IF(AND(E272=1,D272&gt;20000,D272&lt;=45000),D272*'Z1'!$G$7,0)+IF(AND(E272=1,D272&gt;45000,D272&lt;=50000),'Z1'!$G$7/5000*(50000-D272)*D272,0)</f>
        <v>0</v>
      </c>
      <c r="M272" s="18">
        <f t="shared" ca="1" si="69"/>
        <v>0</v>
      </c>
      <c r="N272" s="21">
        <v>36960</v>
      </c>
      <c r="O272" s="20">
        <f t="shared" si="70"/>
        <v>35960</v>
      </c>
      <c r="P272" s="21">
        <f t="shared" si="71"/>
        <v>1</v>
      </c>
      <c r="Q272" s="22">
        <f t="shared" si="72"/>
        <v>32364</v>
      </c>
      <c r="R272" s="59">
        <f t="shared" ca="1" si="73"/>
        <v>1440188.4772665175</v>
      </c>
      <c r="S272" s="60">
        <f t="shared" ca="1" si="74"/>
        <v>1472552.4772665175</v>
      </c>
      <c r="T272" s="61">
        <v>942.03854747353262</v>
      </c>
      <c r="U272" s="61">
        <f t="shared" ca="1" si="75"/>
        <v>1029.037370556616</v>
      </c>
      <c r="V272" s="62">
        <f t="shared" ca="1" si="76"/>
        <v>9.2351659405452979E-2</v>
      </c>
      <c r="W272" s="62"/>
      <c r="X272" s="62">
        <f t="shared" ca="1" si="77"/>
        <v>9.2351659405452979E-2</v>
      </c>
      <c r="Y272" s="60">
        <f t="shared" ca="1" si="78"/>
        <v>1472552.4772665175</v>
      </c>
      <c r="Z272" s="63">
        <f t="shared" ca="1" si="79"/>
        <v>0</v>
      </c>
      <c r="AA272" s="60">
        <f t="shared" ca="1" si="80"/>
        <v>0</v>
      </c>
      <c r="AB272" s="63">
        <f t="shared" ca="1" si="81"/>
        <v>0</v>
      </c>
      <c r="AC272" s="47">
        <f t="shared" ca="1" si="82"/>
        <v>1472552.4772665175</v>
      </c>
    </row>
    <row r="273" spans="1:29" x14ac:dyDescent="0.15">
      <c r="A273" s="58">
        <v>20702</v>
      </c>
      <c r="B273" s="65">
        <f t="shared" si="65"/>
        <v>2</v>
      </c>
      <c r="C273" s="58" t="s">
        <v>328</v>
      </c>
      <c r="D273" s="58">
        <v>7036</v>
      </c>
      <c r="E273" s="58">
        <v>0</v>
      </c>
      <c r="F273" s="58">
        <f t="shared" si="66"/>
        <v>11341.611940298508</v>
      </c>
      <c r="G273" s="58"/>
      <c r="H273" s="17">
        <f t="shared" si="67"/>
        <v>1</v>
      </c>
      <c r="I273" s="17">
        <f t="shared" si="68"/>
        <v>0</v>
      </c>
      <c r="J273" s="17">
        <f ca="1">OFFSET('Z1'!$B$7,B273,H273)*D273</f>
        <v>0</v>
      </c>
      <c r="K273" s="17">
        <f ca="1">IF(I273&gt;0,OFFSET('Z1'!$I$7,B273,I273)*IF(I273=1,D273-9300,IF(I273=2,D273-18000,IF(I273=3,D273-45000,0))),0)</f>
        <v>0</v>
      </c>
      <c r="L273" s="17">
        <f>IF(AND(E273=1,D273&gt;20000,D273&lt;=45000),D273*'Z1'!$G$7,0)+IF(AND(E273=1,D273&gt;45000,D273&lt;=50000),'Z1'!$G$7/5000*(50000-D273)*D273,0)</f>
        <v>0</v>
      </c>
      <c r="M273" s="18">
        <f t="shared" ca="1" si="69"/>
        <v>0</v>
      </c>
      <c r="N273" s="21">
        <v>15443</v>
      </c>
      <c r="O273" s="20">
        <f t="shared" si="70"/>
        <v>14443</v>
      </c>
      <c r="P273" s="21">
        <f t="shared" si="71"/>
        <v>1</v>
      </c>
      <c r="Q273" s="22">
        <f t="shared" si="72"/>
        <v>12998.7</v>
      </c>
      <c r="R273" s="59">
        <f t="shared" ca="1" si="73"/>
        <v>7081178.2851482993</v>
      </c>
      <c r="S273" s="60">
        <f t="shared" ca="1" si="74"/>
        <v>7094176.9851482995</v>
      </c>
      <c r="T273" s="61">
        <v>921.49064389923501</v>
      </c>
      <c r="U273" s="61">
        <f t="shared" ca="1" si="75"/>
        <v>1008.2684742962335</v>
      </c>
      <c r="V273" s="62">
        <f t="shared" ca="1" si="76"/>
        <v>9.4171146469597344E-2</v>
      </c>
      <c r="W273" s="62"/>
      <c r="X273" s="62">
        <f t="shared" ca="1" si="77"/>
        <v>9.4171146469597344E-2</v>
      </c>
      <c r="Y273" s="60">
        <f t="shared" ca="1" si="78"/>
        <v>7094176.9851482986</v>
      </c>
      <c r="Z273" s="63">
        <f t="shared" ca="1" si="79"/>
        <v>0</v>
      </c>
      <c r="AA273" s="60">
        <f t="shared" ca="1" si="80"/>
        <v>0</v>
      </c>
      <c r="AB273" s="63">
        <f t="shared" ca="1" si="81"/>
        <v>0</v>
      </c>
      <c r="AC273" s="47">
        <f t="shared" ca="1" si="82"/>
        <v>7094176.9851482986</v>
      </c>
    </row>
    <row r="274" spans="1:29" x14ac:dyDescent="0.15">
      <c r="A274" s="58">
        <v>20703</v>
      </c>
      <c r="B274" s="65">
        <f t="shared" si="65"/>
        <v>2</v>
      </c>
      <c r="C274" s="58" t="s">
        <v>329</v>
      </c>
      <c r="D274" s="58">
        <v>1323</v>
      </c>
      <c r="E274" s="58">
        <v>0</v>
      </c>
      <c r="F274" s="58">
        <f t="shared" si="66"/>
        <v>2132.5970149253731</v>
      </c>
      <c r="G274" s="58"/>
      <c r="H274" s="17">
        <f t="shared" si="67"/>
        <v>1</v>
      </c>
      <c r="I274" s="17">
        <f t="shared" si="68"/>
        <v>0</v>
      </c>
      <c r="J274" s="17">
        <f ca="1">OFFSET('Z1'!$B$7,B274,H274)*D274</f>
        <v>0</v>
      </c>
      <c r="K274" s="17">
        <f ca="1">IF(I274&gt;0,OFFSET('Z1'!$I$7,B274,I274)*IF(I274=1,D274-9300,IF(I274=2,D274-18000,IF(I274=3,D274-45000,0))),0)</f>
        <v>0</v>
      </c>
      <c r="L274" s="17">
        <f>IF(AND(E274=1,D274&gt;20000,D274&lt;=45000),D274*'Z1'!$G$7,0)+IF(AND(E274=1,D274&gt;45000,D274&lt;=50000),'Z1'!$G$7/5000*(50000-D274)*D274,0)</f>
        <v>0</v>
      </c>
      <c r="M274" s="18">
        <f t="shared" ca="1" si="69"/>
        <v>0</v>
      </c>
      <c r="N274" s="21">
        <v>22097</v>
      </c>
      <c r="O274" s="20">
        <f t="shared" si="70"/>
        <v>21097</v>
      </c>
      <c r="P274" s="21">
        <f t="shared" si="71"/>
        <v>1</v>
      </c>
      <c r="Q274" s="22">
        <f t="shared" si="72"/>
        <v>18987.3</v>
      </c>
      <c r="R274" s="59">
        <f t="shared" ca="1" si="73"/>
        <v>1331495.0072841388</v>
      </c>
      <c r="S274" s="60">
        <f t="shared" ca="1" si="74"/>
        <v>1350482.3072841389</v>
      </c>
      <c r="T274" s="61">
        <v>931.6401283241554</v>
      </c>
      <c r="U274" s="61">
        <f t="shared" ca="1" si="75"/>
        <v>1020.7727190356303</v>
      </c>
      <c r="V274" s="62">
        <f t="shared" ca="1" si="76"/>
        <v>9.5672768917551387E-2</v>
      </c>
      <c r="W274" s="62"/>
      <c r="X274" s="62">
        <f t="shared" ca="1" si="77"/>
        <v>9.5672768917551387E-2</v>
      </c>
      <c r="Y274" s="60">
        <f t="shared" ca="1" si="78"/>
        <v>1350482.3072841386</v>
      </c>
      <c r="Z274" s="63">
        <f t="shared" ca="1" si="79"/>
        <v>0</v>
      </c>
      <c r="AA274" s="60">
        <f t="shared" ca="1" si="80"/>
        <v>609.92521821614355</v>
      </c>
      <c r="AB274" s="63">
        <f t="shared" ca="1" si="81"/>
        <v>-35.432646289835041</v>
      </c>
      <c r="AC274" s="47">
        <f t="shared" ca="1" si="82"/>
        <v>1350446.8746378487</v>
      </c>
    </row>
    <row r="275" spans="1:29" x14ac:dyDescent="0.15">
      <c r="A275" s="58">
        <v>20705</v>
      </c>
      <c r="B275" s="65">
        <f t="shared" si="65"/>
        <v>2</v>
      </c>
      <c r="C275" s="58" t="s">
        <v>330</v>
      </c>
      <c r="D275" s="58">
        <v>2184</v>
      </c>
      <c r="E275" s="58">
        <v>0</v>
      </c>
      <c r="F275" s="58">
        <f t="shared" si="66"/>
        <v>3520.4776119402986</v>
      </c>
      <c r="G275" s="58"/>
      <c r="H275" s="17">
        <f t="shared" si="67"/>
        <v>1</v>
      </c>
      <c r="I275" s="17">
        <f t="shared" si="68"/>
        <v>0</v>
      </c>
      <c r="J275" s="17">
        <f ca="1">OFFSET('Z1'!$B$7,B275,H275)*D275</f>
        <v>0</v>
      </c>
      <c r="K275" s="17">
        <f ca="1">IF(I275&gt;0,OFFSET('Z1'!$I$7,B275,I275)*IF(I275=1,D275-9300,IF(I275=2,D275-18000,IF(I275=3,D275-45000,0))),0)</f>
        <v>0</v>
      </c>
      <c r="L275" s="17">
        <f>IF(AND(E275=1,D275&gt;20000,D275&lt;=45000),D275*'Z1'!$G$7,0)+IF(AND(E275=1,D275&gt;45000,D275&lt;=50000),'Z1'!$G$7/5000*(50000-D275)*D275,0)</f>
        <v>0</v>
      </c>
      <c r="M275" s="18">
        <f t="shared" ca="1" si="69"/>
        <v>0</v>
      </c>
      <c r="N275" s="21">
        <v>95202</v>
      </c>
      <c r="O275" s="20">
        <f t="shared" si="70"/>
        <v>94202</v>
      </c>
      <c r="P275" s="21">
        <f t="shared" si="71"/>
        <v>1</v>
      </c>
      <c r="Q275" s="22">
        <f t="shared" si="72"/>
        <v>84781.8</v>
      </c>
      <c r="R275" s="59">
        <f t="shared" ca="1" si="73"/>
        <v>2198023.5040881024</v>
      </c>
      <c r="S275" s="60">
        <f t="shared" ca="1" si="74"/>
        <v>2282805.3040881022</v>
      </c>
      <c r="T275" s="61">
        <v>977.24639208504504</v>
      </c>
      <c r="U275" s="61">
        <f t="shared" ca="1" si="75"/>
        <v>1045.2405238498636</v>
      </c>
      <c r="V275" s="62">
        <f t="shared" ca="1" si="76"/>
        <v>6.9577265585751391E-2</v>
      </c>
      <c r="W275" s="62"/>
      <c r="X275" s="62">
        <f t="shared" ca="1" si="77"/>
        <v>6.9577265585751391E-2</v>
      </c>
      <c r="Y275" s="60">
        <f t="shared" ca="1" si="78"/>
        <v>2282805.3040881022</v>
      </c>
      <c r="Z275" s="63">
        <f t="shared" ca="1" si="79"/>
        <v>0</v>
      </c>
      <c r="AA275" s="60">
        <f t="shared" ca="1" si="80"/>
        <v>0</v>
      </c>
      <c r="AB275" s="63">
        <f t="shared" ca="1" si="81"/>
        <v>0</v>
      </c>
      <c r="AC275" s="47">
        <f t="shared" ca="1" si="82"/>
        <v>2282805.3040881022</v>
      </c>
    </row>
    <row r="276" spans="1:29" x14ac:dyDescent="0.15">
      <c r="A276" s="58">
        <v>20707</v>
      </c>
      <c r="B276" s="65">
        <f t="shared" ref="B276:B339" si="83">INT(A276/10000)</f>
        <v>2</v>
      </c>
      <c r="C276" s="58" t="s">
        <v>331</v>
      </c>
      <c r="D276" s="58">
        <v>624</v>
      </c>
      <c r="E276" s="58">
        <v>0</v>
      </c>
      <c r="F276" s="58">
        <f t="shared" ref="F276:F339" si="84">IF(AND(E276=1,D276&lt;=20000),D276*2,IF(D276&lt;=10000,D276*(1+41/67),IF(D276&lt;=20000,D276*(1+2/3),IF(D276&lt;=50000,D276*(2),D276*(2+1/3))))+IF(AND(D276&gt;9000,D276&lt;=10000),(D276-9000)*(110/201),0)+IF(AND(D276&gt;18000,D276&lt;=20000),(D276-18000)*(3+1/3),0)+IF(AND(D276&gt;45000,D276&lt;=50000),(D276-45000)*(3+1/3),0))</f>
        <v>1005.8507462686567</v>
      </c>
      <c r="G276" s="58"/>
      <c r="H276" s="17">
        <f t="shared" ref="H276:H339" si="85">IF(AND(E276=1,D276&lt;=20000),3,IF(D276&lt;=10000,1,IF(D276&lt;=20000,2,IF(D276&lt;=50000,3,4))))</f>
        <v>1</v>
      </c>
      <c r="I276" s="17">
        <f t="shared" ref="I276:I339" si="86">IF(AND(E276=1,D276&lt;=45000),0,IF(AND(D276&gt;9300,D276&lt;=10000),1,IF(AND(D276&gt;18000,D276&lt;=20000),2,IF(AND(D276&gt;45000,D276&lt;=50000),3,0))))</f>
        <v>0</v>
      </c>
      <c r="J276" s="17">
        <f ca="1">OFFSET('Z1'!$B$7,B276,H276)*D276</f>
        <v>0</v>
      </c>
      <c r="K276" s="17">
        <f ca="1">IF(I276&gt;0,OFFSET('Z1'!$I$7,B276,I276)*IF(I276=1,D276-9300,IF(I276=2,D276-18000,IF(I276=3,D276-45000,0))),0)</f>
        <v>0</v>
      </c>
      <c r="L276" s="17">
        <f>IF(AND(E276=1,D276&gt;20000,D276&lt;=45000),D276*'Z1'!$G$7,0)+IF(AND(E276=1,D276&gt;45000,D276&lt;=50000),'Z1'!$G$7/5000*(50000-D276)*D276,0)</f>
        <v>0</v>
      </c>
      <c r="M276" s="18">
        <f t="shared" ref="M276:M339" ca="1" si="87">SUM(J276:L276)</f>
        <v>0</v>
      </c>
      <c r="N276" s="21">
        <v>4159</v>
      </c>
      <c r="O276" s="20">
        <f t="shared" ref="O276:O339" si="88">MAX(N276-$O$3,0)</f>
        <v>3159</v>
      </c>
      <c r="P276" s="21">
        <f t="shared" ref="P276:P339" si="89">IF(D276&lt;=9300,1,IF(D276&gt;10000,0,2))</f>
        <v>1</v>
      </c>
      <c r="Q276" s="22">
        <f t="shared" ref="Q276:Q339" si="90">IF(P276=0,0,IF(P276=1,O276*$Q$3,O276*$Q$3*(10000-D276)/700))</f>
        <v>2843.1</v>
      </c>
      <c r="R276" s="59">
        <f t="shared" ref="R276:R339" ca="1" si="91">OFFSET($R$4,B276,0)/OFFSET($F$4,B276,0)*F276</f>
        <v>628006.71545374347</v>
      </c>
      <c r="S276" s="60">
        <f t="shared" ref="S276:S339" ca="1" si="92">M276+Q276+R276</f>
        <v>630849.81545374345</v>
      </c>
      <c r="T276" s="61">
        <v>926.71100789387719</v>
      </c>
      <c r="U276" s="61">
        <f t="shared" ref="U276:U339" ca="1" si="93">S276/D276</f>
        <v>1010.9772683553581</v>
      </c>
      <c r="V276" s="62">
        <f t="shared" ref="V276:V339" ca="1" si="94">U276/T276-1</f>
        <v>9.0930462402719847E-2</v>
      </c>
      <c r="W276" s="62"/>
      <c r="X276" s="62">
        <f t="shared" ref="X276:X339" ca="1" si="95">MAX(V276,OFFSET($X$4,B276,0))</f>
        <v>9.0930462402719847E-2</v>
      </c>
      <c r="Y276" s="60">
        <f t="shared" ref="Y276:Y339" ca="1" si="96">(T276*(1+X276))*D276</f>
        <v>630849.81545374333</v>
      </c>
      <c r="Z276" s="63">
        <f t="shared" ref="Z276:Z339" ca="1" si="97">Y276-S276</f>
        <v>0</v>
      </c>
      <c r="AA276" s="60">
        <f t="shared" ref="AA276:AA339" ca="1" si="98">MAX(0,Y276-T276*(1+OFFSET($V$4,B276,0))*D276)</f>
        <v>0</v>
      </c>
      <c r="AB276" s="63">
        <f t="shared" ref="AB276:AB339" ca="1" si="99">IF(OFFSET($Z$4,B276,0)=0,0,-OFFSET($Z$4,B276,0)/OFFSET($AA$4,B276,0)*AA276)</f>
        <v>0</v>
      </c>
      <c r="AC276" s="47">
        <f t="shared" ca="1" si="82"/>
        <v>630849.81545374333</v>
      </c>
    </row>
    <row r="277" spans="1:29" x14ac:dyDescent="0.15">
      <c r="A277" s="58">
        <v>20708</v>
      </c>
      <c r="B277" s="65">
        <f t="shared" si="83"/>
        <v>2</v>
      </c>
      <c r="C277" s="58" t="s">
        <v>332</v>
      </c>
      <c r="D277" s="58">
        <v>1082</v>
      </c>
      <c r="E277" s="58">
        <v>0</v>
      </c>
      <c r="F277" s="58">
        <f t="shared" si="84"/>
        <v>1744.1194029850747</v>
      </c>
      <c r="G277" s="58"/>
      <c r="H277" s="17">
        <f t="shared" si="85"/>
        <v>1</v>
      </c>
      <c r="I277" s="17">
        <f t="shared" si="86"/>
        <v>0</v>
      </c>
      <c r="J277" s="17">
        <f ca="1">OFFSET('Z1'!$B$7,B277,H277)*D277</f>
        <v>0</v>
      </c>
      <c r="K277" s="17">
        <f ca="1">IF(I277&gt;0,OFFSET('Z1'!$I$7,B277,I277)*IF(I277=1,D277-9300,IF(I277=2,D277-18000,IF(I277=3,D277-45000,0))),0)</f>
        <v>0</v>
      </c>
      <c r="L277" s="17">
        <f>IF(AND(E277=1,D277&gt;20000,D277&lt;=45000),D277*'Z1'!$G$7,0)+IF(AND(E277=1,D277&gt;45000,D277&lt;=50000),'Z1'!$G$7/5000*(50000-D277)*D277,0)</f>
        <v>0</v>
      </c>
      <c r="M277" s="18">
        <f t="shared" ca="1" si="87"/>
        <v>0</v>
      </c>
      <c r="N277" s="21">
        <v>89303</v>
      </c>
      <c r="O277" s="20">
        <f t="shared" si="88"/>
        <v>88303</v>
      </c>
      <c r="P277" s="21">
        <f t="shared" si="89"/>
        <v>1</v>
      </c>
      <c r="Q277" s="22">
        <f t="shared" si="90"/>
        <v>79472.7</v>
      </c>
      <c r="R277" s="59">
        <f t="shared" ca="1" si="91"/>
        <v>1088947.5418604976</v>
      </c>
      <c r="S277" s="60">
        <f t="shared" ca="1" si="92"/>
        <v>1168420.2418604975</v>
      </c>
      <c r="T277" s="61">
        <v>1004.5278859532114</v>
      </c>
      <c r="U277" s="61">
        <f t="shared" ca="1" si="93"/>
        <v>1079.8708335124745</v>
      </c>
      <c r="V277" s="62">
        <f t="shared" ca="1" si="94"/>
        <v>7.5003340985172473E-2</v>
      </c>
      <c r="W277" s="62"/>
      <c r="X277" s="62">
        <f t="shared" ca="1" si="95"/>
        <v>7.5003340985172473E-2</v>
      </c>
      <c r="Y277" s="60">
        <f t="shared" ca="1" si="96"/>
        <v>1168420.2418604975</v>
      </c>
      <c r="Z277" s="63">
        <f t="shared" ca="1" si="97"/>
        <v>0</v>
      </c>
      <c r="AA277" s="60">
        <f t="shared" ca="1" si="98"/>
        <v>0</v>
      </c>
      <c r="AB277" s="63">
        <f t="shared" ca="1" si="99"/>
        <v>0</v>
      </c>
      <c r="AC277" s="47">
        <f t="shared" ref="AC277:AC340" ca="1" si="100">Y277+AB277</f>
        <v>1168420.2418604975</v>
      </c>
    </row>
    <row r="278" spans="1:29" x14ac:dyDescent="0.15">
      <c r="A278" s="58">
        <v>20710</v>
      </c>
      <c r="B278" s="65">
        <f t="shared" si="83"/>
        <v>2</v>
      </c>
      <c r="C278" s="58" t="s">
        <v>333</v>
      </c>
      <c r="D278" s="58">
        <v>2084</v>
      </c>
      <c r="E278" s="58">
        <v>0</v>
      </c>
      <c r="F278" s="58">
        <f t="shared" si="84"/>
        <v>3359.2835820895521</v>
      </c>
      <c r="G278" s="58"/>
      <c r="H278" s="17">
        <f t="shared" si="85"/>
        <v>1</v>
      </c>
      <c r="I278" s="17">
        <f t="shared" si="86"/>
        <v>0</v>
      </c>
      <c r="J278" s="17">
        <f ca="1">OFFSET('Z1'!$B$7,B278,H278)*D278</f>
        <v>0</v>
      </c>
      <c r="K278" s="17">
        <f ca="1">IF(I278&gt;0,OFFSET('Z1'!$I$7,B278,I278)*IF(I278=1,D278-9300,IF(I278=2,D278-18000,IF(I278=3,D278-45000,0))),0)</f>
        <v>0</v>
      </c>
      <c r="L278" s="17">
        <f>IF(AND(E278=1,D278&gt;20000,D278&lt;=45000),D278*'Z1'!$G$7,0)+IF(AND(E278=1,D278&gt;45000,D278&lt;=50000),'Z1'!$G$7/5000*(50000-D278)*D278,0)</f>
        <v>0</v>
      </c>
      <c r="M278" s="18">
        <f t="shared" ca="1" si="87"/>
        <v>0</v>
      </c>
      <c r="N278" s="21">
        <v>32399</v>
      </c>
      <c r="O278" s="20">
        <f t="shared" si="88"/>
        <v>31399</v>
      </c>
      <c r="P278" s="21">
        <f t="shared" si="89"/>
        <v>1</v>
      </c>
      <c r="Q278" s="22">
        <f t="shared" si="90"/>
        <v>28259.100000000002</v>
      </c>
      <c r="R278" s="59">
        <f t="shared" ca="1" si="91"/>
        <v>2097381.4022525661</v>
      </c>
      <c r="S278" s="60">
        <f t="shared" ca="1" si="92"/>
        <v>2125640.5022525662</v>
      </c>
      <c r="T278" s="61">
        <v>933.97160513396682</v>
      </c>
      <c r="U278" s="61">
        <f t="shared" ca="1" si="93"/>
        <v>1019.981047146145</v>
      </c>
      <c r="V278" s="62">
        <f t="shared" ca="1" si="94"/>
        <v>9.208999667590656E-2</v>
      </c>
      <c r="W278" s="62"/>
      <c r="X278" s="62">
        <f t="shared" ca="1" si="95"/>
        <v>9.208999667590656E-2</v>
      </c>
      <c r="Y278" s="60">
        <f t="shared" ca="1" si="96"/>
        <v>2125640.5022525662</v>
      </c>
      <c r="Z278" s="63">
        <f t="shared" ca="1" si="97"/>
        <v>0</v>
      </c>
      <c r="AA278" s="60">
        <f t="shared" ca="1" si="98"/>
        <v>0</v>
      </c>
      <c r="AB278" s="63">
        <f t="shared" ca="1" si="99"/>
        <v>0</v>
      </c>
      <c r="AC278" s="47">
        <f t="shared" ca="1" si="100"/>
        <v>2125640.5022525662</v>
      </c>
    </row>
    <row r="279" spans="1:29" x14ac:dyDescent="0.15">
      <c r="A279" s="58">
        <v>20711</v>
      </c>
      <c r="B279" s="65">
        <f t="shared" si="83"/>
        <v>2</v>
      </c>
      <c r="C279" s="58" t="s">
        <v>334</v>
      </c>
      <c r="D279" s="58">
        <v>9138</v>
      </c>
      <c r="E279" s="58">
        <v>0</v>
      </c>
      <c r="F279" s="58">
        <f t="shared" si="84"/>
        <v>14805.432835820897</v>
      </c>
      <c r="G279" s="58"/>
      <c r="H279" s="17">
        <f t="shared" si="85"/>
        <v>1</v>
      </c>
      <c r="I279" s="17">
        <f t="shared" si="86"/>
        <v>0</v>
      </c>
      <c r="J279" s="17">
        <f ca="1">OFFSET('Z1'!$B$7,B279,H279)*D279</f>
        <v>0</v>
      </c>
      <c r="K279" s="17">
        <f ca="1">IF(I279&gt;0,OFFSET('Z1'!$I$7,B279,I279)*IF(I279=1,D279-9300,IF(I279=2,D279-18000,IF(I279=3,D279-45000,0))),0)</f>
        <v>0</v>
      </c>
      <c r="L279" s="17">
        <f>IF(AND(E279=1,D279&gt;20000,D279&lt;=45000),D279*'Z1'!$G$7,0)+IF(AND(E279=1,D279&gt;45000,D279&lt;=50000),'Z1'!$G$7/5000*(50000-D279)*D279,0)</f>
        <v>0</v>
      </c>
      <c r="M279" s="18">
        <f t="shared" ca="1" si="87"/>
        <v>0</v>
      </c>
      <c r="N279" s="21">
        <v>509557</v>
      </c>
      <c r="O279" s="20">
        <f t="shared" si="88"/>
        <v>508557</v>
      </c>
      <c r="P279" s="21">
        <f t="shared" si="89"/>
        <v>1</v>
      </c>
      <c r="Q279" s="22">
        <f t="shared" si="90"/>
        <v>457701.3</v>
      </c>
      <c r="R279" s="59">
        <f t="shared" ca="1" si="91"/>
        <v>9243827.9541838374</v>
      </c>
      <c r="S279" s="60">
        <f t="shared" ca="1" si="92"/>
        <v>9701529.2541838381</v>
      </c>
      <c r="T279" s="61">
        <v>978.64619925688646</v>
      </c>
      <c r="U279" s="61">
        <f t="shared" ca="1" si="93"/>
        <v>1061.6687737123921</v>
      </c>
      <c r="V279" s="62">
        <f t="shared" ca="1" si="94"/>
        <v>8.4834105030548335E-2</v>
      </c>
      <c r="W279" s="62"/>
      <c r="X279" s="62">
        <f t="shared" ca="1" si="95"/>
        <v>8.4834105030548335E-2</v>
      </c>
      <c r="Y279" s="60">
        <f t="shared" ca="1" si="96"/>
        <v>9701529.2541838381</v>
      </c>
      <c r="Z279" s="63">
        <f t="shared" ca="1" si="97"/>
        <v>0</v>
      </c>
      <c r="AA279" s="60">
        <f t="shared" ca="1" si="98"/>
        <v>0</v>
      </c>
      <c r="AB279" s="63">
        <f t="shared" ca="1" si="99"/>
        <v>0</v>
      </c>
      <c r="AC279" s="47">
        <f t="shared" ca="1" si="100"/>
        <v>9701529.2541838381</v>
      </c>
    </row>
    <row r="280" spans="1:29" x14ac:dyDescent="0.15">
      <c r="A280" s="58">
        <v>20712</v>
      </c>
      <c r="B280" s="65">
        <f t="shared" si="83"/>
        <v>2</v>
      </c>
      <c r="C280" s="58" t="s">
        <v>335</v>
      </c>
      <c r="D280" s="58">
        <v>1232</v>
      </c>
      <c r="E280" s="58">
        <v>0</v>
      </c>
      <c r="F280" s="58">
        <f t="shared" si="84"/>
        <v>1985.9104477611941</v>
      </c>
      <c r="G280" s="58"/>
      <c r="H280" s="17">
        <f t="shared" si="85"/>
        <v>1</v>
      </c>
      <c r="I280" s="17">
        <f t="shared" si="86"/>
        <v>0</v>
      </c>
      <c r="J280" s="17">
        <f ca="1">OFFSET('Z1'!$B$7,B280,H280)*D280</f>
        <v>0</v>
      </c>
      <c r="K280" s="17">
        <f ca="1">IF(I280&gt;0,OFFSET('Z1'!$I$7,B280,I280)*IF(I280=1,D280-9300,IF(I280=2,D280-18000,IF(I280=3,D280-45000,0))),0)</f>
        <v>0</v>
      </c>
      <c r="L280" s="17">
        <f>IF(AND(E280=1,D280&gt;20000,D280&lt;=45000),D280*'Z1'!$G$7,0)+IF(AND(E280=1,D280&gt;45000,D280&lt;=50000),'Z1'!$G$7/5000*(50000-D280)*D280,0)</f>
        <v>0</v>
      </c>
      <c r="M280" s="18">
        <f t="shared" ca="1" si="87"/>
        <v>0</v>
      </c>
      <c r="N280" s="21">
        <v>7954</v>
      </c>
      <c r="O280" s="20">
        <f t="shared" si="88"/>
        <v>6954</v>
      </c>
      <c r="P280" s="21">
        <f t="shared" si="89"/>
        <v>1</v>
      </c>
      <c r="Q280" s="22">
        <f t="shared" si="90"/>
        <v>6258.6</v>
      </c>
      <c r="R280" s="59">
        <f t="shared" ca="1" si="91"/>
        <v>1239910.6946138011</v>
      </c>
      <c r="S280" s="60">
        <f t="shared" ca="1" si="92"/>
        <v>1246169.2946138012</v>
      </c>
      <c r="T280" s="61">
        <v>924.61060615299971</v>
      </c>
      <c r="U280" s="61">
        <f t="shared" ca="1" si="93"/>
        <v>1011.5010508228905</v>
      </c>
      <c r="V280" s="62">
        <f t="shared" ca="1" si="94"/>
        <v>9.3975176243557668E-2</v>
      </c>
      <c r="W280" s="62"/>
      <c r="X280" s="62">
        <f t="shared" ca="1" si="95"/>
        <v>9.3975176243557668E-2</v>
      </c>
      <c r="Y280" s="60">
        <f t="shared" ca="1" si="96"/>
        <v>1246169.2946138012</v>
      </c>
      <c r="Z280" s="63">
        <f t="shared" ca="1" si="97"/>
        <v>0</v>
      </c>
      <c r="AA280" s="60">
        <f t="shared" ca="1" si="98"/>
        <v>0</v>
      </c>
      <c r="AB280" s="63">
        <f t="shared" ca="1" si="99"/>
        <v>0</v>
      </c>
      <c r="AC280" s="47">
        <f t="shared" ca="1" si="100"/>
        <v>1246169.2946138012</v>
      </c>
    </row>
    <row r="281" spans="1:29" x14ac:dyDescent="0.15">
      <c r="A281" s="58">
        <v>20713</v>
      </c>
      <c r="B281" s="65">
        <f t="shared" si="83"/>
        <v>2</v>
      </c>
      <c r="C281" s="58" t="s">
        <v>336</v>
      </c>
      <c r="D281" s="58">
        <v>855</v>
      </c>
      <c r="E281" s="58">
        <v>0</v>
      </c>
      <c r="F281" s="58">
        <f t="shared" si="84"/>
        <v>1378.2089552238806</v>
      </c>
      <c r="G281" s="58"/>
      <c r="H281" s="17">
        <f t="shared" si="85"/>
        <v>1</v>
      </c>
      <c r="I281" s="17">
        <f t="shared" si="86"/>
        <v>0</v>
      </c>
      <c r="J281" s="17">
        <f ca="1">OFFSET('Z1'!$B$7,B281,H281)*D281</f>
        <v>0</v>
      </c>
      <c r="K281" s="17">
        <f ca="1">IF(I281&gt;0,OFFSET('Z1'!$I$7,B281,I281)*IF(I281=1,D281-9300,IF(I281=2,D281-18000,IF(I281=3,D281-45000,0))),0)</f>
        <v>0</v>
      </c>
      <c r="L281" s="17">
        <f>IF(AND(E281=1,D281&gt;20000,D281&lt;=45000),D281*'Z1'!$G$7,0)+IF(AND(E281=1,D281&gt;45000,D281&lt;=50000),'Z1'!$G$7/5000*(50000-D281)*D281,0)</f>
        <v>0</v>
      </c>
      <c r="M281" s="18">
        <f t="shared" ca="1" si="87"/>
        <v>0</v>
      </c>
      <c r="N281" s="21">
        <v>7427</v>
      </c>
      <c r="O281" s="20">
        <f t="shared" si="88"/>
        <v>6427</v>
      </c>
      <c r="P281" s="21">
        <f t="shared" si="89"/>
        <v>1</v>
      </c>
      <c r="Q281" s="22">
        <f t="shared" si="90"/>
        <v>5784.3</v>
      </c>
      <c r="R281" s="59">
        <f t="shared" ca="1" si="91"/>
        <v>860489.97069383122</v>
      </c>
      <c r="S281" s="60">
        <f t="shared" ca="1" si="92"/>
        <v>866274.27069383126</v>
      </c>
      <c r="T281" s="61">
        <v>931.04172713754735</v>
      </c>
      <c r="U281" s="61">
        <f t="shared" ca="1" si="93"/>
        <v>1013.186281513253</v>
      </c>
      <c r="V281" s="62">
        <f t="shared" ca="1" si="94"/>
        <v>8.8228649674226611E-2</v>
      </c>
      <c r="W281" s="62"/>
      <c r="X281" s="62">
        <f t="shared" ca="1" si="95"/>
        <v>8.8228649674226611E-2</v>
      </c>
      <c r="Y281" s="60">
        <f t="shared" ca="1" si="96"/>
        <v>866274.27069383126</v>
      </c>
      <c r="Z281" s="63">
        <f t="shared" ca="1" si="97"/>
        <v>0</v>
      </c>
      <c r="AA281" s="60">
        <f t="shared" ca="1" si="98"/>
        <v>0</v>
      </c>
      <c r="AB281" s="63">
        <f t="shared" ca="1" si="99"/>
        <v>0</v>
      </c>
      <c r="AC281" s="47">
        <f t="shared" ca="1" si="100"/>
        <v>866274.27069383126</v>
      </c>
    </row>
    <row r="282" spans="1:29" x14ac:dyDescent="0.15">
      <c r="A282" s="58">
        <v>20719</v>
      </c>
      <c r="B282" s="65">
        <f t="shared" si="83"/>
        <v>2</v>
      </c>
      <c r="C282" s="58" t="s">
        <v>337</v>
      </c>
      <c r="D282" s="58">
        <v>2297</v>
      </c>
      <c r="E282" s="58">
        <v>0</v>
      </c>
      <c r="F282" s="58">
        <f t="shared" si="84"/>
        <v>3702.6268656716416</v>
      </c>
      <c r="G282" s="58"/>
      <c r="H282" s="17">
        <f t="shared" si="85"/>
        <v>1</v>
      </c>
      <c r="I282" s="17">
        <f t="shared" si="86"/>
        <v>0</v>
      </c>
      <c r="J282" s="17">
        <f ca="1">OFFSET('Z1'!$B$7,B282,H282)*D282</f>
        <v>0</v>
      </c>
      <c r="K282" s="17">
        <f ca="1">IF(I282&gt;0,OFFSET('Z1'!$I$7,B282,I282)*IF(I282=1,D282-9300,IF(I282=2,D282-18000,IF(I282=3,D282-45000,0))),0)</f>
        <v>0</v>
      </c>
      <c r="L282" s="17">
        <f>IF(AND(E282=1,D282&gt;20000,D282&lt;=45000),D282*'Z1'!$G$7,0)+IF(AND(E282=1,D282&gt;45000,D282&lt;=50000),'Z1'!$G$7/5000*(50000-D282)*D282,0)</f>
        <v>0</v>
      </c>
      <c r="M282" s="18">
        <f t="shared" ca="1" si="87"/>
        <v>0</v>
      </c>
      <c r="N282" s="21">
        <v>22891</v>
      </c>
      <c r="O282" s="20">
        <f t="shared" si="88"/>
        <v>21891</v>
      </c>
      <c r="P282" s="21">
        <f t="shared" si="89"/>
        <v>1</v>
      </c>
      <c r="Q282" s="22">
        <f t="shared" si="90"/>
        <v>19701.900000000001</v>
      </c>
      <c r="R282" s="59">
        <f t="shared" ca="1" si="91"/>
        <v>2311749.0791622573</v>
      </c>
      <c r="S282" s="60">
        <f t="shared" ca="1" si="92"/>
        <v>2331450.9791622572</v>
      </c>
      <c r="T282" s="61">
        <v>930.97607315459823</v>
      </c>
      <c r="U282" s="61">
        <f t="shared" ca="1" si="93"/>
        <v>1014.9982495264506</v>
      </c>
      <c r="V282" s="62">
        <f t="shared" ca="1" si="94"/>
        <v>9.0251703340929579E-2</v>
      </c>
      <c r="W282" s="62"/>
      <c r="X282" s="62">
        <f t="shared" ca="1" si="95"/>
        <v>9.0251703340929579E-2</v>
      </c>
      <c r="Y282" s="60">
        <f t="shared" ca="1" si="96"/>
        <v>2331450.9791622567</v>
      </c>
      <c r="Z282" s="63">
        <f t="shared" ca="1" si="97"/>
        <v>0</v>
      </c>
      <c r="AA282" s="60">
        <f t="shared" ca="1" si="98"/>
        <v>0</v>
      </c>
      <c r="AB282" s="63">
        <f t="shared" ca="1" si="99"/>
        <v>0</v>
      </c>
      <c r="AC282" s="47">
        <f t="shared" ca="1" si="100"/>
        <v>2331450.9791622567</v>
      </c>
    </row>
    <row r="283" spans="1:29" x14ac:dyDescent="0.15">
      <c r="A283" s="58">
        <v>20720</v>
      </c>
      <c r="B283" s="65">
        <f t="shared" si="83"/>
        <v>2</v>
      </c>
      <c r="C283" s="58" t="s">
        <v>338</v>
      </c>
      <c r="D283" s="58">
        <v>5814</v>
      </c>
      <c r="E283" s="58">
        <v>0</v>
      </c>
      <c r="F283" s="58">
        <f t="shared" si="84"/>
        <v>9371.8208955223872</v>
      </c>
      <c r="G283" s="58"/>
      <c r="H283" s="17">
        <f t="shared" si="85"/>
        <v>1</v>
      </c>
      <c r="I283" s="17">
        <f t="shared" si="86"/>
        <v>0</v>
      </c>
      <c r="J283" s="17">
        <f ca="1">OFFSET('Z1'!$B$7,B283,H283)*D283</f>
        <v>0</v>
      </c>
      <c r="K283" s="17">
        <f ca="1">IF(I283&gt;0,OFFSET('Z1'!$I$7,B283,I283)*IF(I283=1,D283-9300,IF(I283=2,D283-18000,IF(I283=3,D283-45000,0))),0)</f>
        <v>0</v>
      </c>
      <c r="L283" s="17">
        <f>IF(AND(E283=1,D283&gt;20000,D283&lt;=45000),D283*'Z1'!$G$7,0)+IF(AND(E283=1,D283&gt;45000,D283&lt;=50000),'Z1'!$G$7/5000*(50000-D283)*D283,0)</f>
        <v>0</v>
      </c>
      <c r="M283" s="18">
        <f t="shared" ca="1" si="87"/>
        <v>0</v>
      </c>
      <c r="N283" s="21">
        <v>7574</v>
      </c>
      <c r="O283" s="20">
        <f t="shared" si="88"/>
        <v>6574</v>
      </c>
      <c r="P283" s="21">
        <f t="shared" si="89"/>
        <v>1</v>
      </c>
      <c r="Q283" s="22">
        <f t="shared" si="90"/>
        <v>5916.6</v>
      </c>
      <c r="R283" s="59">
        <f t="shared" ca="1" si="91"/>
        <v>5851331.8007180514</v>
      </c>
      <c r="S283" s="60">
        <f t="shared" ca="1" si="92"/>
        <v>5857248.400718051</v>
      </c>
      <c r="T283" s="61">
        <v>920.51757059823819</v>
      </c>
      <c r="U283" s="61">
        <f t="shared" ca="1" si="93"/>
        <v>1007.4386654141815</v>
      </c>
      <c r="V283" s="62">
        <f t="shared" ca="1" si="94"/>
        <v>9.4426328830913953E-2</v>
      </c>
      <c r="W283" s="62"/>
      <c r="X283" s="62">
        <f t="shared" ca="1" si="95"/>
        <v>9.4426328830913953E-2</v>
      </c>
      <c r="Y283" s="60">
        <f t="shared" ca="1" si="96"/>
        <v>5857248.400718051</v>
      </c>
      <c r="Z283" s="63">
        <f t="shared" ca="1" si="97"/>
        <v>0</v>
      </c>
      <c r="AA283" s="60">
        <f t="shared" ca="1" si="98"/>
        <v>0</v>
      </c>
      <c r="AB283" s="63">
        <f t="shared" ca="1" si="99"/>
        <v>0</v>
      </c>
      <c r="AC283" s="47">
        <f t="shared" ca="1" si="100"/>
        <v>5857248.400718051</v>
      </c>
    </row>
    <row r="284" spans="1:29" x14ac:dyDescent="0.15">
      <c r="A284" s="58">
        <v>20721</v>
      </c>
      <c r="B284" s="65">
        <f t="shared" si="83"/>
        <v>2</v>
      </c>
      <c r="C284" s="58" t="s">
        <v>339</v>
      </c>
      <c r="D284" s="58">
        <v>1839</v>
      </c>
      <c r="E284" s="58">
        <v>0</v>
      </c>
      <c r="F284" s="58">
        <f t="shared" si="84"/>
        <v>2964.3582089552237</v>
      </c>
      <c r="G284" s="58"/>
      <c r="H284" s="17">
        <f t="shared" si="85"/>
        <v>1</v>
      </c>
      <c r="I284" s="17">
        <f t="shared" si="86"/>
        <v>0</v>
      </c>
      <c r="J284" s="17">
        <f ca="1">OFFSET('Z1'!$B$7,B284,H284)*D284</f>
        <v>0</v>
      </c>
      <c r="K284" s="17">
        <f ca="1">IF(I284&gt;0,OFFSET('Z1'!$I$7,B284,I284)*IF(I284=1,D284-9300,IF(I284=2,D284-18000,IF(I284=3,D284-45000,0))),0)</f>
        <v>0</v>
      </c>
      <c r="L284" s="17">
        <f>IF(AND(E284=1,D284&gt;20000,D284&lt;=45000),D284*'Z1'!$G$7,0)+IF(AND(E284=1,D284&gt;45000,D284&lt;=50000),'Z1'!$G$7/5000*(50000-D284)*D284,0)</f>
        <v>0</v>
      </c>
      <c r="M284" s="18">
        <f t="shared" ca="1" si="87"/>
        <v>0</v>
      </c>
      <c r="N284" s="21">
        <v>12257</v>
      </c>
      <c r="O284" s="20">
        <f t="shared" si="88"/>
        <v>11257</v>
      </c>
      <c r="P284" s="21">
        <f t="shared" si="89"/>
        <v>1</v>
      </c>
      <c r="Q284" s="22">
        <f t="shared" si="90"/>
        <v>10131.300000000001</v>
      </c>
      <c r="R284" s="59">
        <f t="shared" ca="1" si="91"/>
        <v>1850808.2527555034</v>
      </c>
      <c r="S284" s="60">
        <f t="shared" ca="1" si="92"/>
        <v>1860939.5527555034</v>
      </c>
      <c r="T284" s="61">
        <v>932.1327988541176</v>
      </c>
      <c r="U284" s="61">
        <f t="shared" ca="1" si="93"/>
        <v>1011.9301537550318</v>
      </c>
      <c r="V284" s="62">
        <f t="shared" ca="1" si="94"/>
        <v>8.560728149359198E-2</v>
      </c>
      <c r="W284" s="62"/>
      <c r="X284" s="62">
        <f t="shared" ca="1" si="95"/>
        <v>8.560728149359198E-2</v>
      </c>
      <c r="Y284" s="60">
        <f t="shared" ca="1" si="96"/>
        <v>1860939.5527555034</v>
      </c>
      <c r="Z284" s="63">
        <f t="shared" ca="1" si="97"/>
        <v>0</v>
      </c>
      <c r="AA284" s="60">
        <f t="shared" ca="1" si="98"/>
        <v>0</v>
      </c>
      <c r="AB284" s="63">
        <f t="shared" ca="1" si="99"/>
        <v>0</v>
      </c>
      <c r="AC284" s="47">
        <f t="shared" ca="1" si="100"/>
        <v>1860939.5527555034</v>
      </c>
    </row>
    <row r="285" spans="1:29" x14ac:dyDescent="0.15">
      <c r="A285" s="58">
        <v>20722</v>
      </c>
      <c r="B285" s="65">
        <f t="shared" si="83"/>
        <v>2</v>
      </c>
      <c r="C285" s="58" t="s">
        <v>340</v>
      </c>
      <c r="D285" s="58">
        <v>4287</v>
      </c>
      <c r="E285" s="58">
        <v>0</v>
      </c>
      <c r="F285" s="58">
        <f t="shared" si="84"/>
        <v>6910.3880597014922</v>
      </c>
      <c r="G285" s="58"/>
      <c r="H285" s="17">
        <f t="shared" si="85"/>
        <v>1</v>
      </c>
      <c r="I285" s="17">
        <f t="shared" si="86"/>
        <v>0</v>
      </c>
      <c r="J285" s="17">
        <f ca="1">OFFSET('Z1'!$B$7,B285,H285)*D285</f>
        <v>0</v>
      </c>
      <c r="K285" s="17">
        <f ca="1">IF(I285&gt;0,OFFSET('Z1'!$I$7,B285,I285)*IF(I285=1,D285-9300,IF(I285=2,D285-18000,IF(I285=3,D285-45000,0))),0)</f>
        <v>0</v>
      </c>
      <c r="L285" s="17">
        <f>IF(AND(E285=1,D285&gt;20000,D285&lt;=45000),D285*'Z1'!$G$7,0)+IF(AND(E285=1,D285&gt;45000,D285&lt;=50000),'Z1'!$G$7/5000*(50000-D285)*D285,0)</f>
        <v>0</v>
      </c>
      <c r="M285" s="18">
        <f t="shared" ca="1" si="87"/>
        <v>0</v>
      </c>
      <c r="N285" s="21">
        <v>25474</v>
      </c>
      <c r="O285" s="20">
        <f t="shared" si="88"/>
        <v>24474</v>
      </c>
      <c r="P285" s="21">
        <f t="shared" si="89"/>
        <v>1</v>
      </c>
      <c r="Q285" s="22">
        <f t="shared" si="90"/>
        <v>22026.600000000002</v>
      </c>
      <c r="R285" s="59">
        <f t="shared" ca="1" si="91"/>
        <v>4314526.9056894202</v>
      </c>
      <c r="S285" s="60">
        <f t="shared" ca="1" si="92"/>
        <v>4336553.5056894198</v>
      </c>
      <c r="T285" s="61">
        <v>924.9206014931674</v>
      </c>
      <c r="U285" s="61">
        <f t="shared" ca="1" si="93"/>
        <v>1011.5590169557779</v>
      </c>
      <c r="V285" s="62">
        <f t="shared" ca="1" si="94"/>
        <v>9.3671192232872569E-2</v>
      </c>
      <c r="W285" s="62"/>
      <c r="X285" s="62">
        <f t="shared" ca="1" si="95"/>
        <v>9.3671192232872569E-2</v>
      </c>
      <c r="Y285" s="60">
        <f t="shared" ca="1" si="96"/>
        <v>4336553.5056894207</v>
      </c>
      <c r="Z285" s="63">
        <f t="shared" ca="1" si="97"/>
        <v>0</v>
      </c>
      <c r="AA285" s="60">
        <f t="shared" ca="1" si="98"/>
        <v>0</v>
      </c>
      <c r="AB285" s="63">
        <f t="shared" ca="1" si="99"/>
        <v>0</v>
      </c>
      <c r="AC285" s="47">
        <f t="shared" ca="1" si="100"/>
        <v>4336553.5056894207</v>
      </c>
    </row>
    <row r="286" spans="1:29" x14ac:dyDescent="0.15">
      <c r="A286" s="58">
        <v>20723</v>
      </c>
      <c r="B286" s="65">
        <f t="shared" si="83"/>
        <v>2</v>
      </c>
      <c r="C286" s="58" t="s">
        <v>341</v>
      </c>
      <c r="D286" s="58">
        <v>1607</v>
      </c>
      <c r="E286" s="58">
        <v>0</v>
      </c>
      <c r="F286" s="58">
        <f t="shared" si="84"/>
        <v>2590.3880597014927</v>
      </c>
      <c r="G286" s="58"/>
      <c r="H286" s="17">
        <f t="shared" si="85"/>
        <v>1</v>
      </c>
      <c r="I286" s="17">
        <f t="shared" si="86"/>
        <v>0</v>
      </c>
      <c r="J286" s="17">
        <f ca="1">OFFSET('Z1'!$B$7,B286,H286)*D286</f>
        <v>0</v>
      </c>
      <c r="K286" s="17">
        <f ca="1">IF(I286&gt;0,OFFSET('Z1'!$I$7,B286,I286)*IF(I286=1,D286-9300,IF(I286=2,D286-18000,IF(I286=3,D286-45000,0))),0)</f>
        <v>0</v>
      </c>
      <c r="L286" s="17">
        <f>IF(AND(E286=1,D286&gt;20000,D286&lt;=45000),D286*'Z1'!$G$7,0)+IF(AND(E286=1,D286&gt;45000,D286&lt;=50000),'Z1'!$G$7/5000*(50000-D286)*D286,0)</f>
        <v>0</v>
      </c>
      <c r="M286" s="18">
        <f t="shared" ca="1" si="87"/>
        <v>0</v>
      </c>
      <c r="N286" s="21">
        <v>49587</v>
      </c>
      <c r="O286" s="20">
        <f t="shared" si="88"/>
        <v>48587</v>
      </c>
      <c r="P286" s="21">
        <f t="shared" si="89"/>
        <v>1</v>
      </c>
      <c r="Q286" s="22">
        <f t="shared" si="90"/>
        <v>43728.3</v>
      </c>
      <c r="R286" s="59">
        <f t="shared" ca="1" si="91"/>
        <v>1617318.5764970605</v>
      </c>
      <c r="S286" s="60">
        <f t="shared" ca="1" si="92"/>
        <v>1661046.8764970605</v>
      </c>
      <c r="T286" s="61">
        <v>945.07259830049043</v>
      </c>
      <c r="U286" s="61">
        <f t="shared" ca="1" si="93"/>
        <v>1033.6321571232486</v>
      </c>
      <c r="V286" s="62">
        <f t="shared" ca="1" si="94"/>
        <v>9.3706619980320482E-2</v>
      </c>
      <c r="W286" s="62"/>
      <c r="X286" s="62">
        <f t="shared" ca="1" si="95"/>
        <v>9.3706619980320482E-2</v>
      </c>
      <c r="Y286" s="60">
        <f t="shared" ca="1" si="96"/>
        <v>1661046.8764970605</v>
      </c>
      <c r="Z286" s="63">
        <f t="shared" ca="1" si="97"/>
        <v>0</v>
      </c>
      <c r="AA286" s="60">
        <f t="shared" ca="1" si="98"/>
        <v>0</v>
      </c>
      <c r="AB286" s="63">
        <f t="shared" ca="1" si="99"/>
        <v>0</v>
      </c>
      <c r="AC286" s="47">
        <f t="shared" ca="1" si="100"/>
        <v>1661046.8764970605</v>
      </c>
    </row>
    <row r="287" spans="1:29" x14ac:dyDescent="0.15">
      <c r="A287" s="58">
        <v>20724</v>
      </c>
      <c r="B287" s="65">
        <f t="shared" si="83"/>
        <v>2</v>
      </c>
      <c r="C287" s="58" t="s">
        <v>342</v>
      </c>
      <c r="D287" s="58">
        <v>4539</v>
      </c>
      <c r="E287" s="58">
        <v>0</v>
      </c>
      <c r="F287" s="58">
        <f t="shared" si="84"/>
        <v>7316.5970149253735</v>
      </c>
      <c r="G287" s="58"/>
      <c r="H287" s="17">
        <f t="shared" si="85"/>
        <v>1</v>
      </c>
      <c r="I287" s="17">
        <f t="shared" si="86"/>
        <v>0</v>
      </c>
      <c r="J287" s="17">
        <f ca="1">OFFSET('Z1'!$B$7,B287,H287)*D287</f>
        <v>0</v>
      </c>
      <c r="K287" s="17">
        <f ca="1">IF(I287&gt;0,OFFSET('Z1'!$I$7,B287,I287)*IF(I287=1,D287-9300,IF(I287=2,D287-18000,IF(I287=3,D287-45000,0))),0)</f>
        <v>0</v>
      </c>
      <c r="L287" s="17">
        <f>IF(AND(E287=1,D287&gt;20000,D287&lt;=45000),D287*'Z1'!$G$7,0)+IF(AND(E287=1,D287&gt;45000,D287&lt;=50000),'Z1'!$G$7/5000*(50000-D287)*D287,0)</f>
        <v>0</v>
      </c>
      <c r="M287" s="18">
        <f t="shared" ca="1" si="87"/>
        <v>0</v>
      </c>
      <c r="N287" s="21">
        <v>226872</v>
      </c>
      <c r="O287" s="20">
        <f t="shared" si="88"/>
        <v>225872</v>
      </c>
      <c r="P287" s="21">
        <f t="shared" si="89"/>
        <v>1</v>
      </c>
      <c r="Q287" s="22">
        <f t="shared" si="90"/>
        <v>203284.80000000002</v>
      </c>
      <c r="R287" s="59">
        <f t="shared" ca="1" si="91"/>
        <v>4568145.0023149708</v>
      </c>
      <c r="S287" s="60">
        <f t="shared" ca="1" si="92"/>
        <v>4771429.8023149706</v>
      </c>
      <c r="T287" s="61">
        <v>975.3564007119395</v>
      </c>
      <c r="U287" s="61">
        <f t="shared" ca="1" si="93"/>
        <v>1051.2072708338776</v>
      </c>
      <c r="V287" s="62">
        <f t="shared" ca="1" si="94"/>
        <v>7.7767337218038968E-2</v>
      </c>
      <c r="W287" s="62"/>
      <c r="X287" s="62">
        <f t="shared" ca="1" si="95"/>
        <v>7.7767337218038968E-2</v>
      </c>
      <c r="Y287" s="60">
        <f t="shared" ca="1" si="96"/>
        <v>4771429.8023149706</v>
      </c>
      <c r="Z287" s="63">
        <f t="shared" ca="1" si="97"/>
        <v>0</v>
      </c>
      <c r="AA287" s="60">
        <f t="shared" ca="1" si="98"/>
        <v>0</v>
      </c>
      <c r="AB287" s="63">
        <f t="shared" ca="1" si="99"/>
        <v>0</v>
      </c>
      <c r="AC287" s="47">
        <f t="shared" ca="1" si="100"/>
        <v>4771429.8023149706</v>
      </c>
    </row>
    <row r="288" spans="1:29" x14ac:dyDescent="0.15">
      <c r="A288" s="58">
        <v>20725</v>
      </c>
      <c r="B288" s="65">
        <f t="shared" si="83"/>
        <v>2</v>
      </c>
      <c r="C288" s="58" t="s">
        <v>343</v>
      </c>
      <c r="D288" s="58">
        <v>9140</v>
      </c>
      <c r="E288" s="58">
        <v>0</v>
      </c>
      <c r="F288" s="58">
        <f t="shared" si="84"/>
        <v>14809.751243781095</v>
      </c>
      <c r="G288" s="58"/>
      <c r="H288" s="17">
        <f t="shared" si="85"/>
        <v>1</v>
      </c>
      <c r="I288" s="17">
        <f t="shared" si="86"/>
        <v>0</v>
      </c>
      <c r="J288" s="17">
        <f ca="1">OFFSET('Z1'!$B$7,B288,H288)*D288</f>
        <v>0</v>
      </c>
      <c r="K288" s="17">
        <f ca="1">IF(I288&gt;0,OFFSET('Z1'!$I$7,B288,I288)*IF(I288=1,D288-9300,IF(I288=2,D288-18000,IF(I288=3,D288-45000,0))),0)</f>
        <v>0</v>
      </c>
      <c r="L288" s="17">
        <f>IF(AND(E288=1,D288&gt;20000,D288&lt;=45000),D288*'Z1'!$G$7,0)+IF(AND(E288=1,D288&gt;45000,D288&lt;=50000),'Z1'!$G$7/5000*(50000-D288)*D288,0)</f>
        <v>0</v>
      </c>
      <c r="M288" s="18">
        <f t="shared" ca="1" si="87"/>
        <v>0</v>
      </c>
      <c r="N288" s="21">
        <v>431453</v>
      </c>
      <c r="O288" s="20">
        <f t="shared" si="88"/>
        <v>430453</v>
      </c>
      <c r="P288" s="21">
        <f t="shared" si="89"/>
        <v>1</v>
      </c>
      <c r="Q288" s="22">
        <f t="shared" si="90"/>
        <v>387407.7</v>
      </c>
      <c r="R288" s="59">
        <f t="shared" ca="1" si="91"/>
        <v>9246524.1685169619</v>
      </c>
      <c r="S288" s="60">
        <f t="shared" ca="1" si="92"/>
        <v>9633931.8685169611</v>
      </c>
      <c r="T288" s="61">
        <v>970.39679527845317</v>
      </c>
      <c r="U288" s="61">
        <f t="shared" ca="1" si="93"/>
        <v>1054.0406858333656</v>
      </c>
      <c r="V288" s="62">
        <f t="shared" ca="1" si="94"/>
        <v>8.619555522224398E-2</v>
      </c>
      <c r="W288" s="62"/>
      <c r="X288" s="62">
        <f t="shared" ca="1" si="95"/>
        <v>8.619555522224398E-2</v>
      </c>
      <c r="Y288" s="60">
        <f t="shared" ca="1" si="96"/>
        <v>9633931.8685169611</v>
      </c>
      <c r="Z288" s="63">
        <f t="shared" ca="1" si="97"/>
        <v>0</v>
      </c>
      <c r="AA288" s="60">
        <f t="shared" ca="1" si="98"/>
        <v>0</v>
      </c>
      <c r="AB288" s="63">
        <f t="shared" ca="1" si="99"/>
        <v>0</v>
      </c>
      <c r="AC288" s="47">
        <f t="shared" ca="1" si="100"/>
        <v>9633931.8685169611</v>
      </c>
    </row>
    <row r="289" spans="1:29" x14ac:dyDescent="0.15">
      <c r="A289" s="58">
        <v>20726</v>
      </c>
      <c r="B289" s="65">
        <f t="shared" si="83"/>
        <v>2</v>
      </c>
      <c r="C289" s="58" t="s">
        <v>344</v>
      </c>
      <c r="D289" s="58">
        <v>2928</v>
      </c>
      <c r="E289" s="58">
        <v>0</v>
      </c>
      <c r="F289" s="58">
        <f t="shared" si="84"/>
        <v>4719.7611940298511</v>
      </c>
      <c r="G289" s="58"/>
      <c r="H289" s="17">
        <f t="shared" si="85"/>
        <v>1</v>
      </c>
      <c r="I289" s="17">
        <f t="shared" si="86"/>
        <v>0</v>
      </c>
      <c r="J289" s="17">
        <f ca="1">OFFSET('Z1'!$B$7,B289,H289)*D289</f>
        <v>0</v>
      </c>
      <c r="K289" s="17">
        <f ca="1">IF(I289&gt;0,OFFSET('Z1'!$I$7,B289,I289)*IF(I289=1,D289-9300,IF(I289=2,D289-18000,IF(I289=3,D289-45000,0))),0)</f>
        <v>0</v>
      </c>
      <c r="L289" s="17">
        <f>IF(AND(E289=1,D289&gt;20000,D289&lt;=45000),D289*'Z1'!$G$7,0)+IF(AND(E289=1,D289&gt;45000,D289&lt;=50000),'Z1'!$G$7/5000*(50000-D289)*D289,0)</f>
        <v>0</v>
      </c>
      <c r="M289" s="18">
        <f t="shared" ca="1" si="87"/>
        <v>0</v>
      </c>
      <c r="N289" s="21">
        <v>3619</v>
      </c>
      <c r="O289" s="20">
        <f t="shared" si="88"/>
        <v>2619</v>
      </c>
      <c r="P289" s="21">
        <f t="shared" si="89"/>
        <v>1</v>
      </c>
      <c r="Q289" s="22">
        <f t="shared" si="90"/>
        <v>2357.1</v>
      </c>
      <c r="R289" s="59">
        <f t="shared" ca="1" si="91"/>
        <v>2946800.7417444889</v>
      </c>
      <c r="S289" s="60">
        <f t="shared" ca="1" si="92"/>
        <v>2949157.841744489</v>
      </c>
      <c r="T289" s="61">
        <v>919.51594347405467</v>
      </c>
      <c r="U289" s="61">
        <f t="shared" ca="1" si="93"/>
        <v>1007.2260388471616</v>
      </c>
      <c r="V289" s="62">
        <f t="shared" ca="1" si="94"/>
        <v>9.5387248035881056E-2</v>
      </c>
      <c r="W289" s="62"/>
      <c r="X289" s="62">
        <f t="shared" ca="1" si="95"/>
        <v>9.5387248035881056E-2</v>
      </c>
      <c r="Y289" s="60">
        <f t="shared" ca="1" si="96"/>
        <v>2949157.8417444886</v>
      </c>
      <c r="Z289" s="63">
        <f t="shared" ca="1" si="97"/>
        <v>0</v>
      </c>
      <c r="AA289" s="60">
        <f t="shared" ca="1" si="98"/>
        <v>563.57033506780863</v>
      </c>
      <c r="AB289" s="63">
        <f t="shared" ca="1" si="99"/>
        <v>-32.739732258168409</v>
      </c>
      <c r="AC289" s="47">
        <f t="shared" ca="1" si="100"/>
        <v>2949125.1020122305</v>
      </c>
    </row>
    <row r="290" spans="1:29" x14ac:dyDescent="0.15">
      <c r="A290" s="58">
        <v>20727</v>
      </c>
      <c r="B290" s="65">
        <f t="shared" si="83"/>
        <v>2</v>
      </c>
      <c r="C290" s="58" t="s">
        <v>345</v>
      </c>
      <c r="D290" s="58">
        <v>5505</v>
      </c>
      <c r="E290" s="58">
        <v>0</v>
      </c>
      <c r="F290" s="58">
        <f t="shared" si="84"/>
        <v>8873.7313432835817</v>
      </c>
      <c r="G290" s="58"/>
      <c r="H290" s="17">
        <f t="shared" si="85"/>
        <v>1</v>
      </c>
      <c r="I290" s="17">
        <f t="shared" si="86"/>
        <v>0</v>
      </c>
      <c r="J290" s="17">
        <f ca="1">OFFSET('Z1'!$B$7,B290,H290)*D290</f>
        <v>0</v>
      </c>
      <c r="K290" s="17">
        <f ca="1">IF(I290&gt;0,OFFSET('Z1'!$I$7,B290,I290)*IF(I290=1,D290-9300,IF(I290=2,D290-18000,IF(I290=3,D290-45000,0))),0)</f>
        <v>0</v>
      </c>
      <c r="L290" s="17">
        <f>IF(AND(E290=1,D290&gt;20000,D290&lt;=45000),D290*'Z1'!$G$7,0)+IF(AND(E290=1,D290&gt;45000,D290&lt;=50000),'Z1'!$G$7/5000*(50000-D290)*D290,0)</f>
        <v>0</v>
      </c>
      <c r="M290" s="18">
        <f t="shared" ca="1" si="87"/>
        <v>0</v>
      </c>
      <c r="N290" s="21">
        <v>16050</v>
      </c>
      <c r="O290" s="20">
        <f t="shared" si="88"/>
        <v>15050</v>
      </c>
      <c r="P290" s="21">
        <f t="shared" si="89"/>
        <v>1</v>
      </c>
      <c r="Q290" s="22">
        <f t="shared" si="90"/>
        <v>13545</v>
      </c>
      <c r="R290" s="59">
        <f t="shared" ca="1" si="91"/>
        <v>5540347.706046246</v>
      </c>
      <c r="S290" s="60">
        <f t="shared" ca="1" si="92"/>
        <v>5553892.706046246</v>
      </c>
      <c r="T290" s="61">
        <v>921.8722135334117</v>
      </c>
      <c r="U290" s="61">
        <f t="shared" ca="1" si="93"/>
        <v>1008.8815088185733</v>
      </c>
      <c r="V290" s="62">
        <f t="shared" ca="1" si="94"/>
        <v>9.4383249660673352E-2</v>
      </c>
      <c r="W290" s="62"/>
      <c r="X290" s="62">
        <f t="shared" ca="1" si="95"/>
        <v>9.4383249660673352E-2</v>
      </c>
      <c r="Y290" s="60">
        <f t="shared" ca="1" si="96"/>
        <v>5553892.706046246</v>
      </c>
      <c r="Z290" s="63">
        <f t="shared" ca="1" si="97"/>
        <v>0</v>
      </c>
      <c r="AA290" s="60">
        <f t="shared" ca="1" si="98"/>
        <v>0</v>
      </c>
      <c r="AB290" s="63">
        <f t="shared" ca="1" si="99"/>
        <v>0</v>
      </c>
      <c r="AC290" s="47">
        <f t="shared" ca="1" si="100"/>
        <v>5553892.706046246</v>
      </c>
    </row>
    <row r="291" spans="1:29" x14ac:dyDescent="0.15">
      <c r="A291" s="58">
        <v>20801</v>
      </c>
      <c r="B291" s="65">
        <f t="shared" si="83"/>
        <v>2</v>
      </c>
      <c r="C291" s="58" t="s">
        <v>346</v>
      </c>
      <c r="D291" s="58">
        <v>4065</v>
      </c>
      <c r="E291" s="58">
        <v>0</v>
      </c>
      <c r="F291" s="58">
        <f t="shared" si="84"/>
        <v>6552.5373134328356</v>
      </c>
      <c r="G291" s="58"/>
      <c r="H291" s="17">
        <f t="shared" si="85"/>
        <v>1</v>
      </c>
      <c r="I291" s="17">
        <f t="shared" si="86"/>
        <v>0</v>
      </c>
      <c r="J291" s="17">
        <f ca="1">OFFSET('Z1'!$B$7,B291,H291)*D291</f>
        <v>0</v>
      </c>
      <c r="K291" s="17">
        <f ca="1">IF(I291&gt;0,OFFSET('Z1'!$I$7,B291,I291)*IF(I291=1,D291-9300,IF(I291=2,D291-18000,IF(I291=3,D291-45000,0))),0)</f>
        <v>0</v>
      </c>
      <c r="L291" s="17">
        <f>IF(AND(E291=1,D291&gt;20000,D291&lt;=45000),D291*'Z1'!$G$7,0)+IF(AND(E291=1,D291&gt;45000,D291&lt;=50000),'Z1'!$G$7/5000*(50000-D291)*D291,0)</f>
        <v>0</v>
      </c>
      <c r="M291" s="18">
        <f t="shared" ca="1" si="87"/>
        <v>0</v>
      </c>
      <c r="N291" s="21">
        <v>17171</v>
      </c>
      <c r="O291" s="20">
        <f t="shared" si="88"/>
        <v>16171</v>
      </c>
      <c r="P291" s="21">
        <f t="shared" si="89"/>
        <v>1</v>
      </c>
      <c r="Q291" s="22">
        <f t="shared" si="90"/>
        <v>14553.9</v>
      </c>
      <c r="R291" s="59">
        <f t="shared" ca="1" si="91"/>
        <v>4091101.4396145307</v>
      </c>
      <c r="S291" s="60">
        <f t="shared" ca="1" si="92"/>
        <v>4105655.3396145306</v>
      </c>
      <c r="T291" s="61">
        <v>922.99570403926703</v>
      </c>
      <c r="U291" s="61">
        <f t="shared" ca="1" si="93"/>
        <v>1010.0013135583101</v>
      </c>
      <c r="V291" s="62">
        <f t="shared" ca="1" si="94"/>
        <v>9.4264371045590156E-2</v>
      </c>
      <c r="W291" s="62"/>
      <c r="X291" s="62">
        <f t="shared" ca="1" si="95"/>
        <v>9.4264371045590156E-2</v>
      </c>
      <c r="Y291" s="60">
        <f t="shared" ca="1" si="96"/>
        <v>4105655.339614531</v>
      </c>
      <c r="Z291" s="63">
        <f t="shared" ca="1" si="97"/>
        <v>0</v>
      </c>
      <c r="AA291" s="60">
        <f t="shared" ca="1" si="98"/>
        <v>0</v>
      </c>
      <c r="AB291" s="63">
        <f t="shared" ca="1" si="99"/>
        <v>0</v>
      </c>
      <c r="AC291" s="47">
        <f t="shared" ca="1" si="100"/>
        <v>4105655.339614531</v>
      </c>
    </row>
    <row r="292" spans="1:29" x14ac:dyDescent="0.15">
      <c r="A292" s="58">
        <v>20802</v>
      </c>
      <c r="B292" s="65">
        <f t="shared" si="83"/>
        <v>2</v>
      </c>
      <c r="C292" s="58" t="s">
        <v>347</v>
      </c>
      <c r="D292" s="58">
        <v>793</v>
      </c>
      <c r="E292" s="58">
        <v>0</v>
      </c>
      <c r="F292" s="58">
        <f t="shared" si="84"/>
        <v>1278.2686567164178</v>
      </c>
      <c r="G292" s="58"/>
      <c r="H292" s="17">
        <f t="shared" si="85"/>
        <v>1</v>
      </c>
      <c r="I292" s="17">
        <f t="shared" si="86"/>
        <v>0</v>
      </c>
      <c r="J292" s="17">
        <f ca="1">OFFSET('Z1'!$B$7,B292,H292)*D292</f>
        <v>0</v>
      </c>
      <c r="K292" s="17">
        <f ca="1">IF(I292&gt;0,OFFSET('Z1'!$I$7,B292,I292)*IF(I292=1,D292-9300,IF(I292=2,D292-18000,IF(I292=3,D292-45000,0))),0)</f>
        <v>0</v>
      </c>
      <c r="L292" s="17">
        <f>IF(AND(E292=1,D292&gt;20000,D292&lt;=45000),D292*'Z1'!$G$7,0)+IF(AND(E292=1,D292&gt;45000,D292&lt;=50000),'Z1'!$G$7/5000*(50000-D292)*D292,0)</f>
        <v>0</v>
      </c>
      <c r="M292" s="18">
        <f t="shared" ca="1" si="87"/>
        <v>0</v>
      </c>
      <c r="N292" s="21">
        <v>13524</v>
      </c>
      <c r="O292" s="20">
        <f t="shared" si="88"/>
        <v>12524</v>
      </c>
      <c r="P292" s="21">
        <f t="shared" si="89"/>
        <v>1</v>
      </c>
      <c r="Q292" s="22">
        <f t="shared" si="90"/>
        <v>11271.6</v>
      </c>
      <c r="R292" s="59">
        <f t="shared" ca="1" si="91"/>
        <v>798091.86755579885</v>
      </c>
      <c r="S292" s="60">
        <f t="shared" ca="1" si="92"/>
        <v>809363.46755579882</v>
      </c>
      <c r="T292" s="61">
        <v>930.19409688250937</v>
      </c>
      <c r="U292" s="61">
        <f t="shared" ca="1" si="93"/>
        <v>1020.634889729885</v>
      </c>
      <c r="V292" s="62">
        <f t="shared" ca="1" si="94"/>
        <v>9.7227872280078564E-2</v>
      </c>
      <c r="W292" s="62"/>
      <c r="X292" s="62">
        <f t="shared" ca="1" si="95"/>
        <v>9.7227872280078564E-2</v>
      </c>
      <c r="Y292" s="60">
        <f t="shared" ca="1" si="96"/>
        <v>809363.46755579882</v>
      </c>
      <c r="Z292" s="63">
        <f t="shared" ca="1" si="97"/>
        <v>0</v>
      </c>
      <c r="AA292" s="60">
        <f t="shared" ca="1" si="98"/>
        <v>1512.1314166177763</v>
      </c>
      <c r="AB292" s="63">
        <f t="shared" ca="1" si="99"/>
        <v>-87.844896437414974</v>
      </c>
      <c r="AC292" s="47">
        <f t="shared" ca="1" si="100"/>
        <v>809275.62265936146</v>
      </c>
    </row>
    <row r="293" spans="1:29" x14ac:dyDescent="0.15">
      <c r="A293" s="58">
        <v>20803</v>
      </c>
      <c r="B293" s="65">
        <f t="shared" si="83"/>
        <v>2</v>
      </c>
      <c r="C293" s="58" t="s">
        <v>348</v>
      </c>
      <c r="D293" s="58">
        <v>5844</v>
      </c>
      <c r="E293" s="58">
        <v>0</v>
      </c>
      <c r="F293" s="58">
        <f t="shared" si="84"/>
        <v>9420.1791044776128</v>
      </c>
      <c r="G293" s="58"/>
      <c r="H293" s="17">
        <f t="shared" si="85"/>
        <v>1</v>
      </c>
      <c r="I293" s="17">
        <f t="shared" si="86"/>
        <v>0</v>
      </c>
      <c r="J293" s="17">
        <f ca="1">OFFSET('Z1'!$B$7,B293,H293)*D293</f>
        <v>0</v>
      </c>
      <c r="K293" s="17">
        <f ca="1">IF(I293&gt;0,OFFSET('Z1'!$I$7,B293,I293)*IF(I293=1,D293-9300,IF(I293=2,D293-18000,IF(I293=3,D293-45000,0))),0)</f>
        <v>0</v>
      </c>
      <c r="L293" s="17">
        <f>IF(AND(E293=1,D293&gt;20000,D293&lt;=45000),D293*'Z1'!$G$7,0)+IF(AND(E293=1,D293&gt;45000,D293&lt;=50000),'Z1'!$G$7/5000*(50000-D293)*D293,0)</f>
        <v>0</v>
      </c>
      <c r="M293" s="18">
        <f t="shared" ca="1" si="87"/>
        <v>0</v>
      </c>
      <c r="N293" s="21">
        <v>52286</v>
      </c>
      <c r="O293" s="20">
        <f t="shared" si="88"/>
        <v>51286</v>
      </c>
      <c r="P293" s="21">
        <f t="shared" si="89"/>
        <v>1</v>
      </c>
      <c r="Q293" s="22">
        <f t="shared" si="90"/>
        <v>46157.4</v>
      </c>
      <c r="R293" s="59">
        <f t="shared" ca="1" si="91"/>
        <v>5881524.4312687134</v>
      </c>
      <c r="S293" s="60">
        <f t="shared" ca="1" si="92"/>
        <v>5927681.8312687138</v>
      </c>
      <c r="T293" s="61">
        <v>925.25113894036588</v>
      </c>
      <c r="U293" s="61">
        <f t="shared" ca="1" si="93"/>
        <v>1014.3192729754815</v>
      </c>
      <c r="V293" s="62">
        <f t="shared" ca="1" si="94"/>
        <v>9.6263738877554905E-2</v>
      </c>
      <c r="W293" s="62"/>
      <c r="X293" s="62">
        <f t="shared" ca="1" si="95"/>
        <v>9.6263738877554905E-2</v>
      </c>
      <c r="Y293" s="60">
        <f t="shared" ca="1" si="96"/>
        <v>5927681.8312687147</v>
      </c>
      <c r="Z293" s="63">
        <f t="shared" ca="1" si="97"/>
        <v>0</v>
      </c>
      <c r="AA293" s="60">
        <f t="shared" ca="1" si="98"/>
        <v>5871.179669666104</v>
      </c>
      <c r="AB293" s="63">
        <f t="shared" ca="1" si="99"/>
        <v>-341.07694898692978</v>
      </c>
      <c r="AC293" s="47">
        <f t="shared" ca="1" si="100"/>
        <v>5927340.7543197274</v>
      </c>
    </row>
    <row r="294" spans="1:29" x14ac:dyDescent="0.15">
      <c r="A294" s="58">
        <v>20804</v>
      </c>
      <c r="B294" s="65">
        <f t="shared" si="83"/>
        <v>2</v>
      </c>
      <c r="C294" s="58" t="s">
        <v>349</v>
      </c>
      <c r="D294" s="58">
        <v>2233</v>
      </c>
      <c r="E294" s="58">
        <v>0</v>
      </c>
      <c r="F294" s="58">
        <f t="shared" si="84"/>
        <v>3599.4626865671644</v>
      </c>
      <c r="G294" s="58"/>
      <c r="H294" s="17">
        <f t="shared" si="85"/>
        <v>1</v>
      </c>
      <c r="I294" s="17">
        <f t="shared" si="86"/>
        <v>0</v>
      </c>
      <c r="J294" s="17">
        <f ca="1">OFFSET('Z1'!$B$7,B294,H294)*D294</f>
        <v>0</v>
      </c>
      <c r="K294" s="17">
        <f ca="1">IF(I294&gt;0,OFFSET('Z1'!$I$7,B294,I294)*IF(I294=1,D294-9300,IF(I294=2,D294-18000,IF(I294=3,D294-45000,0))),0)</f>
        <v>0</v>
      </c>
      <c r="L294" s="17">
        <f>IF(AND(E294=1,D294&gt;20000,D294&lt;=45000),D294*'Z1'!$G$7,0)+IF(AND(E294=1,D294&gt;45000,D294&lt;=50000),'Z1'!$G$7/5000*(50000-D294)*D294,0)</f>
        <v>0</v>
      </c>
      <c r="M294" s="18">
        <f t="shared" ca="1" si="87"/>
        <v>0</v>
      </c>
      <c r="N294" s="21">
        <v>39094</v>
      </c>
      <c r="O294" s="20">
        <f t="shared" si="88"/>
        <v>38094</v>
      </c>
      <c r="P294" s="21">
        <f t="shared" si="89"/>
        <v>1</v>
      </c>
      <c r="Q294" s="22">
        <f t="shared" si="90"/>
        <v>34284.6</v>
      </c>
      <c r="R294" s="59">
        <f t="shared" ca="1" si="91"/>
        <v>2247338.1339875148</v>
      </c>
      <c r="S294" s="60">
        <f t="shared" ca="1" si="92"/>
        <v>2281622.7339875149</v>
      </c>
      <c r="T294" s="61">
        <v>951.41250066029158</v>
      </c>
      <c r="U294" s="61">
        <f t="shared" ca="1" si="93"/>
        <v>1021.7746233710321</v>
      </c>
      <c r="V294" s="62">
        <f t="shared" ca="1" si="94"/>
        <v>7.3955432225147666E-2</v>
      </c>
      <c r="W294" s="62"/>
      <c r="X294" s="62">
        <f t="shared" ca="1" si="95"/>
        <v>7.3955432225147666E-2</v>
      </c>
      <c r="Y294" s="60">
        <f t="shared" ca="1" si="96"/>
        <v>2281622.7339875144</v>
      </c>
      <c r="Z294" s="63">
        <f t="shared" ca="1" si="97"/>
        <v>0</v>
      </c>
      <c r="AA294" s="60">
        <f t="shared" ca="1" si="98"/>
        <v>0</v>
      </c>
      <c r="AB294" s="63">
        <f t="shared" ca="1" si="99"/>
        <v>0</v>
      </c>
      <c r="AC294" s="47">
        <f t="shared" ca="1" si="100"/>
        <v>2281622.7339875144</v>
      </c>
    </row>
    <row r="295" spans="1:29" x14ac:dyDescent="0.15">
      <c r="A295" s="58">
        <v>20805</v>
      </c>
      <c r="B295" s="65">
        <f t="shared" si="83"/>
        <v>2</v>
      </c>
      <c r="C295" s="58" t="s">
        <v>350</v>
      </c>
      <c r="D295" s="58">
        <v>2200</v>
      </c>
      <c r="E295" s="58">
        <v>0</v>
      </c>
      <c r="F295" s="58">
        <f t="shared" si="84"/>
        <v>3546.2686567164178</v>
      </c>
      <c r="G295" s="58"/>
      <c r="H295" s="17">
        <f t="shared" si="85"/>
        <v>1</v>
      </c>
      <c r="I295" s="17">
        <f t="shared" si="86"/>
        <v>0</v>
      </c>
      <c r="J295" s="17">
        <f ca="1">OFFSET('Z1'!$B$7,B295,H295)*D295</f>
        <v>0</v>
      </c>
      <c r="K295" s="17">
        <f ca="1">IF(I295&gt;0,OFFSET('Z1'!$I$7,B295,I295)*IF(I295=1,D295-9300,IF(I295=2,D295-18000,IF(I295=3,D295-45000,0))),0)</f>
        <v>0</v>
      </c>
      <c r="L295" s="17">
        <f>IF(AND(E295=1,D295&gt;20000,D295&lt;=45000),D295*'Z1'!$G$7,0)+IF(AND(E295=1,D295&gt;45000,D295&lt;=50000),'Z1'!$G$7/5000*(50000-D295)*D295,0)</f>
        <v>0</v>
      </c>
      <c r="M295" s="18">
        <f t="shared" ca="1" si="87"/>
        <v>0</v>
      </c>
      <c r="N295" s="21">
        <v>25709</v>
      </c>
      <c r="O295" s="20">
        <f t="shared" si="88"/>
        <v>24709</v>
      </c>
      <c r="P295" s="21">
        <f t="shared" si="89"/>
        <v>1</v>
      </c>
      <c r="Q295" s="22">
        <f t="shared" si="90"/>
        <v>22238.100000000002</v>
      </c>
      <c r="R295" s="59">
        <f t="shared" ca="1" si="91"/>
        <v>2214126.2403817875</v>
      </c>
      <c r="S295" s="60">
        <f t="shared" ca="1" si="92"/>
        <v>2236364.3403817876</v>
      </c>
      <c r="T295" s="61">
        <v>929.03914430912562</v>
      </c>
      <c r="U295" s="61">
        <f t="shared" ca="1" si="93"/>
        <v>1016.5292456280853</v>
      </c>
      <c r="V295" s="62">
        <f t="shared" ca="1" si="94"/>
        <v>9.4172674913521659E-2</v>
      </c>
      <c r="W295" s="62"/>
      <c r="X295" s="62">
        <f t="shared" ca="1" si="95"/>
        <v>9.4172674913521659E-2</v>
      </c>
      <c r="Y295" s="60">
        <f t="shared" ca="1" si="96"/>
        <v>2236364.3403817876</v>
      </c>
      <c r="Z295" s="63">
        <f t="shared" ca="1" si="97"/>
        <v>0</v>
      </c>
      <c r="AA295" s="60">
        <f t="shared" ca="1" si="98"/>
        <v>0</v>
      </c>
      <c r="AB295" s="63">
        <f t="shared" ca="1" si="99"/>
        <v>0</v>
      </c>
      <c r="AC295" s="47">
        <f t="shared" ca="1" si="100"/>
        <v>2236364.3403817876</v>
      </c>
    </row>
    <row r="296" spans="1:29" x14ac:dyDescent="0.15">
      <c r="A296" s="58">
        <v>20806</v>
      </c>
      <c r="B296" s="65">
        <f t="shared" si="83"/>
        <v>2</v>
      </c>
      <c r="C296" s="58" t="s">
        <v>351</v>
      </c>
      <c r="D296" s="58">
        <v>1763</v>
      </c>
      <c r="E296" s="58">
        <v>0</v>
      </c>
      <c r="F296" s="58">
        <f t="shared" si="84"/>
        <v>2841.8507462686566</v>
      </c>
      <c r="G296" s="58"/>
      <c r="H296" s="17">
        <f t="shared" si="85"/>
        <v>1</v>
      </c>
      <c r="I296" s="17">
        <f t="shared" si="86"/>
        <v>0</v>
      </c>
      <c r="J296" s="17">
        <f ca="1">OFFSET('Z1'!$B$7,B296,H296)*D296</f>
        <v>0</v>
      </c>
      <c r="K296" s="17">
        <f ca="1">IF(I296&gt;0,OFFSET('Z1'!$I$7,B296,I296)*IF(I296=1,D296-9300,IF(I296=2,D296-18000,IF(I296=3,D296-45000,0))),0)</f>
        <v>0</v>
      </c>
      <c r="L296" s="17">
        <f>IF(AND(E296=1,D296&gt;20000,D296&lt;=45000),D296*'Z1'!$G$7,0)+IF(AND(E296=1,D296&gt;45000,D296&lt;=50000),'Z1'!$G$7/5000*(50000-D296)*D296,0)</f>
        <v>0</v>
      </c>
      <c r="M296" s="18">
        <f t="shared" ca="1" si="87"/>
        <v>0</v>
      </c>
      <c r="N296" s="21">
        <v>5046</v>
      </c>
      <c r="O296" s="20">
        <f t="shared" si="88"/>
        <v>4046</v>
      </c>
      <c r="P296" s="21">
        <f t="shared" si="89"/>
        <v>1</v>
      </c>
      <c r="Q296" s="22">
        <f t="shared" si="90"/>
        <v>3641.4</v>
      </c>
      <c r="R296" s="59">
        <f t="shared" ca="1" si="91"/>
        <v>1774320.2553604962</v>
      </c>
      <c r="S296" s="60">
        <f t="shared" ca="1" si="92"/>
        <v>1777961.6553604961</v>
      </c>
      <c r="T296" s="61">
        <v>920.27449372975946</v>
      </c>
      <c r="U296" s="61">
        <f t="shared" ca="1" si="93"/>
        <v>1008.4864749634124</v>
      </c>
      <c r="V296" s="62">
        <f t="shared" ca="1" si="94"/>
        <v>9.5853989037706144E-2</v>
      </c>
      <c r="W296" s="62"/>
      <c r="X296" s="62">
        <f t="shared" ca="1" si="95"/>
        <v>9.5853989037706144E-2</v>
      </c>
      <c r="Y296" s="60">
        <f t="shared" ca="1" si="96"/>
        <v>1777961.6553604961</v>
      </c>
      <c r="Z296" s="63">
        <f t="shared" ca="1" si="97"/>
        <v>0</v>
      </c>
      <c r="AA296" s="60">
        <f t="shared" ca="1" si="98"/>
        <v>1096.8765931942035</v>
      </c>
      <c r="AB296" s="63">
        <f t="shared" ca="1" si="99"/>
        <v>-63.721320564378672</v>
      </c>
      <c r="AC296" s="47">
        <f t="shared" ca="1" si="100"/>
        <v>1777897.9340399317</v>
      </c>
    </row>
    <row r="297" spans="1:29" x14ac:dyDescent="0.15">
      <c r="A297" s="58">
        <v>20807</v>
      </c>
      <c r="B297" s="65">
        <f t="shared" si="83"/>
        <v>2</v>
      </c>
      <c r="C297" s="58" t="s">
        <v>352</v>
      </c>
      <c r="D297" s="58">
        <v>1593</v>
      </c>
      <c r="E297" s="58">
        <v>0</v>
      </c>
      <c r="F297" s="58">
        <f t="shared" si="84"/>
        <v>2567.8208955223881</v>
      </c>
      <c r="G297" s="58"/>
      <c r="H297" s="17">
        <f t="shared" si="85"/>
        <v>1</v>
      </c>
      <c r="I297" s="17">
        <f t="shared" si="86"/>
        <v>0</v>
      </c>
      <c r="J297" s="17">
        <f ca="1">OFFSET('Z1'!$B$7,B297,H297)*D297</f>
        <v>0</v>
      </c>
      <c r="K297" s="17">
        <f ca="1">IF(I297&gt;0,OFFSET('Z1'!$I$7,B297,I297)*IF(I297=1,D297-9300,IF(I297=2,D297-18000,IF(I297=3,D297-45000,0))),0)</f>
        <v>0</v>
      </c>
      <c r="L297" s="17">
        <f>IF(AND(E297=1,D297&gt;20000,D297&lt;=45000),D297*'Z1'!$G$7,0)+IF(AND(E297=1,D297&gt;45000,D297&lt;=50000),'Z1'!$G$7/5000*(50000-D297)*D297,0)</f>
        <v>0</v>
      </c>
      <c r="M297" s="18">
        <f t="shared" ca="1" si="87"/>
        <v>0</v>
      </c>
      <c r="N297" s="21">
        <v>0</v>
      </c>
      <c r="O297" s="20">
        <f t="shared" si="88"/>
        <v>0</v>
      </c>
      <c r="P297" s="21">
        <f t="shared" si="89"/>
        <v>1</v>
      </c>
      <c r="Q297" s="22">
        <f t="shared" si="90"/>
        <v>0</v>
      </c>
      <c r="R297" s="59">
        <f t="shared" ca="1" si="91"/>
        <v>1603228.6822400854</v>
      </c>
      <c r="S297" s="60">
        <f t="shared" ca="1" si="92"/>
        <v>1603228.6822400854</v>
      </c>
      <c r="T297" s="61">
        <v>918.53819235989636</v>
      </c>
      <c r="U297" s="61">
        <f t="shared" ca="1" si="93"/>
        <v>1006.4210183553581</v>
      </c>
      <c r="V297" s="62">
        <f t="shared" ca="1" si="94"/>
        <v>9.5676833828405528E-2</v>
      </c>
      <c r="W297" s="62"/>
      <c r="X297" s="62">
        <f t="shared" ca="1" si="95"/>
        <v>9.5676833828405528E-2</v>
      </c>
      <c r="Y297" s="60">
        <f t="shared" ca="1" si="96"/>
        <v>1603228.6822400854</v>
      </c>
      <c r="Z297" s="63">
        <f t="shared" ca="1" si="97"/>
        <v>0</v>
      </c>
      <c r="AA297" s="60">
        <f t="shared" ca="1" si="98"/>
        <v>730.01957240165211</v>
      </c>
      <c r="AB297" s="63">
        <f t="shared" ca="1" si="99"/>
        <v>-42.409338917345536</v>
      </c>
      <c r="AC297" s="47">
        <f t="shared" ca="1" si="100"/>
        <v>1603186.2729011681</v>
      </c>
    </row>
    <row r="298" spans="1:29" x14ac:dyDescent="0.15">
      <c r="A298" s="58">
        <v>20808</v>
      </c>
      <c r="B298" s="65">
        <f t="shared" si="83"/>
        <v>2</v>
      </c>
      <c r="C298" s="58" t="s">
        <v>353</v>
      </c>
      <c r="D298" s="58">
        <v>3433</v>
      </c>
      <c r="E298" s="58">
        <v>0</v>
      </c>
      <c r="F298" s="58">
        <f t="shared" si="84"/>
        <v>5533.7910447761196</v>
      </c>
      <c r="G298" s="58"/>
      <c r="H298" s="17">
        <f t="shared" si="85"/>
        <v>1</v>
      </c>
      <c r="I298" s="17">
        <f t="shared" si="86"/>
        <v>0</v>
      </c>
      <c r="J298" s="17">
        <f ca="1">OFFSET('Z1'!$B$7,B298,H298)*D298</f>
        <v>0</v>
      </c>
      <c r="K298" s="17">
        <f ca="1">IF(I298&gt;0,OFFSET('Z1'!$I$7,B298,I298)*IF(I298=1,D298-9300,IF(I298=2,D298-18000,IF(I298=3,D298-45000,0))),0)</f>
        <v>0</v>
      </c>
      <c r="L298" s="17">
        <f>IF(AND(E298=1,D298&gt;20000,D298&lt;=45000),D298*'Z1'!$G$7,0)+IF(AND(E298=1,D298&gt;45000,D298&lt;=50000),'Z1'!$G$7/5000*(50000-D298)*D298,0)</f>
        <v>0</v>
      </c>
      <c r="M298" s="18">
        <f t="shared" ca="1" si="87"/>
        <v>0</v>
      </c>
      <c r="N298" s="21">
        <v>4104</v>
      </c>
      <c r="O298" s="20">
        <f t="shared" si="88"/>
        <v>3104</v>
      </c>
      <c r="P298" s="21">
        <f t="shared" si="89"/>
        <v>1</v>
      </c>
      <c r="Q298" s="22">
        <f t="shared" si="90"/>
        <v>2793.6</v>
      </c>
      <c r="R298" s="59">
        <f t="shared" ca="1" si="91"/>
        <v>3455043.3560139444</v>
      </c>
      <c r="S298" s="60">
        <f t="shared" ca="1" si="92"/>
        <v>3457836.9560139445</v>
      </c>
      <c r="T298" s="61">
        <v>919.7886441232306</v>
      </c>
      <c r="U298" s="61">
        <f t="shared" ca="1" si="93"/>
        <v>1007.2347672630191</v>
      </c>
      <c r="V298" s="62">
        <f t="shared" ca="1" si="94"/>
        <v>9.5071975174410461E-2</v>
      </c>
      <c r="W298" s="62"/>
      <c r="X298" s="62">
        <f t="shared" ca="1" si="95"/>
        <v>9.5071975174410461E-2</v>
      </c>
      <c r="Y298" s="60">
        <f t="shared" ca="1" si="96"/>
        <v>3457836.9560139445</v>
      </c>
      <c r="Z298" s="63">
        <f t="shared" ca="1" si="97"/>
        <v>0</v>
      </c>
      <c r="AA298" s="60">
        <f t="shared" ca="1" si="98"/>
        <v>0</v>
      </c>
      <c r="AB298" s="63">
        <f t="shared" ca="1" si="99"/>
        <v>0</v>
      </c>
      <c r="AC298" s="47">
        <f t="shared" ca="1" si="100"/>
        <v>3457836.9560139445</v>
      </c>
    </row>
    <row r="299" spans="1:29" x14ac:dyDescent="0.15">
      <c r="A299" s="58">
        <v>20810</v>
      </c>
      <c r="B299" s="65">
        <f t="shared" si="83"/>
        <v>2</v>
      </c>
      <c r="C299" s="58" t="s">
        <v>354</v>
      </c>
      <c r="D299" s="58">
        <v>1023</v>
      </c>
      <c r="E299" s="58">
        <v>0</v>
      </c>
      <c r="F299" s="58">
        <f t="shared" si="84"/>
        <v>1649.0149253731342</v>
      </c>
      <c r="G299" s="58"/>
      <c r="H299" s="17">
        <f t="shared" si="85"/>
        <v>1</v>
      </c>
      <c r="I299" s="17">
        <f t="shared" si="86"/>
        <v>0</v>
      </c>
      <c r="J299" s="17">
        <f ca="1">OFFSET('Z1'!$B$7,B299,H299)*D299</f>
        <v>0</v>
      </c>
      <c r="K299" s="17">
        <f ca="1">IF(I299&gt;0,OFFSET('Z1'!$I$7,B299,I299)*IF(I299=1,D299-9300,IF(I299=2,D299-18000,IF(I299=3,D299-45000,0))),0)</f>
        <v>0</v>
      </c>
      <c r="L299" s="17">
        <f>IF(AND(E299=1,D299&gt;20000,D299&lt;=45000),D299*'Z1'!$G$7,0)+IF(AND(E299=1,D299&gt;45000,D299&lt;=50000),'Z1'!$G$7/5000*(50000-D299)*D299,0)</f>
        <v>0</v>
      </c>
      <c r="M299" s="18">
        <f t="shared" ca="1" si="87"/>
        <v>0</v>
      </c>
      <c r="N299" s="21">
        <v>0</v>
      </c>
      <c r="O299" s="20">
        <f t="shared" si="88"/>
        <v>0</v>
      </c>
      <c r="P299" s="21">
        <f t="shared" si="89"/>
        <v>1</v>
      </c>
      <c r="Q299" s="22">
        <f t="shared" si="90"/>
        <v>0</v>
      </c>
      <c r="R299" s="59">
        <f t="shared" ca="1" si="91"/>
        <v>1029568.7017775313</v>
      </c>
      <c r="S299" s="60">
        <f t="shared" ca="1" si="92"/>
        <v>1029568.7017775313</v>
      </c>
      <c r="T299" s="61">
        <v>918.53819235989624</v>
      </c>
      <c r="U299" s="61">
        <f t="shared" ca="1" si="93"/>
        <v>1006.4210183553581</v>
      </c>
      <c r="V299" s="62">
        <f t="shared" ca="1" si="94"/>
        <v>9.5676833828405528E-2</v>
      </c>
      <c r="W299" s="62"/>
      <c r="X299" s="62">
        <f t="shared" ca="1" si="95"/>
        <v>9.5676833828405528E-2</v>
      </c>
      <c r="Y299" s="60">
        <f t="shared" ca="1" si="96"/>
        <v>1029568.7017775312</v>
      </c>
      <c r="Z299" s="63">
        <f t="shared" ca="1" si="97"/>
        <v>0</v>
      </c>
      <c r="AA299" s="60">
        <f t="shared" ca="1" si="98"/>
        <v>468.8072960244026</v>
      </c>
      <c r="AB299" s="63">
        <f t="shared" ca="1" si="99"/>
        <v>-27.234622543906784</v>
      </c>
      <c r="AC299" s="47">
        <f t="shared" ca="1" si="100"/>
        <v>1029541.4671549873</v>
      </c>
    </row>
    <row r="300" spans="1:29" x14ac:dyDescent="0.15">
      <c r="A300" s="58">
        <v>20812</v>
      </c>
      <c r="B300" s="65">
        <f t="shared" si="83"/>
        <v>2</v>
      </c>
      <c r="C300" s="58" t="s">
        <v>355</v>
      </c>
      <c r="D300" s="58">
        <v>1538</v>
      </c>
      <c r="E300" s="58">
        <v>0</v>
      </c>
      <c r="F300" s="58">
        <f t="shared" si="84"/>
        <v>2479.1641791044776</v>
      </c>
      <c r="G300" s="58"/>
      <c r="H300" s="17">
        <f t="shared" si="85"/>
        <v>1</v>
      </c>
      <c r="I300" s="17">
        <f t="shared" si="86"/>
        <v>0</v>
      </c>
      <c r="J300" s="17">
        <f ca="1">OFFSET('Z1'!$B$7,B300,H300)*D300</f>
        <v>0</v>
      </c>
      <c r="K300" s="17">
        <f ca="1">IF(I300&gt;0,OFFSET('Z1'!$I$7,B300,I300)*IF(I300=1,D300-9300,IF(I300=2,D300-18000,IF(I300=3,D300-45000,0))),0)</f>
        <v>0</v>
      </c>
      <c r="L300" s="17">
        <f>IF(AND(E300=1,D300&gt;20000,D300&lt;=45000),D300*'Z1'!$G$7,0)+IF(AND(E300=1,D300&gt;45000,D300&lt;=50000),'Z1'!$G$7/5000*(50000-D300)*D300,0)</f>
        <v>0</v>
      </c>
      <c r="M300" s="18">
        <f t="shared" ca="1" si="87"/>
        <v>0</v>
      </c>
      <c r="N300" s="21">
        <v>0</v>
      </c>
      <c r="O300" s="20">
        <f t="shared" si="88"/>
        <v>0</v>
      </c>
      <c r="P300" s="21">
        <f t="shared" si="89"/>
        <v>1</v>
      </c>
      <c r="Q300" s="22">
        <f t="shared" si="90"/>
        <v>0</v>
      </c>
      <c r="R300" s="59">
        <f t="shared" ca="1" si="91"/>
        <v>1547875.5262305408</v>
      </c>
      <c r="S300" s="60">
        <f t="shared" ca="1" si="92"/>
        <v>1547875.5262305408</v>
      </c>
      <c r="T300" s="61">
        <v>918.53819235989636</v>
      </c>
      <c r="U300" s="61">
        <f t="shared" ca="1" si="93"/>
        <v>1006.4210183553581</v>
      </c>
      <c r="V300" s="62">
        <f t="shared" ca="1" si="94"/>
        <v>9.5676833828405528E-2</v>
      </c>
      <c r="W300" s="62"/>
      <c r="X300" s="62">
        <f t="shared" ca="1" si="95"/>
        <v>9.5676833828405528E-2</v>
      </c>
      <c r="Y300" s="60">
        <f t="shared" ca="1" si="96"/>
        <v>1547875.5262305408</v>
      </c>
      <c r="Z300" s="63">
        <f t="shared" ca="1" si="97"/>
        <v>0</v>
      </c>
      <c r="AA300" s="60">
        <f t="shared" ca="1" si="98"/>
        <v>704.81487906724215</v>
      </c>
      <c r="AB300" s="63">
        <f t="shared" ca="1" si="99"/>
        <v>-40.945111898869591</v>
      </c>
      <c r="AC300" s="47">
        <f t="shared" ca="1" si="100"/>
        <v>1547834.5811186419</v>
      </c>
    </row>
    <row r="301" spans="1:29" x14ac:dyDescent="0.15">
      <c r="A301" s="58">
        <v>20813</v>
      </c>
      <c r="B301" s="65">
        <f t="shared" si="83"/>
        <v>2</v>
      </c>
      <c r="C301" s="58" t="s">
        <v>356</v>
      </c>
      <c r="D301" s="58">
        <v>4552</v>
      </c>
      <c r="E301" s="58">
        <v>0</v>
      </c>
      <c r="F301" s="58">
        <f t="shared" si="84"/>
        <v>7337.5522388059699</v>
      </c>
      <c r="G301" s="58"/>
      <c r="H301" s="17">
        <f t="shared" si="85"/>
        <v>1</v>
      </c>
      <c r="I301" s="17">
        <f t="shared" si="86"/>
        <v>0</v>
      </c>
      <c r="J301" s="17">
        <f ca="1">OFFSET('Z1'!$B$7,B301,H301)*D301</f>
        <v>0</v>
      </c>
      <c r="K301" s="17">
        <f ca="1">IF(I301&gt;0,OFFSET('Z1'!$I$7,B301,I301)*IF(I301=1,D301-9300,IF(I301=2,D301-18000,IF(I301=3,D301-45000,0))),0)</f>
        <v>0</v>
      </c>
      <c r="L301" s="17">
        <f>IF(AND(E301=1,D301&gt;20000,D301&lt;=45000),D301*'Z1'!$G$7,0)+IF(AND(E301=1,D301&gt;45000,D301&lt;=50000),'Z1'!$G$7/5000*(50000-D301)*D301,0)</f>
        <v>0</v>
      </c>
      <c r="M301" s="18">
        <f t="shared" ca="1" si="87"/>
        <v>0</v>
      </c>
      <c r="N301" s="21">
        <v>826370</v>
      </c>
      <c r="O301" s="20">
        <f t="shared" si="88"/>
        <v>825370</v>
      </c>
      <c r="P301" s="21">
        <f t="shared" si="89"/>
        <v>1</v>
      </c>
      <c r="Q301" s="22">
        <f t="shared" si="90"/>
        <v>742833</v>
      </c>
      <c r="R301" s="59">
        <f t="shared" ca="1" si="91"/>
        <v>4581228.4755535899</v>
      </c>
      <c r="S301" s="60">
        <f t="shared" ca="1" si="92"/>
        <v>5324061.4755535899</v>
      </c>
      <c r="T301" s="61">
        <v>1087.3672030550836</v>
      </c>
      <c r="U301" s="61">
        <f t="shared" ca="1" si="93"/>
        <v>1169.6092872481524</v>
      </c>
      <c r="V301" s="62">
        <f t="shared" ca="1" si="94"/>
        <v>7.5634140851407183E-2</v>
      </c>
      <c r="W301" s="62"/>
      <c r="X301" s="62">
        <f t="shared" ca="1" si="95"/>
        <v>7.5634140851407183E-2</v>
      </c>
      <c r="Y301" s="60">
        <f t="shared" ca="1" si="96"/>
        <v>5324061.4755535899</v>
      </c>
      <c r="Z301" s="63">
        <f t="shared" ca="1" si="97"/>
        <v>0</v>
      </c>
      <c r="AA301" s="60">
        <f t="shared" ca="1" si="98"/>
        <v>0</v>
      </c>
      <c r="AB301" s="63">
        <f t="shared" ca="1" si="99"/>
        <v>0</v>
      </c>
      <c r="AC301" s="47">
        <f t="shared" ca="1" si="100"/>
        <v>5324061.4755535899</v>
      </c>
    </row>
    <row r="302" spans="1:29" x14ac:dyDescent="0.15">
      <c r="A302" s="58">
        <v>20815</v>
      </c>
      <c r="B302" s="65">
        <f t="shared" si="83"/>
        <v>2</v>
      </c>
      <c r="C302" s="58" t="s">
        <v>357</v>
      </c>
      <c r="D302" s="58">
        <v>1955</v>
      </c>
      <c r="E302" s="58">
        <v>0</v>
      </c>
      <c r="F302" s="58">
        <f t="shared" si="84"/>
        <v>3151.3432835820895</v>
      </c>
      <c r="G302" s="58"/>
      <c r="H302" s="17">
        <f t="shared" si="85"/>
        <v>1</v>
      </c>
      <c r="I302" s="17">
        <f t="shared" si="86"/>
        <v>0</v>
      </c>
      <c r="J302" s="17">
        <f ca="1">OFFSET('Z1'!$B$7,B302,H302)*D302</f>
        <v>0</v>
      </c>
      <c r="K302" s="17">
        <f ca="1">IF(I302&gt;0,OFFSET('Z1'!$I$7,B302,I302)*IF(I302=1,D302-9300,IF(I302=2,D302-18000,IF(I302=3,D302-45000,0))),0)</f>
        <v>0</v>
      </c>
      <c r="L302" s="17">
        <f>IF(AND(E302=1,D302&gt;20000,D302&lt;=45000),D302*'Z1'!$G$7,0)+IF(AND(E302=1,D302&gt;45000,D302&lt;=50000),'Z1'!$G$7/5000*(50000-D302)*D302,0)</f>
        <v>0</v>
      </c>
      <c r="M302" s="18">
        <f t="shared" ca="1" si="87"/>
        <v>0</v>
      </c>
      <c r="N302" s="21">
        <v>5332</v>
      </c>
      <c r="O302" s="20">
        <f t="shared" si="88"/>
        <v>4332</v>
      </c>
      <c r="P302" s="21">
        <f t="shared" si="89"/>
        <v>1</v>
      </c>
      <c r="Q302" s="22">
        <f t="shared" si="90"/>
        <v>3898.8</v>
      </c>
      <c r="R302" s="59">
        <f t="shared" ca="1" si="91"/>
        <v>1967553.0908847251</v>
      </c>
      <c r="S302" s="60">
        <f t="shared" ca="1" si="92"/>
        <v>1971451.8908847251</v>
      </c>
      <c r="T302" s="61">
        <v>920.11798931421094</v>
      </c>
      <c r="U302" s="61">
        <f t="shared" ca="1" si="93"/>
        <v>1008.4152894551024</v>
      </c>
      <c r="V302" s="62">
        <f t="shared" ca="1" si="94"/>
        <v>9.5963019054438714E-2</v>
      </c>
      <c r="W302" s="62"/>
      <c r="X302" s="62">
        <f t="shared" ca="1" si="95"/>
        <v>9.5963019054438714E-2</v>
      </c>
      <c r="Y302" s="60">
        <f t="shared" ca="1" si="96"/>
        <v>1971451.8908847251</v>
      </c>
      <c r="Z302" s="63">
        <f t="shared" ca="1" si="97"/>
        <v>0</v>
      </c>
      <c r="AA302" s="60">
        <f t="shared" ca="1" si="98"/>
        <v>1412.2519254663493</v>
      </c>
      <c r="AB302" s="63">
        <f t="shared" ca="1" si="99"/>
        <v>-82.042554484859281</v>
      </c>
      <c r="AC302" s="47">
        <f t="shared" ca="1" si="100"/>
        <v>1971369.8483302402</v>
      </c>
    </row>
    <row r="303" spans="1:29" x14ac:dyDescent="0.15">
      <c r="A303" s="58">
        <v>20817</v>
      </c>
      <c r="B303" s="65">
        <f t="shared" si="83"/>
        <v>2</v>
      </c>
      <c r="C303" s="58" t="s">
        <v>358</v>
      </c>
      <c r="D303" s="58">
        <v>10918</v>
      </c>
      <c r="E303" s="58">
        <v>0</v>
      </c>
      <c r="F303" s="58">
        <f t="shared" si="84"/>
        <v>18196.666666666664</v>
      </c>
      <c r="G303" s="58"/>
      <c r="H303" s="17">
        <f t="shared" si="85"/>
        <v>2</v>
      </c>
      <c r="I303" s="17">
        <f t="shared" si="86"/>
        <v>0</v>
      </c>
      <c r="J303" s="17">
        <f ca="1">OFFSET('Z1'!$B$7,B303,H303)*D303</f>
        <v>1041249.66</v>
      </c>
      <c r="K303" s="17">
        <f ca="1">IF(I303&gt;0,OFFSET('Z1'!$I$7,B303,I303)*IF(I303=1,D303-9300,IF(I303=2,D303-18000,IF(I303=3,D303-45000,0))),0)</f>
        <v>0</v>
      </c>
      <c r="L303" s="17">
        <f>IF(AND(E303=1,D303&gt;20000,D303&lt;=45000),D303*'Z1'!$G$7,0)+IF(AND(E303=1,D303&gt;45000,D303&lt;=50000),'Z1'!$G$7/5000*(50000-D303)*D303,0)</f>
        <v>0</v>
      </c>
      <c r="M303" s="18">
        <f t="shared" ca="1" si="87"/>
        <v>1041249.66</v>
      </c>
      <c r="N303" s="21">
        <v>23330</v>
      </c>
      <c r="O303" s="20">
        <f t="shared" si="88"/>
        <v>22330</v>
      </c>
      <c r="P303" s="21">
        <f t="shared" si="89"/>
        <v>0</v>
      </c>
      <c r="Q303" s="22">
        <f t="shared" si="90"/>
        <v>0</v>
      </c>
      <c r="R303" s="59">
        <f t="shared" ca="1" si="91"/>
        <v>11361157.615016272</v>
      </c>
      <c r="S303" s="60">
        <f t="shared" ca="1" si="92"/>
        <v>12402407.275016272</v>
      </c>
      <c r="T303" s="61">
        <v>1030.7831309893991</v>
      </c>
      <c r="U303" s="61">
        <f t="shared" ca="1" si="93"/>
        <v>1135.9596331760645</v>
      </c>
      <c r="V303" s="62">
        <f t="shared" ca="1" si="94"/>
        <v>0.10203552912794711</v>
      </c>
      <c r="W303" s="62"/>
      <c r="X303" s="62">
        <f t="shared" ca="1" si="95"/>
        <v>0.10203552912794711</v>
      </c>
      <c r="Y303" s="60">
        <f t="shared" ca="1" si="96"/>
        <v>12402407.275016272</v>
      </c>
      <c r="Z303" s="63">
        <f t="shared" ca="1" si="97"/>
        <v>0</v>
      </c>
      <c r="AA303" s="60">
        <f t="shared" ca="1" si="98"/>
        <v>77176.099720356986</v>
      </c>
      <c r="AB303" s="63">
        <f t="shared" ca="1" si="99"/>
        <v>-4483.4241342212927</v>
      </c>
      <c r="AC303" s="47">
        <f t="shared" ca="1" si="100"/>
        <v>12397923.850882052</v>
      </c>
    </row>
    <row r="304" spans="1:29" x14ac:dyDescent="0.15">
      <c r="A304" s="58">
        <v>20901</v>
      </c>
      <c r="B304" s="65">
        <f t="shared" si="83"/>
        <v>2</v>
      </c>
      <c r="C304" s="58" t="s">
        <v>359</v>
      </c>
      <c r="D304" s="58">
        <v>4315</v>
      </c>
      <c r="E304" s="58">
        <v>0</v>
      </c>
      <c r="F304" s="58">
        <f t="shared" si="84"/>
        <v>6955.5223880597014</v>
      </c>
      <c r="G304" s="58"/>
      <c r="H304" s="17">
        <f t="shared" si="85"/>
        <v>1</v>
      </c>
      <c r="I304" s="17">
        <f t="shared" si="86"/>
        <v>0</v>
      </c>
      <c r="J304" s="17">
        <f ca="1">OFFSET('Z1'!$B$7,B304,H304)*D304</f>
        <v>0</v>
      </c>
      <c r="K304" s="17">
        <f ca="1">IF(I304&gt;0,OFFSET('Z1'!$I$7,B304,I304)*IF(I304=1,D304-9300,IF(I304=2,D304-18000,IF(I304=3,D304-45000,0))),0)</f>
        <v>0</v>
      </c>
      <c r="L304" s="17">
        <f>IF(AND(E304=1,D304&gt;20000,D304&lt;=45000),D304*'Z1'!$G$7,0)+IF(AND(E304=1,D304&gt;45000,D304&lt;=50000),'Z1'!$G$7/5000*(50000-D304)*D304,0)</f>
        <v>0</v>
      </c>
      <c r="M304" s="18">
        <f t="shared" ca="1" si="87"/>
        <v>0</v>
      </c>
      <c r="N304" s="21">
        <v>77819</v>
      </c>
      <c r="O304" s="20">
        <f t="shared" si="88"/>
        <v>76819</v>
      </c>
      <c r="P304" s="21">
        <f t="shared" si="89"/>
        <v>1</v>
      </c>
      <c r="Q304" s="22">
        <f t="shared" si="90"/>
        <v>69137.100000000006</v>
      </c>
      <c r="R304" s="59">
        <f t="shared" ca="1" si="91"/>
        <v>4342706.6942033703</v>
      </c>
      <c r="S304" s="60">
        <f t="shared" ca="1" si="92"/>
        <v>4411843.7942033699</v>
      </c>
      <c r="T304" s="61">
        <v>937.82396593610099</v>
      </c>
      <c r="U304" s="61">
        <f t="shared" ca="1" si="93"/>
        <v>1022.4435212522294</v>
      </c>
      <c r="V304" s="62">
        <f t="shared" ca="1" si="94"/>
        <v>9.0229678905320299E-2</v>
      </c>
      <c r="W304" s="62"/>
      <c r="X304" s="62">
        <f t="shared" ca="1" si="95"/>
        <v>9.0229678905320299E-2</v>
      </c>
      <c r="Y304" s="60">
        <f t="shared" ca="1" si="96"/>
        <v>4411843.7942033699</v>
      </c>
      <c r="Z304" s="63">
        <f t="shared" ca="1" si="97"/>
        <v>0</v>
      </c>
      <c r="AA304" s="60">
        <f t="shared" ca="1" si="98"/>
        <v>0</v>
      </c>
      <c r="AB304" s="63">
        <f t="shared" ca="1" si="99"/>
        <v>0</v>
      </c>
      <c r="AC304" s="47">
        <f t="shared" ca="1" si="100"/>
        <v>4411843.7942033699</v>
      </c>
    </row>
    <row r="305" spans="1:29" x14ac:dyDescent="0.15">
      <c r="A305" s="58">
        <v>20905</v>
      </c>
      <c r="B305" s="65">
        <f t="shared" si="83"/>
        <v>2</v>
      </c>
      <c r="C305" s="58" t="s">
        <v>360</v>
      </c>
      <c r="D305" s="58">
        <v>2527</v>
      </c>
      <c r="E305" s="58">
        <v>0</v>
      </c>
      <c r="F305" s="58">
        <f t="shared" si="84"/>
        <v>4073.373134328358</v>
      </c>
      <c r="G305" s="58"/>
      <c r="H305" s="17">
        <f t="shared" si="85"/>
        <v>1</v>
      </c>
      <c r="I305" s="17">
        <f t="shared" si="86"/>
        <v>0</v>
      </c>
      <c r="J305" s="17">
        <f ca="1">OFFSET('Z1'!$B$7,B305,H305)*D305</f>
        <v>0</v>
      </c>
      <c r="K305" s="17">
        <f ca="1">IF(I305&gt;0,OFFSET('Z1'!$I$7,B305,I305)*IF(I305=1,D305-9300,IF(I305=2,D305-18000,IF(I305=3,D305-45000,0))),0)</f>
        <v>0</v>
      </c>
      <c r="L305" s="17">
        <f>IF(AND(E305=1,D305&gt;20000,D305&lt;=45000),D305*'Z1'!$G$7,0)+IF(AND(E305=1,D305&gt;45000,D305&lt;=50000),'Z1'!$G$7/5000*(50000-D305)*D305,0)</f>
        <v>0</v>
      </c>
      <c r="M305" s="18">
        <f t="shared" ca="1" si="87"/>
        <v>0</v>
      </c>
      <c r="N305" s="21">
        <v>42503</v>
      </c>
      <c r="O305" s="20">
        <f t="shared" si="88"/>
        <v>41503</v>
      </c>
      <c r="P305" s="21">
        <f t="shared" si="89"/>
        <v>1</v>
      </c>
      <c r="Q305" s="22">
        <f t="shared" si="90"/>
        <v>37352.700000000004</v>
      </c>
      <c r="R305" s="59">
        <f t="shared" ca="1" si="91"/>
        <v>2543225.9133839896</v>
      </c>
      <c r="S305" s="60">
        <f t="shared" ca="1" si="92"/>
        <v>2580578.6133839898</v>
      </c>
      <c r="T305" s="61">
        <v>937.4388960346422</v>
      </c>
      <c r="U305" s="61">
        <f t="shared" ca="1" si="93"/>
        <v>1021.2024587985713</v>
      </c>
      <c r="V305" s="62">
        <f t="shared" ca="1" si="94"/>
        <v>8.9353624132994858E-2</v>
      </c>
      <c r="W305" s="62"/>
      <c r="X305" s="62">
        <f t="shared" ca="1" si="95"/>
        <v>8.9353624132994858E-2</v>
      </c>
      <c r="Y305" s="60">
        <f t="shared" ca="1" si="96"/>
        <v>2580578.6133839893</v>
      </c>
      <c r="Z305" s="63">
        <f t="shared" ca="1" si="97"/>
        <v>0</v>
      </c>
      <c r="AA305" s="60">
        <f t="shared" ca="1" si="98"/>
        <v>0</v>
      </c>
      <c r="AB305" s="63">
        <f t="shared" ca="1" si="99"/>
        <v>0</v>
      </c>
      <c r="AC305" s="47">
        <f t="shared" ca="1" si="100"/>
        <v>2580578.6133839893</v>
      </c>
    </row>
    <row r="306" spans="1:29" x14ac:dyDescent="0.15">
      <c r="A306" s="58">
        <v>20909</v>
      </c>
      <c r="B306" s="65">
        <f t="shared" si="83"/>
        <v>2</v>
      </c>
      <c r="C306" s="58" t="s">
        <v>361</v>
      </c>
      <c r="D306" s="58">
        <v>2880</v>
      </c>
      <c r="E306" s="58">
        <v>0</v>
      </c>
      <c r="F306" s="58">
        <f t="shared" si="84"/>
        <v>4642.3880597014922</v>
      </c>
      <c r="G306" s="58"/>
      <c r="H306" s="17">
        <f t="shared" si="85"/>
        <v>1</v>
      </c>
      <c r="I306" s="17">
        <f t="shared" si="86"/>
        <v>0</v>
      </c>
      <c r="J306" s="17">
        <f ca="1">OFFSET('Z1'!$B$7,B306,H306)*D306</f>
        <v>0</v>
      </c>
      <c r="K306" s="17">
        <f ca="1">IF(I306&gt;0,OFFSET('Z1'!$I$7,B306,I306)*IF(I306=1,D306-9300,IF(I306=2,D306-18000,IF(I306=3,D306-45000,0))),0)</f>
        <v>0</v>
      </c>
      <c r="L306" s="17">
        <f>IF(AND(E306=1,D306&gt;20000,D306&lt;=45000),D306*'Z1'!$G$7,0)+IF(AND(E306=1,D306&gt;45000,D306&lt;=50000),'Z1'!$G$7/5000*(50000-D306)*D306,0)</f>
        <v>0</v>
      </c>
      <c r="M306" s="18">
        <f t="shared" ca="1" si="87"/>
        <v>0</v>
      </c>
      <c r="N306" s="21">
        <v>5201</v>
      </c>
      <c r="O306" s="20">
        <f t="shared" si="88"/>
        <v>4201</v>
      </c>
      <c r="P306" s="21">
        <f t="shared" si="89"/>
        <v>1</v>
      </c>
      <c r="Q306" s="22">
        <f t="shared" si="90"/>
        <v>3780.9</v>
      </c>
      <c r="R306" s="59">
        <f t="shared" ca="1" si="91"/>
        <v>2898492.5328634311</v>
      </c>
      <c r="S306" s="60">
        <f t="shared" ca="1" si="92"/>
        <v>2902273.4328634311</v>
      </c>
      <c r="T306" s="61">
        <v>920.11139361119979</v>
      </c>
      <c r="U306" s="61">
        <f t="shared" ca="1" si="93"/>
        <v>1007.733830855358</v>
      </c>
      <c r="V306" s="62">
        <f t="shared" ca="1" si="94"/>
        <v>9.5230249133491096E-2</v>
      </c>
      <c r="W306" s="62"/>
      <c r="X306" s="62">
        <f t="shared" ca="1" si="95"/>
        <v>9.5230249133491096E-2</v>
      </c>
      <c r="Y306" s="60">
        <f t="shared" ca="1" si="96"/>
        <v>2902273.4328634311</v>
      </c>
      <c r="Z306" s="63">
        <f t="shared" ca="1" si="97"/>
        <v>0</v>
      </c>
      <c r="AA306" s="60">
        <f t="shared" ca="1" si="98"/>
        <v>138.65578591171652</v>
      </c>
      <c r="AB306" s="63">
        <f t="shared" ca="1" si="99"/>
        <v>-8.0549898110753482</v>
      </c>
      <c r="AC306" s="47">
        <f t="shared" ca="1" si="100"/>
        <v>2902265.37787362</v>
      </c>
    </row>
    <row r="307" spans="1:29" x14ac:dyDescent="0.15">
      <c r="A307" s="58">
        <v>20911</v>
      </c>
      <c r="B307" s="65">
        <f t="shared" si="83"/>
        <v>2</v>
      </c>
      <c r="C307" s="58" t="s">
        <v>362</v>
      </c>
      <c r="D307" s="58">
        <v>937</v>
      </c>
      <c r="E307" s="58">
        <v>0</v>
      </c>
      <c r="F307" s="58">
        <f t="shared" si="84"/>
        <v>1510.3880597014925</v>
      </c>
      <c r="G307" s="58"/>
      <c r="H307" s="17">
        <f t="shared" si="85"/>
        <v>1</v>
      </c>
      <c r="I307" s="17">
        <f t="shared" si="86"/>
        <v>0</v>
      </c>
      <c r="J307" s="17">
        <f ca="1">OFFSET('Z1'!$B$7,B307,H307)*D307</f>
        <v>0</v>
      </c>
      <c r="K307" s="17">
        <f ca="1">IF(I307&gt;0,OFFSET('Z1'!$I$7,B307,I307)*IF(I307=1,D307-9300,IF(I307=2,D307-18000,IF(I307=3,D307-45000,0))),0)</f>
        <v>0</v>
      </c>
      <c r="L307" s="17">
        <f>IF(AND(E307=1,D307&gt;20000,D307&lt;=45000),D307*'Z1'!$G$7,0)+IF(AND(E307=1,D307&gt;45000,D307&lt;=50000),'Z1'!$G$7/5000*(50000-D307)*D307,0)</f>
        <v>0</v>
      </c>
      <c r="M307" s="18">
        <f t="shared" ca="1" si="87"/>
        <v>0</v>
      </c>
      <c r="N307" s="21">
        <v>7507</v>
      </c>
      <c r="O307" s="20">
        <f t="shared" si="88"/>
        <v>6507</v>
      </c>
      <c r="P307" s="21">
        <f t="shared" si="89"/>
        <v>1</v>
      </c>
      <c r="Q307" s="22">
        <f t="shared" si="90"/>
        <v>5856.3</v>
      </c>
      <c r="R307" s="59">
        <f t="shared" ca="1" si="91"/>
        <v>943016.4941989705</v>
      </c>
      <c r="S307" s="60">
        <f t="shared" ca="1" si="92"/>
        <v>948872.79419897054</v>
      </c>
      <c r="T307" s="61">
        <v>925.61877488416803</v>
      </c>
      <c r="U307" s="61">
        <f t="shared" ca="1" si="93"/>
        <v>1012.6710717171511</v>
      </c>
      <c r="V307" s="62">
        <f t="shared" ca="1" si="94"/>
        <v>9.4047678369398646E-2</v>
      </c>
      <c r="W307" s="62"/>
      <c r="X307" s="62">
        <f t="shared" ca="1" si="95"/>
        <v>9.4047678369398646E-2</v>
      </c>
      <c r="Y307" s="60">
        <f t="shared" ca="1" si="96"/>
        <v>948872.79419897054</v>
      </c>
      <c r="Z307" s="63">
        <f t="shared" ca="1" si="97"/>
        <v>0</v>
      </c>
      <c r="AA307" s="60">
        <f t="shared" ca="1" si="98"/>
        <v>0</v>
      </c>
      <c r="AB307" s="63">
        <f t="shared" ca="1" si="99"/>
        <v>0</v>
      </c>
      <c r="AC307" s="47">
        <f t="shared" ca="1" si="100"/>
        <v>948872.79419897054</v>
      </c>
    </row>
    <row r="308" spans="1:29" x14ac:dyDescent="0.15">
      <c r="A308" s="58">
        <v>20912</v>
      </c>
      <c r="B308" s="65">
        <f t="shared" si="83"/>
        <v>2</v>
      </c>
      <c r="C308" s="58" t="s">
        <v>363</v>
      </c>
      <c r="D308" s="58">
        <v>1780</v>
      </c>
      <c r="E308" s="58">
        <v>0</v>
      </c>
      <c r="F308" s="58">
        <f t="shared" si="84"/>
        <v>2869.2537313432836</v>
      </c>
      <c r="G308" s="58"/>
      <c r="H308" s="17">
        <f t="shared" si="85"/>
        <v>1</v>
      </c>
      <c r="I308" s="17">
        <f t="shared" si="86"/>
        <v>0</v>
      </c>
      <c r="J308" s="17">
        <f ca="1">OFFSET('Z1'!$B$7,B308,H308)*D308</f>
        <v>0</v>
      </c>
      <c r="K308" s="17">
        <f ca="1">IF(I308&gt;0,OFFSET('Z1'!$I$7,B308,I308)*IF(I308=1,D308-9300,IF(I308=2,D308-18000,IF(I308=3,D308-45000,0))),0)</f>
        <v>0</v>
      </c>
      <c r="L308" s="17">
        <f>IF(AND(E308=1,D308&gt;20000,D308&lt;=45000),D308*'Z1'!$G$7,0)+IF(AND(E308=1,D308&gt;45000,D308&lt;=50000),'Z1'!$G$7/5000*(50000-D308)*D308,0)</f>
        <v>0</v>
      </c>
      <c r="M308" s="18">
        <f t="shared" ca="1" si="87"/>
        <v>0</v>
      </c>
      <c r="N308" s="21">
        <v>8228</v>
      </c>
      <c r="O308" s="20">
        <f t="shared" si="88"/>
        <v>7228</v>
      </c>
      <c r="P308" s="21">
        <f t="shared" si="89"/>
        <v>1</v>
      </c>
      <c r="Q308" s="22">
        <f t="shared" si="90"/>
        <v>6505.2</v>
      </c>
      <c r="R308" s="59">
        <f t="shared" ca="1" si="91"/>
        <v>1791429.4126725374</v>
      </c>
      <c r="S308" s="60">
        <f t="shared" ca="1" si="92"/>
        <v>1797934.6126725373</v>
      </c>
      <c r="T308" s="61">
        <v>921.74939637327429</v>
      </c>
      <c r="U308" s="61">
        <f t="shared" ca="1" si="93"/>
        <v>1010.075625096931</v>
      </c>
      <c r="V308" s="62">
        <f t="shared" ca="1" si="94"/>
        <v>9.582455824889724E-2</v>
      </c>
      <c r="W308" s="62"/>
      <c r="X308" s="62">
        <f t="shared" ca="1" si="95"/>
        <v>9.582455824889724E-2</v>
      </c>
      <c r="Y308" s="60">
        <f t="shared" ca="1" si="96"/>
        <v>1797934.6126725371</v>
      </c>
      <c r="Z308" s="63">
        <f t="shared" ca="1" si="97"/>
        <v>0</v>
      </c>
      <c r="AA308" s="60">
        <f t="shared" ca="1" si="98"/>
        <v>1060.9407801844645</v>
      </c>
      <c r="AB308" s="63">
        <f t="shared" ca="1" si="99"/>
        <v>-61.633686025777735</v>
      </c>
      <c r="AC308" s="47">
        <f t="shared" ca="1" si="100"/>
        <v>1797872.9789865112</v>
      </c>
    </row>
    <row r="309" spans="1:29" x14ac:dyDescent="0.15">
      <c r="A309" s="58">
        <v>20913</v>
      </c>
      <c r="B309" s="65">
        <f t="shared" si="83"/>
        <v>2</v>
      </c>
      <c r="C309" s="58" t="s">
        <v>364</v>
      </c>
      <c r="D309" s="58">
        <v>9890</v>
      </c>
      <c r="E309" s="58">
        <v>0</v>
      </c>
      <c r="F309" s="58">
        <f t="shared" si="84"/>
        <v>16429.154228855721</v>
      </c>
      <c r="G309" s="58"/>
      <c r="H309" s="17">
        <f t="shared" si="85"/>
        <v>1</v>
      </c>
      <c r="I309" s="17">
        <f t="shared" si="86"/>
        <v>1</v>
      </c>
      <c r="J309" s="17">
        <f ca="1">OFFSET('Z1'!$B$7,B309,H309)*D309</f>
        <v>0</v>
      </c>
      <c r="K309" s="17">
        <f ca="1">IF(I309&gt;0,OFFSET('Z1'!$I$7,B309,I309)*IF(I309=1,D309-9300,IF(I309=2,D309-18000,IF(I309=3,D309-45000,0))),0)</f>
        <v>803832.85714285704</v>
      </c>
      <c r="L309" s="17">
        <f>IF(AND(E309=1,D309&gt;20000,D309&lt;=45000),D309*'Z1'!$G$7,0)+IF(AND(E309=1,D309&gt;45000,D309&lt;=50000),'Z1'!$G$7/5000*(50000-D309)*D309,0)</f>
        <v>0</v>
      </c>
      <c r="M309" s="18">
        <f t="shared" ca="1" si="87"/>
        <v>803832.85714285704</v>
      </c>
      <c r="N309" s="21">
        <v>21700</v>
      </c>
      <c r="O309" s="20">
        <f t="shared" si="88"/>
        <v>20700</v>
      </c>
      <c r="P309" s="21">
        <f t="shared" si="89"/>
        <v>2</v>
      </c>
      <c r="Q309" s="22">
        <f t="shared" si="90"/>
        <v>2927.5714285714284</v>
      </c>
      <c r="R309" s="59">
        <f t="shared" ca="1" si="91"/>
        <v>10257604.543438781</v>
      </c>
      <c r="S309" s="60">
        <f t="shared" ca="1" si="92"/>
        <v>11064364.97201021</v>
      </c>
      <c r="T309" s="61">
        <v>1011.8368969922408</v>
      </c>
      <c r="U309" s="61">
        <f t="shared" ca="1" si="93"/>
        <v>1118.7426665328828</v>
      </c>
      <c r="V309" s="62">
        <f t="shared" ca="1" si="94"/>
        <v>0.10565514052554059</v>
      </c>
      <c r="W309" s="62"/>
      <c r="X309" s="62">
        <f t="shared" ca="1" si="95"/>
        <v>0.10565514052554059</v>
      </c>
      <c r="Y309" s="60">
        <f t="shared" ca="1" si="96"/>
        <v>11064364.972010212</v>
      </c>
      <c r="Z309" s="63">
        <f t="shared" ca="1" si="97"/>
        <v>0</v>
      </c>
      <c r="AA309" s="60">
        <f t="shared" ca="1" si="98"/>
        <v>104846.20049162395</v>
      </c>
      <c r="AB309" s="63">
        <f t="shared" ca="1" si="99"/>
        <v>-6090.8751202616077</v>
      </c>
      <c r="AC309" s="47">
        <f t="shared" ca="1" si="100"/>
        <v>11058274.09688995</v>
      </c>
    </row>
    <row r="310" spans="1:29" x14ac:dyDescent="0.15">
      <c r="A310" s="58">
        <v>20914</v>
      </c>
      <c r="B310" s="65">
        <f t="shared" si="83"/>
        <v>2</v>
      </c>
      <c r="C310" s="58" t="s">
        <v>365</v>
      </c>
      <c r="D310" s="58">
        <v>1936</v>
      </c>
      <c r="E310" s="58">
        <v>0</v>
      </c>
      <c r="F310" s="58">
        <f t="shared" si="84"/>
        <v>3120.7164179104479</v>
      </c>
      <c r="G310" s="58"/>
      <c r="H310" s="17">
        <f t="shared" si="85"/>
        <v>1</v>
      </c>
      <c r="I310" s="17">
        <f t="shared" si="86"/>
        <v>0</v>
      </c>
      <c r="J310" s="17">
        <f ca="1">OFFSET('Z1'!$B$7,B310,H310)*D310</f>
        <v>0</v>
      </c>
      <c r="K310" s="17">
        <f ca="1">IF(I310&gt;0,OFFSET('Z1'!$I$7,B310,I310)*IF(I310=1,D310-9300,IF(I310=2,D310-18000,IF(I310=3,D310-45000,0))),0)</f>
        <v>0</v>
      </c>
      <c r="L310" s="17">
        <f>IF(AND(E310=1,D310&gt;20000,D310&lt;=45000),D310*'Z1'!$G$7,0)+IF(AND(E310=1,D310&gt;45000,D310&lt;=50000),'Z1'!$G$7/5000*(50000-D310)*D310,0)</f>
        <v>0</v>
      </c>
      <c r="M310" s="18">
        <f t="shared" ca="1" si="87"/>
        <v>0</v>
      </c>
      <c r="N310" s="21">
        <v>9536</v>
      </c>
      <c r="O310" s="20">
        <f t="shared" si="88"/>
        <v>8536</v>
      </c>
      <c r="P310" s="21">
        <f t="shared" si="89"/>
        <v>1</v>
      </c>
      <c r="Q310" s="22">
        <f t="shared" si="90"/>
        <v>7682.4000000000005</v>
      </c>
      <c r="R310" s="59">
        <f t="shared" ca="1" si="91"/>
        <v>1948431.0915359734</v>
      </c>
      <c r="S310" s="60">
        <f t="shared" ca="1" si="92"/>
        <v>1956113.4915359733</v>
      </c>
      <c r="T310" s="61">
        <v>921.85053992087194</v>
      </c>
      <c r="U310" s="61">
        <f t="shared" ca="1" si="93"/>
        <v>1010.38920017354</v>
      </c>
      <c r="V310" s="62">
        <f t="shared" ca="1" si="94"/>
        <v>9.6044484890433379E-2</v>
      </c>
      <c r="W310" s="62"/>
      <c r="X310" s="62">
        <f t="shared" ca="1" si="95"/>
        <v>9.6044484890433379E-2</v>
      </c>
      <c r="Y310" s="60">
        <f t="shared" ca="1" si="96"/>
        <v>1956113.4915359733</v>
      </c>
      <c r="Z310" s="63">
        <f t="shared" ca="1" si="97"/>
        <v>0</v>
      </c>
      <c r="AA310" s="60">
        <f t="shared" ca="1" si="98"/>
        <v>1546.5523857614025</v>
      </c>
      <c r="AB310" s="63">
        <f t="shared" ca="1" si="99"/>
        <v>-89.844528504091102</v>
      </c>
      <c r="AC310" s="47">
        <f t="shared" ca="1" si="100"/>
        <v>1956023.6470074691</v>
      </c>
    </row>
    <row r="311" spans="1:29" x14ac:dyDescent="0.15">
      <c r="A311" s="58">
        <v>20918</v>
      </c>
      <c r="B311" s="65">
        <f t="shared" si="83"/>
        <v>2</v>
      </c>
      <c r="C311" s="58" t="s">
        <v>366</v>
      </c>
      <c r="D311" s="58">
        <v>3234</v>
      </c>
      <c r="E311" s="58">
        <v>0</v>
      </c>
      <c r="F311" s="58">
        <f t="shared" si="84"/>
        <v>5213.0149253731342</v>
      </c>
      <c r="G311" s="58"/>
      <c r="H311" s="17">
        <f t="shared" si="85"/>
        <v>1</v>
      </c>
      <c r="I311" s="17">
        <f t="shared" si="86"/>
        <v>0</v>
      </c>
      <c r="J311" s="17">
        <f ca="1">OFFSET('Z1'!$B$7,B311,H311)*D311</f>
        <v>0</v>
      </c>
      <c r="K311" s="17">
        <f ca="1">IF(I311&gt;0,OFFSET('Z1'!$I$7,B311,I311)*IF(I311=1,D311-9300,IF(I311=2,D311-18000,IF(I311=3,D311-45000,0))),0)</f>
        <v>0</v>
      </c>
      <c r="L311" s="17">
        <f>IF(AND(E311=1,D311&gt;20000,D311&lt;=45000),D311*'Z1'!$G$7,0)+IF(AND(E311=1,D311&gt;45000,D311&lt;=50000),'Z1'!$G$7/5000*(50000-D311)*D311,0)</f>
        <v>0</v>
      </c>
      <c r="M311" s="18">
        <f t="shared" ca="1" si="87"/>
        <v>0</v>
      </c>
      <c r="N311" s="21">
        <v>5959</v>
      </c>
      <c r="O311" s="20">
        <f t="shared" si="88"/>
        <v>4959</v>
      </c>
      <c r="P311" s="21">
        <f t="shared" si="89"/>
        <v>1</v>
      </c>
      <c r="Q311" s="22">
        <f t="shared" si="90"/>
        <v>4463.1000000000004</v>
      </c>
      <c r="R311" s="59">
        <f t="shared" ca="1" si="91"/>
        <v>3254765.5733612282</v>
      </c>
      <c r="S311" s="60">
        <f t="shared" ca="1" si="92"/>
        <v>3259228.6733612283</v>
      </c>
      <c r="T311" s="61">
        <v>920.61079509962235</v>
      </c>
      <c r="U311" s="61">
        <f t="shared" ca="1" si="93"/>
        <v>1007.8010740139853</v>
      </c>
      <c r="V311" s="62">
        <f t="shared" ca="1" si="94"/>
        <v>9.4709164153270464E-2</v>
      </c>
      <c r="W311" s="62"/>
      <c r="X311" s="62">
        <f t="shared" ca="1" si="95"/>
        <v>9.4709164153270464E-2</v>
      </c>
      <c r="Y311" s="60">
        <f t="shared" ca="1" si="96"/>
        <v>3259228.6733612283</v>
      </c>
      <c r="Z311" s="63">
        <f t="shared" ca="1" si="97"/>
        <v>0</v>
      </c>
      <c r="AA311" s="60">
        <f t="shared" ca="1" si="98"/>
        <v>0</v>
      </c>
      <c r="AB311" s="63">
        <f t="shared" ca="1" si="99"/>
        <v>0</v>
      </c>
      <c r="AC311" s="47">
        <f t="shared" ca="1" si="100"/>
        <v>3259228.6733612283</v>
      </c>
    </row>
    <row r="312" spans="1:29" x14ac:dyDescent="0.15">
      <c r="A312" s="58">
        <v>20923</v>
      </c>
      <c r="B312" s="65">
        <f t="shared" si="83"/>
        <v>2</v>
      </c>
      <c r="C312" s="58" t="s">
        <v>367</v>
      </c>
      <c r="D312" s="58">
        <v>25038</v>
      </c>
      <c r="E312" s="58">
        <v>0</v>
      </c>
      <c r="F312" s="58">
        <f t="shared" si="84"/>
        <v>50076</v>
      </c>
      <c r="G312" s="58"/>
      <c r="H312" s="17">
        <f t="shared" si="85"/>
        <v>3</v>
      </c>
      <c r="I312" s="17">
        <f t="shared" si="86"/>
        <v>0</v>
      </c>
      <c r="J312" s="17">
        <f ca="1">OFFSET('Z1'!$B$7,B312,H312)*D312</f>
        <v>2841562.6199999996</v>
      </c>
      <c r="K312" s="17">
        <f ca="1">IF(I312&gt;0,OFFSET('Z1'!$I$7,B312,I312)*IF(I312=1,D312-9300,IF(I312=2,D312-18000,IF(I312=3,D312-45000,0))),0)</f>
        <v>0</v>
      </c>
      <c r="L312" s="17">
        <f>IF(AND(E312=1,D312&gt;20000,D312&lt;=45000),D312*'Z1'!$G$7,0)+IF(AND(E312=1,D312&gt;45000,D312&lt;=50000),'Z1'!$G$7/5000*(50000-D312)*D312,0)</f>
        <v>0</v>
      </c>
      <c r="M312" s="18">
        <f t="shared" ca="1" si="87"/>
        <v>2841562.6199999996</v>
      </c>
      <c r="N312" s="21">
        <v>100047</v>
      </c>
      <c r="O312" s="20">
        <f t="shared" si="88"/>
        <v>99047</v>
      </c>
      <c r="P312" s="21">
        <f t="shared" si="89"/>
        <v>0</v>
      </c>
      <c r="Q312" s="22">
        <f t="shared" si="90"/>
        <v>0</v>
      </c>
      <c r="R312" s="59">
        <f t="shared" ca="1" si="91"/>
        <v>31265139.88255477</v>
      </c>
      <c r="S312" s="60">
        <f t="shared" ca="1" si="92"/>
        <v>34106702.502554767</v>
      </c>
      <c r="T312" s="61">
        <v>1236.1277571872788</v>
      </c>
      <c r="U312" s="61">
        <f t="shared" ca="1" si="93"/>
        <v>1362.1975598112776</v>
      </c>
      <c r="V312" s="62">
        <f t="shared" ca="1" si="94"/>
        <v>0.10198768039224504</v>
      </c>
      <c r="W312" s="62"/>
      <c r="X312" s="62">
        <f t="shared" ca="1" si="95"/>
        <v>0.10198768039224504</v>
      </c>
      <c r="Y312" s="60">
        <f t="shared" ca="1" si="96"/>
        <v>34106702.502554767</v>
      </c>
      <c r="Z312" s="63">
        <f t="shared" ca="1" si="97"/>
        <v>0</v>
      </c>
      <c r="AA312" s="60">
        <f t="shared" ca="1" si="98"/>
        <v>210763.07654505968</v>
      </c>
      <c r="AB312" s="63">
        <f t="shared" ca="1" si="99"/>
        <v>-12243.949453377214</v>
      </c>
      <c r="AC312" s="47">
        <f t="shared" ca="1" si="100"/>
        <v>34094458.553101391</v>
      </c>
    </row>
    <row r="313" spans="1:29" x14ac:dyDescent="0.15">
      <c r="A313" s="58">
        <v>21001</v>
      </c>
      <c r="B313" s="65">
        <f t="shared" si="83"/>
        <v>2</v>
      </c>
      <c r="C313" s="58" t="s">
        <v>368</v>
      </c>
      <c r="D313" s="58">
        <v>974</v>
      </c>
      <c r="E313" s="58">
        <v>0</v>
      </c>
      <c r="F313" s="58">
        <f t="shared" si="84"/>
        <v>1570.0298507462687</v>
      </c>
      <c r="G313" s="58"/>
      <c r="H313" s="17">
        <f t="shared" si="85"/>
        <v>1</v>
      </c>
      <c r="I313" s="17">
        <f t="shared" si="86"/>
        <v>0</v>
      </c>
      <c r="J313" s="17">
        <f ca="1">OFFSET('Z1'!$B$7,B313,H313)*D313</f>
        <v>0</v>
      </c>
      <c r="K313" s="17">
        <f ca="1">IF(I313&gt;0,OFFSET('Z1'!$I$7,B313,I313)*IF(I313=1,D313-9300,IF(I313=2,D313-18000,IF(I313=3,D313-45000,0))),0)</f>
        <v>0</v>
      </c>
      <c r="L313" s="17">
        <f>IF(AND(E313=1,D313&gt;20000,D313&lt;=45000),D313*'Z1'!$G$7,0)+IF(AND(E313=1,D313&gt;45000,D313&lt;=50000),'Z1'!$G$7/5000*(50000-D313)*D313,0)</f>
        <v>0</v>
      </c>
      <c r="M313" s="18">
        <f t="shared" ca="1" si="87"/>
        <v>0</v>
      </c>
      <c r="N313" s="21">
        <v>31737</v>
      </c>
      <c r="O313" s="20">
        <f t="shared" si="88"/>
        <v>30737</v>
      </c>
      <c r="P313" s="21">
        <f t="shared" si="89"/>
        <v>1</v>
      </c>
      <c r="Q313" s="22">
        <f t="shared" si="90"/>
        <v>27663.3</v>
      </c>
      <c r="R313" s="59">
        <f t="shared" ca="1" si="91"/>
        <v>980254.07187811879</v>
      </c>
      <c r="S313" s="60">
        <f t="shared" ca="1" si="92"/>
        <v>1007917.3718781188</v>
      </c>
      <c r="T313" s="61">
        <v>943.1521883031013</v>
      </c>
      <c r="U313" s="61">
        <f t="shared" ca="1" si="93"/>
        <v>1034.822763735235</v>
      </c>
      <c r="V313" s="62">
        <f t="shared" ca="1" si="94"/>
        <v>9.7195952645845463E-2</v>
      </c>
      <c r="W313" s="62"/>
      <c r="X313" s="62">
        <f t="shared" ca="1" si="95"/>
        <v>9.7195952645845463E-2</v>
      </c>
      <c r="Y313" s="60">
        <f t="shared" ca="1" si="96"/>
        <v>1007917.3718781188</v>
      </c>
      <c r="Z313" s="63">
        <f t="shared" ca="1" si="97"/>
        <v>0</v>
      </c>
      <c r="AA313" s="60">
        <f t="shared" ca="1" si="98"/>
        <v>1853.8215414661681</v>
      </c>
      <c r="AB313" s="63">
        <f t="shared" ca="1" si="99"/>
        <v>-107.69484684591276</v>
      </c>
      <c r="AC313" s="47">
        <f t="shared" ca="1" si="100"/>
        <v>1007809.6770312729</v>
      </c>
    </row>
    <row r="314" spans="1:29" x14ac:dyDescent="0.15">
      <c r="A314" s="58">
        <v>21002</v>
      </c>
      <c r="B314" s="65">
        <f t="shared" si="83"/>
        <v>2</v>
      </c>
      <c r="C314" s="58" t="s">
        <v>369</v>
      </c>
      <c r="D314" s="58">
        <v>14327</v>
      </c>
      <c r="E314" s="58">
        <v>0</v>
      </c>
      <c r="F314" s="58">
        <f t="shared" si="84"/>
        <v>23878.333333333332</v>
      </c>
      <c r="G314" s="58"/>
      <c r="H314" s="17">
        <f t="shared" si="85"/>
        <v>2</v>
      </c>
      <c r="I314" s="17">
        <f t="shared" si="86"/>
        <v>0</v>
      </c>
      <c r="J314" s="17">
        <f ca="1">OFFSET('Z1'!$B$7,B314,H314)*D314</f>
        <v>1366365.99</v>
      </c>
      <c r="K314" s="17">
        <f ca="1">IF(I314&gt;0,OFFSET('Z1'!$I$7,B314,I314)*IF(I314=1,D314-9300,IF(I314=2,D314-18000,IF(I314=3,D314-45000,0))),0)</f>
        <v>0</v>
      </c>
      <c r="L314" s="17">
        <f>IF(AND(E314=1,D314&gt;20000,D314&lt;=45000),D314*'Z1'!$G$7,0)+IF(AND(E314=1,D314&gt;45000,D314&lt;=50000),'Z1'!$G$7/5000*(50000-D314)*D314,0)</f>
        <v>0</v>
      </c>
      <c r="M314" s="18">
        <f t="shared" ca="1" si="87"/>
        <v>1366365.99</v>
      </c>
      <c r="N314" s="21">
        <v>96908</v>
      </c>
      <c r="O314" s="20">
        <f t="shared" si="88"/>
        <v>95908</v>
      </c>
      <c r="P314" s="21">
        <f t="shared" si="89"/>
        <v>0</v>
      </c>
      <c r="Q314" s="22">
        <f t="shared" si="90"/>
        <v>0</v>
      </c>
      <c r="R314" s="59">
        <f t="shared" ca="1" si="91"/>
        <v>14908527.674513478</v>
      </c>
      <c r="S314" s="60">
        <f t="shared" ca="1" si="92"/>
        <v>16274893.664513478</v>
      </c>
      <c r="T314" s="61">
        <v>1030.7831309893988</v>
      </c>
      <c r="U314" s="61">
        <f t="shared" ca="1" si="93"/>
        <v>1135.9596331760647</v>
      </c>
      <c r="V314" s="62">
        <f t="shared" ca="1" si="94"/>
        <v>0.10203552912794756</v>
      </c>
      <c r="W314" s="62"/>
      <c r="X314" s="62">
        <f t="shared" ca="1" si="95"/>
        <v>0.10203552912794756</v>
      </c>
      <c r="Y314" s="60">
        <f t="shared" ca="1" si="96"/>
        <v>16274893.664513478</v>
      </c>
      <c r="Z314" s="63">
        <f t="shared" ca="1" si="97"/>
        <v>0</v>
      </c>
      <c r="AA314" s="60">
        <f t="shared" ca="1" si="98"/>
        <v>101273.30836175196</v>
      </c>
      <c r="AB314" s="63">
        <f t="shared" ca="1" si="99"/>
        <v>-5883.3135712576986</v>
      </c>
      <c r="AC314" s="47">
        <f t="shared" ca="1" si="100"/>
        <v>16269010.350942221</v>
      </c>
    </row>
    <row r="315" spans="1:29" x14ac:dyDescent="0.15">
      <c r="A315" s="58">
        <v>21003</v>
      </c>
      <c r="B315" s="65">
        <f t="shared" si="83"/>
        <v>2</v>
      </c>
      <c r="C315" s="58" t="s">
        <v>370</v>
      </c>
      <c r="D315" s="58">
        <v>1788</v>
      </c>
      <c r="E315" s="58">
        <v>0</v>
      </c>
      <c r="F315" s="58">
        <f t="shared" si="84"/>
        <v>2882.1492537313434</v>
      </c>
      <c r="G315" s="58"/>
      <c r="H315" s="17">
        <f t="shared" si="85"/>
        <v>1</v>
      </c>
      <c r="I315" s="17">
        <f t="shared" si="86"/>
        <v>0</v>
      </c>
      <c r="J315" s="17">
        <f ca="1">OFFSET('Z1'!$B$7,B315,H315)*D315</f>
        <v>0</v>
      </c>
      <c r="K315" s="17">
        <f ca="1">IF(I315&gt;0,OFFSET('Z1'!$I$7,B315,I315)*IF(I315=1,D315-9300,IF(I315=2,D315-18000,IF(I315=3,D315-45000,0))),0)</f>
        <v>0</v>
      </c>
      <c r="L315" s="17">
        <f>IF(AND(E315=1,D315&gt;20000,D315&lt;=45000),D315*'Z1'!$G$7,0)+IF(AND(E315=1,D315&gt;45000,D315&lt;=50000),'Z1'!$G$7/5000*(50000-D315)*D315,0)</f>
        <v>0</v>
      </c>
      <c r="M315" s="18">
        <f t="shared" ca="1" si="87"/>
        <v>0</v>
      </c>
      <c r="N315" s="21">
        <v>5067</v>
      </c>
      <c r="O315" s="20">
        <f t="shared" si="88"/>
        <v>4067</v>
      </c>
      <c r="P315" s="21">
        <f t="shared" si="89"/>
        <v>1</v>
      </c>
      <c r="Q315" s="22">
        <f t="shared" si="90"/>
        <v>3660.3</v>
      </c>
      <c r="R315" s="59">
        <f t="shared" ca="1" si="91"/>
        <v>1799480.7808193804</v>
      </c>
      <c r="S315" s="60">
        <f t="shared" ca="1" si="92"/>
        <v>1803141.0808193805</v>
      </c>
      <c r="T315" s="61">
        <v>920.97012837754664</v>
      </c>
      <c r="U315" s="61">
        <f t="shared" ca="1" si="93"/>
        <v>1008.4681660063649</v>
      </c>
      <c r="V315" s="62">
        <f t="shared" ca="1" si="94"/>
        <v>9.5006379612943226E-2</v>
      </c>
      <c r="W315" s="62"/>
      <c r="X315" s="62">
        <f t="shared" ca="1" si="95"/>
        <v>9.5006379612943226E-2</v>
      </c>
      <c r="Y315" s="60">
        <f t="shared" ca="1" si="96"/>
        <v>1803141.0808193805</v>
      </c>
      <c r="Z315" s="63">
        <f t="shared" ca="1" si="97"/>
        <v>0</v>
      </c>
      <c r="AA315" s="60">
        <f t="shared" ca="1" si="98"/>
        <v>0</v>
      </c>
      <c r="AB315" s="63">
        <f t="shared" ca="1" si="99"/>
        <v>0</v>
      </c>
      <c r="AC315" s="47">
        <f t="shared" ca="1" si="100"/>
        <v>1803141.0808193805</v>
      </c>
    </row>
    <row r="316" spans="1:29" x14ac:dyDescent="0.15">
      <c r="A316" s="58">
        <v>21004</v>
      </c>
      <c r="B316" s="65">
        <f t="shared" si="83"/>
        <v>2</v>
      </c>
      <c r="C316" s="58" t="s">
        <v>371</v>
      </c>
      <c r="D316" s="58">
        <v>1029</v>
      </c>
      <c r="E316" s="58">
        <v>0</v>
      </c>
      <c r="F316" s="58">
        <f t="shared" si="84"/>
        <v>1658.686567164179</v>
      </c>
      <c r="G316" s="58"/>
      <c r="H316" s="17">
        <f t="shared" si="85"/>
        <v>1</v>
      </c>
      <c r="I316" s="17">
        <f t="shared" si="86"/>
        <v>0</v>
      </c>
      <c r="J316" s="17">
        <f ca="1">OFFSET('Z1'!$B$7,B316,H316)*D316</f>
        <v>0</v>
      </c>
      <c r="K316" s="17">
        <f ca="1">IF(I316&gt;0,OFFSET('Z1'!$I$7,B316,I316)*IF(I316=1,D316-9300,IF(I316=2,D316-18000,IF(I316=3,D316-45000,0))),0)</f>
        <v>0</v>
      </c>
      <c r="L316" s="17">
        <f>IF(AND(E316=1,D316&gt;20000,D316&lt;=45000),D316*'Z1'!$G$7,0)+IF(AND(E316=1,D316&gt;45000,D316&lt;=50000),'Z1'!$G$7/5000*(50000-D316)*D316,0)</f>
        <v>0</v>
      </c>
      <c r="M316" s="18">
        <f t="shared" ca="1" si="87"/>
        <v>0</v>
      </c>
      <c r="N316" s="21">
        <v>16808</v>
      </c>
      <c r="O316" s="20">
        <f t="shared" si="88"/>
        <v>15808</v>
      </c>
      <c r="P316" s="21">
        <f t="shared" si="89"/>
        <v>1</v>
      </c>
      <c r="Q316" s="22">
        <f t="shared" si="90"/>
        <v>14227.2</v>
      </c>
      <c r="R316" s="59">
        <f t="shared" ca="1" si="91"/>
        <v>1035607.2278876634</v>
      </c>
      <c r="S316" s="60">
        <f t="shared" ca="1" si="92"/>
        <v>1049834.4278876635</v>
      </c>
      <c r="T316" s="61">
        <v>933.59784148270307</v>
      </c>
      <c r="U316" s="61">
        <f t="shared" ca="1" si="93"/>
        <v>1020.2472574224134</v>
      </c>
      <c r="V316" s="62">
        <f t="shared" ca="1" si="94"/>
        <v>9.2812356766053705E-2</v>
      </c>
      <c r="W316" s="62"/>
      <c r="X316" s="62">
        <f t="shared" ca="1" si="95"/>
        <v>9.2812356766053705E-2</v>
      </c>
      <c r="Y316" s="60">
        <f t="shared" ca="1" si="96"/>
        <v>1049834.4278876632</v>
      </c>
      <c r="Z316" s="63">
        <f t="shared" ca="1" si="97"/>
        <v>0</v>
      </c>
      <c r="AA316" s="60">
        <f t="shared" ca="1" si="98"/>
        <v>0</v>
      </c>
      <c r="AB316" s="63">
        <f t="shared" ca="1" si="99"/>
        <v>0</v>
      </c>
      <c r="AC316" s="47">
        <f t="shared" ca="1" si="100"/>
        <v>1049834.4278876632</v>
      </c>
    </row>
    <row r="317" spans="1:29" x14ac:dyDescent="0.15">
      <c r="A317" s="58">
        <v>21005</v>
      </c>
      <c r="B317" s="65">
        <f t="shared" si="83"/>
        <v>2</v>
      </c>
      <c r="C317" s="58" t="s">
        <v>372</v>
      </c>
      <c r="D317" s="58">
        <v>2282</v>
      </c>
      <c r="E317" s="58">
        <v>0</v>
      </c>
      <c r="F317" s="58">
        <f t="shared" si="84"/>
        <v>3678.4477611940297</v>
      </c>
      <c r="G317" s="58"/>
      <c r="H317" s="17">
        <f t="shared" si="85"/>
        <v>1</v>
      </c>
      <c r="I317" s="17">
        <f t="shared" si="86"/>
        <v>0</v>
      </c>
      <c r="J317" s="17">
        <f ca="1">OFFSET('Z1'!$B$7,B317,H317)*D317</f>
        <v>0</v>
      </c>
      <c r="K317" s="17">
        <f ca="1">IF(I317&gt;0,OFFSET('Z1'!$I$7,B317,I317)*IF(I317=1,D317-9300,IF(I317=2,D317-18000,IF(I317=3,D317-45000,0))),0)</f>
        <v>0</v>
      </c>
      <c r="L317" s="17">
        <f>IF(AND(E317=1,D317&gt;20000,D317&lt;=45000),D317*'Z1'!$G$7,0)+IF(AND(E317=1,D317&gt;45000,D317&lt;=50000),'Z1'!$G$7/5000*(50000-D317)*D317,0)</f>
        <v>0</v>
      </c>
      <c r="M317" s="18">
        <f t="shared" ca="1" si="87"/>
        <v>0</v>
      </c>
      <c r="N317" s="21">
        <v>6699</v>
      </c>
      <c r="O317" s="20">
        <f t="shared" si="88"/>
        <v>5699</v>
      </c>
      <c r="P317" s="21">
        <f t="shared" si="89"/>
        <v>1</v>
      </c>
      <c r="Q317" s="22">
        <f t="shared" si="90"/>
        <v>5129.1000000000004</v>
      </c>
      <c r="R317" s="59">
        <f t="shared" ca="1" si="91"/>
        <v>2296652.7638869272</v>
      </c>
      <c r="S317" s="60">
        <f t="shared" ca="1" si="92"/>
        <v>2301781.8638869273</v>
      </c>
      <c r="T317" s="61">
        <v>921.4709849947053</v>
      </c>
      <c r="U317" s="61">
        <f t="shared" ca="1" si="93"/>
        <v>1008.668652010047</v>
      </c>
      <c r="V317" s="62">
        <f t="shared" ca="1" si="94"/>
        <v>9.4628771209592344E-2</v>
      </c>
      <c r="W317" s="62"/>
      <c r="X317" s="62">
        <f t="shared" ca="1" si="95"/>
        <v>9.4628771209592344E-2</v>
      </c>
      <c r="Y317" s="60">
        <f t="shared" ca="1" si="96"/>
        <v>2301781.8638869273</v>
      </c>
      <c r="Z317" s="63">
        <f t="shared" ca="1" si="97"/>
        <v>0</v>
      </c>
      <c r="AA317" s="60">
        <f t="shared" ca="1" si="98"/>
        <v>0</v>
      </c>
      <c r="AB317" s="63">
        <f t="shared" ca="1" si="99"/>
        <v>0</v>
      </c>
      <c r="AC317" s="47">
        <f t="shared" ca="1" si="100"/>
        <v>2301781.8638869273</v>
      </c>
    </row>
    <row r="318" spans="1:29" x14ac:dyDescent="0.15">
      <c r="A318" s="58">
        <v>21006</v>
      </c>
      <c r="B318" s="65">
        <f t="shared" si="83"/>
        <v>2</v>
      </c>
      <c r="C318" s="58" t="s">
        <v>373</v>
      </c>
      <c r="D318" s="58">
        <v>790</v>
      </c>
      <c r="E318" s="58">
        <v>0</v>
      </c>
      <c r="F318" s="58">
        <f t="shared" si="84"/>
        <v>1273.4328358208954</v>
      </c>
      <c r="G318" s="58"/>
      <c r="H318" s="17">
        <f t="shared" si="85"/>
        <v>1</v>
      </c>
      <c r="I318" s="17">
        <f t="shared" si="86"/>
        <v>0</v>
      </c>
      <c r="J318" s="17">
        <f ca="1">OFFSET('Z1'!$B$7,B318,H318)*D318</f>
        <v>0</v>
      </c>
      <c r="K318" s="17">
        <f ca="1">IF(I318&gt;0,OFFSET('Z1'!$I$7,B318,I318)*IF(I318=1,D318-9300,IF(I318=2,D318-18000,IF(I318=3,D318-45000,0))),0)</f>
        <v>0</v>
      </c>
      <c r="L318" s="17">
        <f>IF(AND(E318=1,D318&gt;20000,D318&lt;=45000),D318*'Z1'!$G$7,0)+IF(AND(E318=1,D318&gt;45000,D318&lt;=50000),'Z1'!$G$7/5000*(50000-D318)*D318,0)</f>
        <v>0</v>
      </c>
      <c r="M318" s="18">
        <f t="shared" ca="1" si="87"/>
        <v>0</v>
      </c>
      <c r="N318" s="21">
        <v>277456</v>
      </c>
      <c r="O318" s="20">
        <f t="shared" si="88"/>
        <v>276456</v>
      </c>
      <c r="P318" s="21">
        <f t="shared" si="89"/>
        <v>1</v>
      </c>
      <c r="Q318" s="22">
        <f t="shared" si="90"/>
        <v>248810.4</v>
      </c>
      <c r="R318" s="59">
        <f t="shared" ca="1" si="91"/>
        <v>795072.60450073285</v>
      </c>
      <c r="S318" s="60">
        <f t="shared" ca="1" si="92"/>
        <v>1043883.0045007329</v>
      </c>
      <c r="T318" s="61">
        <v>1309.04735570651</v>
      </c>
      <c r="U318" s="61">
        <f t="shared" ca="1" si="93"/>
        <v>1321.3708917730796</v>
      </c>
      <c r="V318" s="62">
        <f t="shared" ca="1" si="94"/>
        <v>9.4141254805242269E-3</v>
      </c>
      <c r="W318" s="62"/>
      <c r="X318" s="62">
        <f t="shared" ca="1" si="95"/>
        <v>4.7588962315934125E-2</v>
      </c>
      <c r="Y318" s="60">
        <f t="shared" ca="1" si="96"/>
        <v>1083361.4131797303</v>
      </c>
      <c r="Z318" s="63">
        <f t="shared" ca="1" si="97"/>
        <v>39478.408678997424</v>
      </c>
      <c r="AA318" s="60">
        <f t="shared" ca="1" si="98"/>
        <v>0</v>
      </c>
      <c r="AB318" s="63">
        <f t="shared" ca="1" si="99"/>
        <v>0</v>
      </c>
      <c r="AC318" s="47">
        <f t="shared" ca="1" si="100"/>
        <v>1083361.4131797303</v>
      </c>
    </row>
    <row r="319" spans="1:29" x14ac:dyDescent="0.15">
      <c r="A319" s="58">
        <v>21007</v>
      </c>
      <c r="B319" s="65">
        <f t="shared" si="83"/>
        <v>2</v>
      </c>
      <c r="C319" s="58" t="s">
        <v>374</v>
      </c>
      <c r="D319" s="58">
        <v>1768</v>
      </c>
      <c r="E319" s="58">
        <v>0</v>
      </c>
      <c r="F319" s="58">
        <f t="shared" si="84"/>
        <v>2849.9104477611941</v>
      </c>
      <c r="G319" s="58"/>
      <c r="H319" s="17">
        <f t="shared" si="85"/>
        <v>1</v>
      </c>
      <c r="I319" s="17">
        <f t="shared" si="86"/>
        <v>0</v>
      </c>
      <c r="J319" s="17">
        <f ca="1">OFFSET('Z1'!$B$7,B319,H319)*D319</f>
        <v>0</v>
      </c>
      <c r="K319" s="17">
        <f ca="1">IF(I319&gt;0,OFFSET('Z1'!$I$7,B319,I319)*IF(I319=1,D319-9300,IF(I319=2,D319-18000,IF(I319=3,D319-45000,0))),0)</f>
        <v>0</v>
      </c>
      <c r="L319" s="17">
        <f>IF(AND(E319=1,D319&gt;20000,D319&lt;=45000),D319*'Z1'!$G$7,0)+IF(AND(E319=1,D319&gt;45000,D319&lt;=50000),'Z1'!$G$7/5000*(50000-D319)*D319,0)</f>
        <v>0</v>
      </c>
      <c r="M319" s="18">
        <f t="shared" ca="1" si="87"/>
        <v>0</v>
      </c>
      <c r="N319" s="21">
        <v>204680</v>
      </c>
      <c r="O319" s="20">
        <f t="shared" si="88"/>
        <v>203680</v>
      </c>
      <c r="P319" s="21">
        <f t="shared" si="89"/>
        <v>1</v>
      </c>
      <c r="Q319" s="22">
        <f t="shared" si="90"/>
        <v>183312</v>
      </c>
      <c r="R319" s="59">
        <f t="shared" ca="1" si="91"/>
        <v>1779352.3604522732</v>
      </c>
      <c r="S319" s="60">
        <f t="shared" ca="1" si="92"/>
        <v>1962664.3604522732</v>
      </c>
      <c r="T319" s="61">
        <v>1032.5051053786569</v>
      </c>
      <c r="U319" s="61">
        <f t="shared" ca="1" si="93"/>
        <v>1110.1042762739103</v>
      </c>
      <c r="V319" s="62">
        <f t="shared" ca="1" si="94"/>
        <v>7.5156210357715247E-2</v>
      </c>
      <c r="W319" s="62"/>
      <c r="X319" s="62">
        <f t="shared" ca="1" si="95"/>
        <v>7.5156210357715247E-2</v>
      </c>
      <c r="Y319" s="60">
        <f t="shared" ca="1" si="96"/>
        <v>1962664.3604522734</v>
      </c>
      <c r="Z319" s="63">
        <f t="shared" ca="1" si="97"/>
        <v>0</v>
      </c>
      <c r="AA319" s="60">
        <f t="shared" ca="1" si="98"/>
        <v>0</v>
      </c>
      <c r="AB319" s="63">
        <f t="shared" ca="1" si="99"/>
        <v>0</v>
      </c>
      <c r="AC319" s="47">
        <f t="shared" ca="1" si="100"/>
        <v>1962664.3604522734</v>
      </c>
    </row>
    <row r="320" spans="1:29" x14ac:dyDescent="0.15">
      <c r="A320" s="58">
        <v>21008</v>
      </c>
      <c r="B320" s="65">
        <f t="shared" si="83"/>
        <v>2</v>
      </c>
      <c r="C320" s="58" t="s">
        <v>375</v>
      </c>
      <c r="D320" s="58">
        <v>1504</v>
      </c>
      <c r="E320" s="58">
        <v>0</v>
      </c>
      <c r="F320" s="58">
        <f t="shared" si="84"/>
        <v>2424.3582089552237</v>
      </c>
      <c r="G320" s="58"/>
      <c r="H320" s="17">
        <f t="shared" si="85"/>
        <v>1</v>
      </c>
      <c r="I320" s="17">
        <f t="shared" si="86"/>
        <v>0</v>
      </c>
      <c r="J320" s="17">
        <f ca="1">OFFSET('Z1'!$B$7,B320,H320)*D320</f>
        <v>0</v>
      </c>
      <c r="K320" s="17">
        <f ca="1">IF(I320&gt;0,OFFSET('Z1'!$I$7,B320,I320)*IF(I320=1,D320-9300,IF(I320=2,D320-18000,IF(I320=3,D320-45000,0))),0)</f>
        <v>0</v>
      </c>
      <c r="L320" s="17">
        <f>IF(AND(E320=1,D320&gt;20000,D320&lt;=45000),D320*'Z1'!$G$7,0)+IF(AND(E320=1,D320&gt;45000,D320&lt;=50000),'Z1'!$G$7/5000*(50000-D320)*D320,0)</f>
        <v>0</v>
      </c>
      <c r="M320" s="18">
        <f t="shared" ca="1" si="87"/>
        <v>0</v>
      </c>
      <c r="N320" s="21">
        <v>27146</v>
      </c>
      <c r="O320" s="20">
        <f t="shared" si="88"/>
        <v>26146</v>
      </c>
      <c r="P320" s="21">
        <f t="shared" si="89"/>
        <v>1</v>
      </c>
      <c r="Q320" s="22">
        <f t="shared" si="90"/>
        <v>23531.4</v>
      </c>
      <c r="R320" s="59">
        <f t="shared" ca="1" si="91"/>
        <v>1513657.2116064585</v>
      </c>
      <c r="S320" s="60">
        <f t="shared" ca="1" si="92"/>
        <v>1537188.6116064584</v>
      </c>
      <c r="T320" s="61">
        <v>935.87673948031522</v>
      </c>
      <c r="U320" s="61">
        <f t="shared" ca="1" si="93"/>
        <v>1022.0668960149325</v>
      </c>
      <c r="V320" s="62">
        <f t="shared" ca="1" si="94"/>
        <v>9.2095628514581973E-2</v>
      </c>
      <c r="W320" s="62"/>
      <c r="X320" s="62">
        <f t="shared" ca="1" si="95"/>
        <v>9.2095628514581973E-2</v>
      </c>
      <c r="Y320" s="60">
        <f t="shared" ca="1" si="96"/>
        <v>1537188.6116064587</v>
      </c>
      <c r="Z320" s="63">
        <f t="shared" ca="1" si="97"/>
        <v>0</v>
      </c>
      <c r="AA320" s="60">
        <f t="shared" ca="1" si="98"/>
        <v>0</v>
      </c>
      <c r="AB320" s="63">
        <f t="shared" ca="1" si="99"/>
        <v>0</v>
      </c>
      <c r="AC320" s="47">
        <f t="shared" ca="1" si="100"/>
        <v>1537188.6116064587</v>
      </c>
    </row>
    <row r="321" spans="1:29" x14ac:dyDescent="0.15">
      <c r="A321" s="58">
        <v>21009</v>
      </c>
      <c r="B321" s="65">
        <f t="shared" si="83"/>
        <v>2</v>
      </c>
      <c r="C321" s="58" t="s">
        <v>376</v>
      </c>
      <c r="D321" s="58">
        <v>3740</v>
      </c>
      <c r="E321" s="58">
        <v>0</v>
      </c>
      <c r="F321" s="58">
        <f t="shared" si="84"/>
        <v>6028.6567164179105</v>
      </c>
      <c r="G321" s="58"/>
      <c r="H321" s="17">
        <f t="shared" si="85"/>
        <v>1</v>
      </c>
      <c r="I321" s="17">
        <f t="shared" si="86"/>
        <v>0</v>
      </c>
      <c r="J321" s="17">
        <f ca="1">OFFSET('Z1'!$B$7,B321,H321)*D321</f>
        <v>0</v>
      </c>
      <c r="K321" s="17">
        <f ca="1">IF(I321&gt;0,OFFSET('Z1'!$I$7,B321,I321)*IF(I321=1,D321-9300,IF(I321=2,D321-18000,IF(I321=3,D321-45000,0))),0)</f>
        <v>0</v>
      </c>
      <c r="L321" s="17">
        <f>IF(AND(E321=1,D321&gt;20000,D321&lt;=45000),D321*'Z1'!$G$7,0)+IF(AND(E321=1,D321&gt;45000,D321&lt;=50000),'Z1'!$G$7/5000*(50000-D321)*D321,0)</f>
        <v>0</v>
      </c>
      <c r="M321" s="18">
        <f t="shared" ca="1" si="87"/>
        <v>0</v>
      </c>
      <c r="N321" s="21">
        <v>294636</v>
      </c>
      <c r="O321" s="20">
        <f t="shared" si="88"/>
        <v>293636</v>
      </c>
      <c r="P321" s="21">
        <f t="shared" si="89"/>
        <v>1</v>
      </c>
      <c r="Q321" s="22">
        <f t="shared" si="90"/>
        <v>264272.40000000002</v>
      </c>
      <c r="R321" s="59">
        <f t="shared" ca="1" si="91"/>
        <v>3764014.6086490392</v>
      </c>
      <c r="S321" s="60">
        <f t="shared" ca="1" si="92"/>
        <v>4028287.0086490391</v>
      </c>
      <c r="T321" s="61">
        <v>994.09978350847371</v>
      </c>
      <c r="U321" s="61">
        <f t="shared" ca="1" si="93"/>
        <v>1077.0820878740747</v>
      </c>
      <c r="V321" s="62">
        <f t="shared" ca="1" si="94"/>
        <v>8.3474823898192385E-2</v>
      </c>
      <c r="W321" s="62"/>
      <c r="X321" s="62">
        <f t="shared" ca="1" si="95"/>
        <v>8.3474823898192385E-2</v>
      </c>
      <c r="Y321" s="60">
        <f t="shared" ca="1" si="96"/>
        <v>4028287.0086490391</v>
      </c>
      <c r="Z321" s="63">
        <f t="shared" ca="1" si="97"/>
        <v>0</v>
      </c>
      <c r="AA321" s="60">
        <f t="shared" ca="1" si="98"/>
        <v>0</v>
      </c>
      <c r="AB321" s="63">
        <f t="shared" ca="1" si="99"/>
        <v>0</v>
      </c>
      <c r="AC321" s="47">
        <f t="shared" ca="1" si="100"/>
        <v>4028287.0086490391</v>
      </c>
    </row>
    <row r="322" spans="1:29" x14ac:dyDescent="0.15">
      <c r="A322" s="58">
        <v>21010</v>
      </c>
      <c r="B322" s="65">
        <f t="shared" si="83"/>
        <v>2</v>
      </c>
      <c r="C322" s="58" t="s">
        <v>377</v>
      </c>
      <c r="D322" s="58">
        <v>1584</v>
      </c>
      <c r="E322" s="58">
        <v>0</v>
      </c>
      <c r="F322" s="58">
        <f t="shared" si="84"/>
        <v>2553.313432835821</v>
      </c>
      <c r="G322" s="58"/>
      <c r="H322" s="17">
        <f t="shared" si="85"/>
        <v>1</v>
      </c>
      <c r="I322" s="17">
        <f t="shared" si="86"/>
        <v>0</v>
      </c>
      <c r="J322" s="17">
        <f ca="1">OFFSET('Z1'!$B$7,B322,H322)*D322</f>
        <v>0</v>
      </c>
      <c r="K322" s="17">
        <f ca="1">IF(I322&gt;0,OFFSET('Z1'!$I$7,B322,I322)*IF(I322=1,D322-9300,IF(I322=2,D322-18000,IF(I322=3,D322-45000,0))),0)</f>
        <v>0</v>
      </c>
      <c r="L322" s="17">
        <f>IF(AND(E322=1,D322&gt;20000,D322&lt;=45000),D322*'Z1'!$G$7,0)+IF(AND(E322=1,D322&gt;45000,D322&lt;=50000),'Z1'!$G$7/5000*(50000-D322)*D322,0)</f>
        <v>0</v>
      </c>
      <c r="M322" s="18">
        <f t="shared" ca="1" si="87"/>
        <v>0</v>
      </c>
      <c r="N322" s="21">
        <v>6865</v>
      </c>
      <c r="O322" s="20">
        <f t="shared" si="88"/>
        <v>5865</v>
      </c>
      <c r="P322" s="21">
        <f t="shared" si="89"/>
        <v>1</v>
      </c>
      <c r="Q322" s="22">
        <f t="shared" si="90"/>
        <v>5278.5</v>
      </c>
      <c r="R322" s="59">
        <f t="shared" ca="1" si="91"/>
        <v>1594170.8930748873</v>
      </c>
      <c r="S322" s="60">
        <f t="shared" ca="1" si="92"/>
        <v>1599449.3930748873</v>
      </c>
      <c r="T322" s="61">
        <v>922.07246202281772</v>
      </c>
      <c r="U322" s="61">
        <f t="shared" ca="1" si="93"/>
        <v>1009.7534047189945</v>
      </c>
      <c r="V322" s="62">
        <f t="shared" ca="1" si="94"/>
        <v>9.509116290472952E-2</v>
      </c>
      <c r="W322" s="62"/>
      <c r="X322" s="62">
        <f t="shared" ca="1" si="95"/>
        <v>9.509116290472952E-2</v>
      </c>
      <c r="Y322" s="60">
        <f t="shared" ca="1" si="96"/>
        <v>1599449.3930748873</v>
      </c>
      <c r="Z322" s="63">
        <f t="shared" ca="1" si="97"/>
        <v>0</v>
      </c>
      <c r="AA322" s="60">
        <f t="shared" ca="1" si="98"/>
        <v>0</v>
      </c>
      <c r="AB322" s="63">
        <f t="shared" ca="1" si="99"/>
        <v>0</v>
      </c>
      <c r="AC322" s="47">
        <f t="shared" ca="1" si="100"/>
        <v>1599449.3930748873</v>
      </c>
    </row>
    <row r="323" spans="1:29" x14ac:dyDescent="0.15">
      <c r="A323" s="58">
        <v>30101</v>
      </c>
      <c r="B323" s="65">
        <f t="shared" si="83"/>
        <v>3</v>
      </c>
      <c r="C323" s="58" t="s">
        <v>378</v>
      </c>
      <c r="D323" s="58">
        <v>24944</v>
      </c>
      <c r="E323" s="58">
        <v>1</v>
      </c>
      <c r="F323" s="58">
        <f t="shared" si="84"/>
        <v>49888</v>
      </c>
      <c r="G323" s="58"/>
      <c r="H323" s="17">
        <f t="shared" si="85"/>
        <v>3</v>
      </c>
      <c r="I323" s="17">
        <f t="shared" si="86"/>
        <v>0</v>
      </c>
      <c r="J323" s="17">
        <f ca="1">OFFSET('Z1'!$B$7,B323,H323)*D323</f>
        <v>3388392.96</v>
      </c>
      <c r="K323" s="17">
        <f ca="1">IF(I323&gt;0,OFFSET('Z1'!$I$7,B323,I323)*IF(I323=1,D323-9300,IF(I323=2,D323-18000,IF(I323=3,D323-45000,0))),0)</f>
        <v>0</v>
      </c>
      <c r="L323" s="17">
        <f>IF(AND(E323=1,D323&gt;20000,D323&lt;=45000),D323*'Z1'!$G$7,0)+IF(AND(E323=1,D323&gt;45000,D323&lt;=50000),'Z1'!$G$7/5000*(50000-D323)*D323,0)</f>
        <v>1331011.8400000001</v>
      </c>
      <c r="M323" s="18">
        <f t="shared" ca="1" si="87"/>
        <v>4719404.8</v>
      </c>
      <c r="N323" s="21">
        <v>148659</v>
      </c>
      <c r="O323" s="20">
        <f t="shared" si="88"/>
        <v>147659</v>
      </c>
      <c r="P323" s="21">
        <f t="shared" si="89"/>
        <v>0</v>
      </c>
      <c r="Q323" s="22">
        <f t="shared" si="90"/>
        <v>0</v>
      </c>
      <c r="R323" s="59">
        <f t="shared" ca="1" si="91"/>
        <v>31073444.736414619</v>
      </c>
      <c r="S323" s="60">
        <f t="shared" ca="1" si="92"/>
        <v>35792849.536414616</v>
      </c>
      <c r="T323" s="61">
        <v>1311.6319583685083</v>
      </c>
      <c r="U323" s="61">
        <f t="shared" ca="1" si="93"/>
        <v>1434.9282206708874</v>
      </c>
      <c r="V323" s="62">
        <f t="shared" ca="1" si="94"/>
        <v>9.4002179129382357E-2</v>
      </c>
      <c r="W323" s="62"/>
      <c r="X323" s="62">
        <f t="shared" ca="1" si="95"/>
        <v>9.4002179129382357E-2</v>
      </c>
      <c r="Y323" s="60">
        <f t="shared" ca="1" si="96"/>
        <v>35792849.536414616</v>
      </c>
      <c r="Z323" s="63">
        <f t="shared" ca="1" si="97"/>
        <v>0</v>
      </c>
      <c r="AA323" s="60">
        <f t="shared" ca="1" si="98"/>
        <v>267927.80014710128</v>
      </c>
      <c r="AB323" s="63">
        <f t="shared" ca="1" si="99"/>
        <v>-14683.476116908403</v>
      </c>
      <c r="AC323" s="47">
        <f t="shared" ca="1" si="100"/>
        <v>35778166.060297705</v>
      </c>
    </row>
    <row r="324" spans="1:29" x14ac:dyDescent="0.15">
      <c r="A324" s="58">
        <v>30201</v>
      </c>
      <c r="B324" s="65">
        <f t="shared" si="83"/>
        <v>3</v>
      </c>
      <c r="C324" s="58" t="s">
        <v>379</v>
      </c>
      <c r="D324" s="58">
        <v>55867</v>
      </c>
      <c r="E324" s="58">
        <v>1</v>
      </c>
      <c r="F324" s="58">
        <f t="shared" si="84"/>
        <v>130356.33333333334</v>
      </c>
      <c r="G324" s="58"/>
      <c r="H324" s="17">
        <f t="shared" si="85"/>
        <v>4</v>
      </c>
      <c r="I324" s="17">
        <f t="shared" si="86"/>
        <v>0</v>
      </c>
      <c r="J324" s="17">
        <f ca="1">OFFSET('Z1'!$B$7,B324,H324)*D324</f>
        <v>7588973.2800000003</v>
      </c>
      <c r="K324" s="17">
        <f ca="1">IF(I324&gt;0,OFFSET('Z1'!$I$7,B324,I324)*IF(I324=1,D324-9300,IF(I324=2,D324-18000,IF(I324=3,D324-45000,0))),0)</f>
        <v>0</v>
      </c>
      <c r="L324" s="17">
        <f>IF(AND(E324=1,D324&gt;20000,D324&lt;=45000),D324*'Z1'!$G$7,0)+IF(AND(E324=1,D324&gt;45000,D324&lt;=50000),'Z1'!$G$7/5000*(50000-D324)*D324,0)</f>
        <v>0</v>
      </c>
      <c r="M324" s="18">
        <f t="shared" ca="1" si="87"/>
        <v>7588973.2800000003</v>
      </c>
      <c r="N324" s="21">
        <v>103681</v>
      </c>
      <c r="O324" s="20">
        <f t="shared" si="88"/>
        <v>102681</v>
      </c>
      <c r="P324" s="21">
        <f t="shared" si="89"/>
        <v>0</v>
      </c>
      <c r="Q324" s="22">
        <f t="shared" si="90"/>
        <v>0</v>
      </c>
      <c r="R324" s="59">
        <f t="shared" ca="1" si="91"/>
        <v>81194281.588257223</v>
      </c>
      <c r="S324" s="60">
        <f t="shared" ca="1" si="92"/>
        <v>88783254.868257225</v>
      </c>
      <c r="T324" s="61">
        <v>1458.0872847632597</v>
      </c>
      <c r="U324" s="61">
        <f t="shared" ca="1" si="93"/>
        <v>1589.1895907827022</v>
      </c>
      <c r="V324" s="62">
        <f t="shared" ca="1" si="94"/>
        <v>8.9913894311703491E-2</v>
      </c>
      <c r="W324" s="62"/>
      <c r="X324" s="62">
        <f t="shared" ca="1" si="95"/>
        <v>8.9913894311703491E-2</v>
      </c>
      <c r="Y324" s="60">
        <f t="shared" ca="1" si="96"/>
        <v>88783254.868257225</v>
      </c>
      <c r="Z324" s="63">
        <f t="shared" ca="1" si="97"/>
        <v>0</v>
      </c>
      <c r="AA324" s="60">
        <f t="shared" ca="1" si="98"/>
        <v>334053.55023342371</v>
      </c>
      <c r="AB324" s="63">
        <f t="shared" ca="1" si="99"/>
        <v>-18307.422088816067</v>
      </c>
      <c r="AC324" s="47">
        <f t="shared" ca="1" si="100"/>
        <v>88764947.446168408</v>
      </c>
    </row>
    <row r="325" spans="1:29" x14ac:dyDescent="0.15">
      <c r="A325" s="58">
        <v>30301</v>
      </c>
      <c r="B325" s="65">
        <f t="shared" si="83"/>
        <v>3</v>
      </c>
      <c r="C325" s="58" t="s">
        <v>380</v>
      </c>
      <c r="D325" s="58">
        <v>11152</v>
      </c>
      <c r="E325" s="58">
        <v>1</v>
      </c>
      <c r="F325" s="58">
        <f t="shared" si="84"/>
        <v>22304</v>
      </c>
      <c r="G325" s="58"/>
      <c r="H325" s="17">
        <f t="shared" si="85"/>
        <v>3</v>
      </c>
      <c r="I325" s="17">
        <f t="shared" si="86"/>
        <v>0</v>
      </c>
      <c r="J325" s="17">
        <f ca="1">OFFSET('Z1'!$B$7,B325,H325)*D325</f>
        <v>1514887.68</v>
      </c>
      <c r="K325" s="17">
        <f ca="1">IF(I325&gt;0,OFFSET('Z1'!$I$7,B325,I325)*IF(I325=1,D325-9300,IF(I325=2,D325-18000,IF(I325=3,D325-45000,0))),0)</f>
        <v>0</v>
      </c>
      <c r="L325" s="17">
        <f>IF(AND(E325=1,D325&gt;20000,D325&lt;=45000),D325*'Z1'!$G$7,0)+IF(AND(E325=1,D325&gt;45000,D325&lt;=50000),'Z1'!$G$7/5000*(50000-D325)*D325,0)</f>
        <v>0</v>
      </c>
      <c r="M325" s="18">
        <f t="shared" ca="1" si="87"/>
        <v>1514887.68</v>
      </c>
      <c r="N325" s="21">
        <v>19595</v>
      </c>
      <c r="O325" s="20">
        <f t="shared" si="88"/>
        <v>18595</v>
      </c>
      <c r="P325" s="21">
        <f t="shared" si="89"/>
        <v>0</v>
      </c>
      <c r="Q325" s="22">
        <f t="shared" si="90"/>
        <v>0</v>
      </c>
      <c r="R325" s="59">
        <f t="shared" ca="1" si="91"/>
        <v>13892361.116921738</v>
      </c>
      <c r="S325" s="60">
        <f t="shared" ca="1" si="92"/>
        <v>15407248.796921737</v>
      </c>
      <c r="T325" s="61">
        <v>1266.281958368508</v>
      </c>
      <c r="U325" s="61">
        <f t="shared" ca="1" si="93"/>
        <v>1381.5682206708875</v>
      </c>
      <c r="V325" s="62">
        <f t="shared" ca="1" si="94"/>
        <v>9.1043121589535758E-2</v>
      </c>
      <c r="W325" s="62"/>
      <c r="X325" s="62">
        <f t="shared" ca="1" si="95"/>
        <v>9.1043121589535758E-2</v>
      </c>
      <c r="Y325" s="60">
        <f t="shared" ca="1" si="96"/>
        <v>15407248.796921737</v>
      </c>
      <c r="Z325" s="63">
        <f t="shared" ca="1" si="97"/>
        <v>0</v>
      </c>
      <c r="AA325" s="60">
        <f t="shared" ca="1" si="98"/>
        <v>73857.380437629297</v>
      </c>
      <c r="AB325" s="63">
        <f t="shared" ca="1" si="99"/>
        <v>-4047.6691150299835</v>
      </c>
      <c r="AC325" s="47">
        <f t="shared" ca="1" si="100"/>
        <v>15403201.127806708</v>
      </c>
    </row>
    <row r="326" spans="1:29" x14ac:dyDescent="0.15">
      <c r="A326" s="58">
        <v>30401</v>
      </c>
      <c r="B326" s="65">
        <f t="shared" si="83"/>
        <v>3</v>
      </c>
      <c r="C326" s="58" t="s">
        <v>381</v>
      </c>
      <c r="D326" s="58">
        <v>46406</v>
      </c>
      <c r="E326" s="58">
        <v>1</v>
      </c>
      <c r="F326" s="58">
        <f t="shared" si="84"/>
        <v>97498.666666666672</v>
      </c>
      <c r="G326" s="58"/>
      <c r="H326" s="17">
        <f t="shared" si="85"/>
        <v>3</v>
      </c>
      <c r="I326" s="17">
        <f t="shared" si="86"/>
        <v>3</v>
      </c>
      <c r="J326" s="17">
        <f ca="1">OFFSET('Z1'!$B$7,B326,H326)*D326</f>
        <v>6303791.04</v>
      </c>
      <c r="K326" s="17">
        <f ca="1">IF(I326&gt;0,OFFSET('Z1'!$I$7,B326,I326)*IF(I326=1,D326-9300,IF(I326=2,D326-18000,IF(I326=3,D326-45000,0))),0)</f>
        <v>0</v>
      </c>
      <c r="L326" s="17">
        <f>IF(AND(E326=1,D326&gt;20000,D326&lt;=45000),D326*'Z1'!$G$7,0)+IF(AND(E326=1,D326&gt;45000,D326&lt;=50000),'Z1'!$G$7/5000*(50000-D326)*D326,0)</f>
        <v>1779909.9262079999</v>
      </c>
      <c r="M326" s="18">
        <f t="shared" ca="1" si="87"/>
        <v>8083700.9662079997</v>
      </c>
      <c r="N326" s="21">
        <v>87037</v>
      </c>
      <c r="O326" s="20">
        <f t="shared" si="88"/>
        <v>86037</v>
      </c>
      <c r="P326" s="21">
        <f t="shared" si="89"/>
        <v>0</v>
      </c>
      <c r="Q326" s="22">
        <f t="shared" si="90"/>
        <v>0</v>
      </c>
      <c r="R326" s="59">
        <f t="shared" ca="1" si="91"/>
        <v>60728420.272225328</v>
      </c>
      <c r="S326" s="60">
        <f t="shared" ca="1" si="92"/>
        <v>68812121.238433331</v>
      </c>
      <c r="T326" s="61">
        <v>1335.564835845629</v>
      </c>
      <c r="U326" s="61">
        <f t="shared" ca="1" si="93"/>
        <v>1482.8281092624516</v>
      </c>
      <c r="V326" s="62">
        <f t="shared" ca="1" si="94"/>
        <v>0.11026291608192951</v>
      </c>
      <c r="W326" s="62"/>
      <c r="X326" s="62">
        <f t="shared" ca="1" si="95"/>
        <v>0.11026291608192951</v>
      </c>
      <c r="Y326" s="60">
        <f t="shared" ca="1" si="96"/>
        <v>68812121.238433331</v>
      </c>
      <c r="Z326" s="63">
        <f t="shared" ca="1" si="97"/>
        <v>0</v>
      </c>
      <c r="AA326" s="60">
        <f t="shared" ca="1" si="98"/>
        <v>1515361.5261063427</v>
      </c>
      <c r="AB326" s="63">
        <f t="shared" ca="1" si="99"/>
        <v>-83047.652258735136</v>
      </c>
      <c r="AC326" s="47">
        <f t="shared" ca="1" si="100"/>
        <v>68729073.586174592</v>
      </c>
    </row>
    <row r="327" spans="1:29" x14ac:dyDescent="0.15">
      <c r="A327" s="58">
        <v>30501</v>
      </c>
      <c r="B327" s="65">
        <f t="shared" si="83"/>
        <v>3</v>
      </c>
      <c r="C327" s="58" t="s">
        <v>382</v>
      </c>
      <c r="D327" s="58">
        <v>2173</v>
      </c>
      <c r="E327" s="58">
        <v>0</v>
      </c>
      <c r="F327" s="58">
        <f t="shared" si="84"/>
        <v>3502.7462686567164</v>
      </c>
      <c r="G327" s="58"/>
      <c r="H327" s="17">
        <f t="shared" si="85"/>
        <v>1</v>
      </c>
      <c r="I327" s="17">
        <f t="shared" si="86"/>
        <v>0</v>
      </c>
      <c r="J327" s="17">
        <f ca="1">OFFSET('Z1'!$B$7,B327,H327)*D327</f>
        <v>0</v>
      </c>
      <c r="K327" s="17">
        <f ca="1">IF(I327&gt;0,OFFSET('Z1'!$I$7,B327,I327)*IF(I327=1,D327-9300,IF(I327=2,D327-18000,IF(I327=3,D327-45000,0))),0)</f>
        <v>0</v>
      </c>
      <c r="L327" s="17">
        <f>IF(AND(E327=1,D327&gt;20000,D327&lt;=45000),D327*'Z1'!$G$7,0)+IF(AND(E327=1,D327&gt;45000,D327&lt;=50000),'Z1'!$G$7/5000*(50000-D327)*D327,0)</f>
        <v>0</v>
      </c>
      <c r="M327" s="18">
        <f t="shared" ca="1" si="87"/>
        <v>0</v>
      </c>
      <c r="N327" s="21">
        <v>2861</v>
      </c>
      <c r="O327" s="20">
        <f t="shared" si="88"/>
        <v>1861</v>
      </c>
      <c r="P327" s="21">
        <f t="shared" si="89"/>
        <v>1</v>
      </c>
      <c r="Q327" s="22">
        <f t="shared" si="90"/>
        <v>1674.9</v>
      </c>
      <c r="R327" s="59">
        <f t="shared" ca="1" si="91"/>
        <v>2181734.938357661</v>
      </c>
      <c r="S327" s="60">
        <f t="shared" ca="1" si="92"/>
        <v>2183409.8383576609</v>
      </c>
      <c r="T327" s="61">
        <v>927.32996056152604</v>
      </c>
      <c r="U327" s="61">
        <f t="shared" ca="1" si="93"/>
        <v>1004.7905376703455</v>
      </c>
      <c r="V327" s="62">
        <f t="shared" ca="1" si="94"/>
        <v>8.3530760789735314E-2</v>
      </c>
      <c r="W327" s="62"/>
      <c r="X327" s="62">
        <f t="shared" ca="1" si="95"/>
        <v>8.3530760789735314E-2</v>
      </c>
      <c r="Y327" s="60">
        <f t="shared" ca="1" si="96"/>
        <v>2183409.8383576609</v>
      </c>
      <c r="Z327" s="63">
        <f t="shared" ca="1" si="97"/>
        <v>0</v>
      </c>
      <c r="AA327" s="60">
        <f t="shared" ca="1" si="98"/>
        <v>0</v>
      </c>
      <c r="AB327" s="63">
        <f t="shared" ca="1" si="99"/>
        <v>0</v>
      </c>
      <c r="AC327" s="47">
        <f t="shared" ca="1" si="100"/>
        <v>2183409.8383576609</v>
      </c>
    </row>
    <row r="328" spans="1:29" x14ac:dyDescent="0.15">
      <c r="A328" s="58">
        <v>30502</v>
      </c>
      <c r="B328" s="65">
        <f t="shared" si="83"/>
        <v>3</v>
      </c>
      <c r="C328" s="58" t="s">
        <v>383</v>
      </c>
      <c r="D328" s="58">
        <v>23548</v>
      </c>
      <c r="E328" s="58">
        <v>0</v>
      </c>
      <c r="F328" s="58">
        <f t="shared" si="84"/>
        <v>47096</v>
      </c>
      <c r="G328" s="58"/>
      <c r="H328" s="17">
        <f t="shared" si="85"/>
        <v>3</v>
      </c>
      <c r="I328" s="17">
        <f t="shared" si="86"/>
        <v>0</v>
      </c>
      <c r="J328" s="17">
        <f ca="1">OFFSET('Z1'!$B$7,B328,H328)*D328</f>
        <v>3198760.3200000003</v>
      </c>
      <c r="K328" s="17">
        <f ca="1">IF(I328&gt;0,OFFSET('Z1'!$I$7,B328,I328)*IF(I328=1,D328-9300,IF(I328=2,D328-18000,IF(I328=3,D328-45000,0))),0)</f>
        <v>0</v>
      </c>
      <c r="L328" s="17">
        <f>IF(AND(E328=1,D328&gt;20000,D328&lt;=45000),D328*'Z1'!$G$7,0)+IF(AND(E328=1,D328&gt;45000,D328&lt;=50000),'Z1'!$G$7/5000*(50000-D328)*D328,0)</f>
        <v>0</v>
      </c>
      <c r="M328" s="18">
        <f t="shared" ca="1" si="87"/>
        <v>3198760.3200000003</v>
      </c>
      <c r="N328" s="21">
        <v>18620</v>
      </c>
      <c r="O328" s="20">
        <f t="shared" si="88"/>
        <v>17620</v>
      </c>
      <c r="P328" s="21">
        <f t="shared" si="89"/>
        <v>0</v>
      </c>
      <c r="Q328" s="22">
        <f t="shared" si="90"/>
        <v>0</v>
      </c>
      <c r="R328" s="59">
        <f t="shared" ca="1" si="91"/>
        <v>29334408.140358061</v>
      </c>
      <c r="S328" s="60">
        <f t="shared" ca="1" si="92"/>
        <v>32533168.460358061</v>
      </c>
      <c r="T328" s="61">
        <v>1266.2819583685082</v>
      </c>
      <c r="U328" s="61">
        <f t="shared" ca="1" si="93"/>
        <v>1381.5682206708875</v>
      </c>
      <c r="V328" s="62">
        <f t="shared" ca="1" si="94"/>
        <v>9.1043121589535536E-2</v>
      </c>
      <c r="W328" s="62"/>
      <c r="X328" s="62">
        <f t="shared" ca="1" si="95"/>
        <v>9.1043121589535536E-2</v>
      </c>
      <c r="Y328" s="60">
        <f t="shared" ca="1" si="96"/>
        <v>32533168.460358061</v>
      </c>
      <c r="Z328" s="63">
        <f t="shared" ca="1" si="97"/>
        <v>0</v>
      </c>
      <c r="AA328" s="60">
        <f t="shared" ca="1" si="98"/>
        <v>155953.51457543671</v>
      </c>
      <c r="AB328" s="63">
        <f t="shared" ca="1" si="99"/>
        <v>-8546.8536872959739</v>
      </c>
      <c r="AC328" s="47">
        <f t="shared" ca="1" si="100"/>
        <v>32524621.606670763</v>
      </c>
    </row>
    <row r="329" spans="1:29" x14ac:dyDescent="0.15">
      <c r="A329" s="58">
        <v>30503</v>
      </c>
      <c r="B329" s="65">
        <f t="shared" si="83"/>
        <v>3</v>
      </c>
      <c r="C329" s="58" t="s">
        <v>384</v>
      </c>
      <c r="D329" s="58">
        <v>3546</v>
      </c>
      <c r="E329" s="58">
        <v>0</v>
      </c>
      <c r="F329" s="58">
        <f t="shared" si="84"/>
        <v>5715.940298507463</v>
      </c>
      <c r="G329" s="58"/>
      <c r="H329" s="17">
        <f t="shared" si="85"/>
        <v>1</v>
      </c>
      <c r="I329" s="17">
        <f t="shared" si="86"/>
        <v>0</v>
      </c>
      <c r="J329" s="17">
        <f ca="1">OFFSET('Z1'!$B$7,B329,H329)*D329</f>
        <v>0</v>
      </c>
      <c r="K329" s="17">
        <f ca="1">IF(I329&gt;0,OFFSET('Z1'!$I$7,B329,I329)*IF(I329=1,D329-9300,IF(I329=2,D329-18000,IF(I329=3,D329-45000,0))),0)</f>
        <v>0</v>
      </c>
      <c r="L329" s="17">
        <f>IF(AND(E329=1,D329&gt;20000,D329&lt;=45000),D329*'Z1'!$G$7,0)+IF(AND(E329=1,D329&gt;45000,D329&lt;=50000),'Z1'!$G$7/5000*(50000-D329)*D329,0)</f>
        <v>0</v>
      </c>
      <c r="M329" s="18">
        <f t="shared" ca="1" si="87"/>
        <v>0</v>
      </c>
      <c r="N329" s="21">
        <v>12273</v>
      </c>
      <c r="O329" s="20">
        <f t="shared" si="88"/>
        <v>11273</v>
      </c>
      <c r="P329" s="21">
        <f t="shared" si="89"/>
        <v>1</v>
      </c>
      <c r="Q329" s="22">
        <f t="shared" si="90"/>
        <v>10145.700000000001</v>
      </c>
      <c r="R329" s="59">
        <f t="shared" ca="1" si="91"/>
        <v>3560254.068760362</v>
      </c>
      <c r="S329" s="60">
        <f t="shared" ca="1" si="92"/>
        <v>3570399.7687603622</v>
      </c>
      <c r="T329" s="61">
        <v>931.81146161422203</v>
      </c>
      <c r="U329" s="61">
        <f t="shared" ca="1" si="93"/>
        <v>1006.880927456391</v>
      </c>
      <c r="V329" s="62">
        <f t="shared" ca="1" si="94"/>
        <v>8.0562934600656666E-2</v>
      </c>
      <c r="W329" s="62"/>
      <c r="X329" s="62">
        <f t="shared" ca="1" si="95"/>
        <v>8.0562934600656666E-2</v>
      </c>
      <c r="Y329" s="60">
        <f t="shared" ca="1" si="96"/>
        <v>3570399.7687603622</v>
      </c>
      <c r="Z329" s="63">
        <f t="shared" ca="1" si="97"/>
        <v>0</v>
      </c>
      <c r="AA329" s="60">
        <f t="shared" ca="1" si="98"/>
        <v>0</v>
      </c>
      <c r="AB329" s="63">
        <f t="shared" ca="1" si="99"/>
        <v>0</v>
      </c>
      <c r="AC329" s="47">
        <f t="shared" ca="1" si="100"/>
        <v>3570399.7687603622</v>
      </c>
    </row>
    <row r="330" spans="1:29" x14ac:dyDescent="0.15">
      <c r="A330" s="58">
        <v>30504</v>
      </c>
      <c r="B330" s="65">
        <f t="shared" si="83"/>
        <v>3</v>
      </c>
      <c r="C330" s="58" t="s">
        <v>385</v>
      </c>
      <c r="D330" s="58">
        <v>3788</v>
      </c>
      <c r="E330" s="58">
        <v>0</v>
      </c>
      <c r="F330" s="58">
        <f t="shared" si="84"/>
        <v>6106.0298507462685</v>
      </c>
      <c r="G330" s="58"/>
      <c r="H330" s="17">
        <f t="shared" si="85"/>
        <v>1</v>
      </c>
      <c r="I330" s="17">
        <f t="shared" si="86"/>
        <v>0</v>
      </c>
      <c r="J330" s="17">
        <f ca="1">OFFSET('Z1'!$B$7,B330,H330)*D330</f>
        <v>0</v>
      </c>
      <c r="K330" s="17">
        <f ca="1">IF(I330&gt;0,OFFSET('Z1'!$I$7,B330,I330)*IF(I330=1,D330-9300,IF(I330=2,D330-18000,IF(I330=3,D330-45000,0))),0)</f>
        <v>0</v>
      </c>
      <c r="L330" s="17">
        <f>IF(AND(E330=1,D330&gt;20000,D330&lt;=45000),D330*'Z1'!$G$7,0)+IF(AND(E330=1,D330&gt;45000,D330&lt;=50000),'Z1'!$G$7/5000*(50000-D330)*D330,0)</f>
        <v>0</v>
      </c>
      <c r="M330" s="18">
        <f t="shared" ca="1" si="87"/>
        <v>0</v>
      </c>
      <c r="N330" s="21">
        <v>4231</v>
      </c>
      <c r="O330" s="20">
        <f t="shared" si="88"/>
        <v>3231</v>
      </c>
      <c r="P330" s="21">
        <f t="shared" si="89"/>
        <v>1</v>
      </c>
      <c r="Q330" s="22">
        <f t="shared" si="90"/>
        <v>2907.9</v>
      </c>
      <c r="R330" s="59">
        <f t="shared" ca="1" si="91"/>
        <v>3803226.8506667372</v>
      </c>
      <c r="S330" s="60">
        <f t="shared" ca="1" si="92"/>
        <v>3806134.7506667371</v>
      </c>
      <c r="T330" s="61">
        <v>927.7090968092408</v>
      </c>
      <c r="U330" s="61">
        <f t="shared" ca="1" si="93"/>
        <v>1004.7874209785473</v>
      </c>
      <c r="V330" s="62">
        <f t="shared" ca="1" si="94"/>
        <v>8.308458377136696E-2</v>
      </c>
      <c r="W330" s="62"/>
      <c r="X330" s="62">
        <f t="shared" ca="1" si="95"/>
        <v>8.308458377136696E-2</v>
      </c>
      <c r="Y330" s="60">
        <f t="shared" ca="1" si="96"/>
        <v>3806134.7506667376</v>
      </c>
      <c r="Z330" s="63">
        <f t="shared" ca="1" si="97"/>
        <v>0</v>
      </c>
      <c r="AA330" s="60">
        <f t="shared" ca="1" si="98"/>
        <v>0</v>
      </c>
      <c r="AB330" s="63">
        <f t="shared" ca="1" si="99"/>
        <v>0</v>
      </c>
      <c r="AC330" s="47">
        <f t="shared" ca="1" si="100"/>
        <v>3806134.7506667376</v>
      </c>
    </row>
    <row r="331" spans="1:29" x14ac:dyDescent="0.15">
      <c r="A331" s="58">
        <v>30506</v>
      </c>
      <c r="B331" s="65">
        <f t="shared" si="83"/>
        <v>3</v>
      </c>
      <c r="C331" s="58" t="s">
        <v>386</v>
      </c>
      <c r="D331" s="58">
        <v>3468</v>
      </c>
      <c r="E331" s="58">
        <v>0</v>
      </c>
      <c r="F331" s="58">
        <f t="shared" si="84"/>
        <v>5590.2089552238804</v>
      </c>
      <c r="G331" s="58"/>
      <c r="H331" s="17">
        <f t="shared" si="85"/>
        <v>1</v>
      </c>
      <c r="I331" s="17">
        <f t="shared" si="86"/>
        <v>0</v>
      </c>
      <c r="J331" s="17">
        <f ca="1">OFFSET('Z1'!$B$7,B331,H331)*D331</f>
        <v>0</v>
      </c>
      <c r="K331" s="17">
        <f ca="1">IF(I331&gt;0,OFFSET('Z1'!$I$7,B331,I331)*IF(I331=1,D331-9300,IF(I331=2,D331-18000,IF(I331=3,D331-45000,0))),0)</f>
        <v>0</v>
      </c>
      <c r="L331" s="17">
        <f>IF(AND(E331=1,D331&gt;20000,D331&lt;=45000),D331*'Z1'!$G$7,0)+IF(AND(E331=1,D331&gt;45000,D331&lt;=50000),'Z1'!$G$7/5000*(50000-D331)*D331,0)</f>
        <v>0</v>
      </c>
      <c r="M331" s="18">
        <f t="shared" ca="1" si="87"/>
        <v>0</v>
      </c>
      <c r="N331" s="21">
        <v>7978</v>
      </c>
      <c r="O331" s="20">
        <f t="shared" si="88"/>
        <v>6978</v>
      </c>
      <c r="P331" s="21">
        <f t="shared" si="89"/>
        <v>1</v>
      </c>
      <c r="Q331" s="22">
        <f t="shared" si="90"/>
        <v>6280.2</v>
      </c>
      <c r="R331" s="59">
        <f t="shared" ca="1" si="91"/>
        <v>3481940.5274847532</v>
      </c>
      <c r="S331" s="60">
        <f t="shared" ca="1" si="92"/>
        <v>3488220.7274847534</v>
      </c>
      <c r="T331" s="61">
        <v>930.16644935403178</v>
      </c>
      <c r="U331" s="61">
        <f t="shared" ca="1" si="93"/>
        <v>1005.8306595976798</v>
      </c>
      <c r="V331" s="62">
        <f t="shared" ca="1" si="94"/>
        <v>8.1344806938794756E-2</v>
      </c>
      <c r="W331" s="62"/>
      <c r="X331" s="62">
        <f t="shared" ca="1" si="95"/>
        <v>8.1344806938794756E-2</v>
      </c>
      <c r="Y331" s="60">
        <f t="shared" ca="1" si="96"/>
        <v>3488220.7274847534</v>
      </c>
      <c r="Z331" s="63">
        <f t="shared" ca="1" si="97"/>
        <v>0</v>
      </c>
      <c r="AA331" s="60">
        <f t="shared" ca="1" si="98"/>
        <v>0</v>
      </c>
      <c r="AB331" s="63">
        <f t="shared" ca="1" si="99"/>
        <v>0</v>
      </c>
      <c r="AC331" s="47">
        <f t="shared" ca="1" si="100"/>
        <v>3488220.7274847534</v>
      </c>
    </row>
    <row r="332" spans="1:29" x14ac:dyDescent="0.15">
      <c r="A332" s="58">
        <v>30507</v>
      </c>
      <c r="B332" s="65">
        <f t="shared" si="83"/>
        <v>3</v>
      </c>
      <c r="C332" s="58" t="s">
        <v>387</v>
      </c>
      <c r="D332" s="58">
        <v>2275</v>
      </c>
      <c r="E332" s="58">
        <v>0</v>
      </c>
      <c r="F332" s="58">
        <f t="shared" si="84"/>
        <v>3667.1641791044776</v>
      </c>
      <c r="G332" s="58"/>
      <c r="H332" s="17">
        <f t="shared" si="85"/>
        <v>1</v>
      </c>
      <c r="I332" s="17">
        <f t="shared" si="86"/>
        <v>0</v>
      </c>
      <c r="J332" s="17">
        <f ca="1">OFFSET('Z1'!$B$7,B332,H332)*D332</f>
        <v>0</v>
      </c>
      <c r="K332" s="17">
        <f ca="1">IF(I332&gt;0,OFFSET('Z1'!$I$7,B332,I332)*IF(I332=1,D332-9300,IF(I332=2,D332-18000,IF(I332=3,D332-45000,0))),0)</f>
        <v>0</v>
      </c>
      <c r="L332" s="17">
        <f>IF(AND(E332=1,D332&gt;20000,D332&lt;=45000),D332*'Z1'!$G$7,0)+IF(AND(E332=1,D332&gt;45000,D332&lt;=50000),'Z1'!$G$7/5000*(50000-D332)*D332,0)</f>
        <v>0</v>
      </c>
      <c r="M332" s="18">
        <f t="shared" ca="1" si="87"/>
        <v>0</v>
      </c>
      <c r="N332" s="21">
        <v>0</v>
      </c>
      <c r="O332" s="20">
        <f t="shared" si="88"/>
        <v>0</v>
      </c>
      <c r="P332" s="21">
        <f t="shared" si="89"/>
        <v>1</v>
      </c>
      <c r="Q332" s="22">
        <f t="shared" si="90"/>
        <v>0</v>
      </c>
      <c r="R332" s="59">
        <f t="shared" ca="1" si="91"/>
        <v>2284144.9538719184</v>
      </c>
      <c r="S332" s="60">
        <f t="shared" ca="1" si="92"/>
        <v>2284144.9538719184</v>
      </c>
      <c r="T332" s="61">
        <v>926.7850226311316</v>
      </c>
      <c r="U332" s="61">
        <f t="shared" ca="1" si="93"/>
        <v>1004.0197599437004</v>
      </c>
      <c r="V332" s="62">
        <f t="shared" ca="1" si="94"/>
        <v>8.33361949390381E-2</v>
      </c>
      <c r="W332" s="62"/>
      <c r="X332" s="62">
        <f t="shared" ca="1" si="95"/>
        <v>8.33361949390381E-2</v>
      </c>
      <c r="Y332" s="60">
        <f t="shared" ca="1" si="96"/>
        <v>2284144.9538719184</v>
      </c>
      <c r="Z332" s="63">
        <f t="shared" ca="1" si="97"/>
        <v>0</v>
      </c>
      <c r="AA332" s="60">
        <f t="shared" ca="1" si="98"/>
        <v>0</v>
      </c>
      <c r="AB332" s="63">
        <f t="shared" ca="1" si="99"/>
        <v>0</v>
      </c>
      <c r="AC332" s="47">
        <f t="shared" ca="1" si="100"/>
        <v>2284144.9538719184</v>
      </c>
    </row>
    <row r="333" spans="1:29" x14ac:dyDescent="0.15">
      <c r="A333" s="58">
        <v>30508</v>
      </c>
      <c r="B333" s="65">
        <f t="shared" si="83"/>
        <v>3</v>
      </c>
      <c r="C333" s="58" t="s">
        <v>388</v>
      </c>
      <c r="D333" s="58">
        <v>3091</v>
      </c>
      <c r="E333" s="58">
        <v>0</v>
      </c>
      <c r="F333" s="58">
        <f t="shared" si="84"/>
        <v>4982.5074626865671</v>
      </c>
      <c r="G333" s="58"/>
      <c r="H333" s="17">
        <f t="shared" si="85"/>
        <v>1</v>
      </c>
      <c r="I333" s="17">
        <f t="shared" si="86"/>
        <v>0</v>
      </c>
      <c r="J333" s="17">
        <f ca="1">OFFSET('Z1'!$B$7,B333,H333)*D333</f>
        <v>0</v>
      </c>
      <c r="K333" s="17">
        <f ca="1">IF(I333&gt;0,OFFSET('Z1'!$I$7,B333,I333)*IF(I333=1,D333-9300,IF(I333=2,D333-18000,IF(I333=3,D333-45000,0))),0)</f>
        <v>0</v>
      </c>
      <c r="L333" s="17">
        <f>IF(AND(E333=1,D333&gt;20000,D333&lt;=45000),D333*'Z1'!$G$7,0)+IF(AND(E333=1,D333&gt;45000,D333&lt;=50000),'Z1'!$G$7/5000*(50000-D333)*D333,0)</f>
        <v>0</v>
      </c>
      <c r="M333" s="18">
        <f t="shared" ca="1" si="87"/>
        <v>0</v>
      </c>
      <c r="N333" s="21">
        <v>4524</v>
      </c>
      <c r="O333" s="20">
        <f t="shared" si="88"/>
        <v>3524</v>
      </c>
      <c r="P333" s="21">
        <f t="shared" si="89"/>
        <v>1</v>
      </c>
      <c r="Q333" s="22">
        <f t="shared" si="90"/>
        <v>3171.6</v>
      </c>
      <c r="R333" s="59">
        <f t="shared" ca="1" si="91"/>
        <v>3103425.0779859782</v>
      </c>
      <c r="S333" s="60">
        <f t="shared" ca="1" si="92"/>
        <v>3106596.6779859783</v>
      </c>
      <c r="T333" s="61">
        <v>928.72546504468198</v>
      </c>
      <c r="U333" s="61">
        <f t="shared" ca="1" si="93"/>
        <v>1005.0458356473563</v>
      </c>
      <c r="V333" s="62">
        <f t="shared" ca="1" si="94"/>
        <v>8.2177536285173769E-2</v>
      </c>
      <c r="W333" s="62"/>
      <c r="X333" s="62">
        <f t="shared" ca="1" si="95"/>
        <v>8.2177536285173769E-2</v>
      </c>
      <c r="Y333" s="60">
        <f t="shared" ca="1" si="96"/>
        <v>3106596.6779859778</v>
      </c>
      <c r="Z333" s="63">
        <f t="shared" ca="1" si="97"/>
        <v>0</v>
      </c>
      <c r="AA333" s="60">
        <f t="shared" ca="1" si="98"/>
        <v>0</v>
      </c>
      <c r="AB333" s="63">
        <f t="shared" ca="1" si="99"/>
        <v>0</v>
      </c>
      <c r="AC333" s="47">
        <f t="shared" ca="1" si="100"/>
        <v>3106596.6779859778</v>
      </c>
    </row>
    <row r="334" spans="1:29" x14ac:dyDescent="0.15">
      <c r="A334" s="58">
        <v>30509</v>
      </c>
      <c r="B334" s="65">
        <f t="shared" si="83"/>
        <v>3</v>
      </c>
      <c r="C334" s="58" t="s">
        <v>389</v>
      </c>
      <c r="D334" s="58">
        <v>2291</v>
      </c>
      <c r="E334" s="58">
        <v>0</v>
      </c>
      <c r="F334" s="58">
        <f t="shared" si="84"/>
        <v>3692.9552238805968</v>
      </c>
      <c r="G334" s="58"/>
      <c r="H334" s="17">
        <f t="shared" si="85"/>
        <v>1</v>
      </c>
      <c r="I334" s="17">
        <f t="shared" si="86"/>
        <v>0</v>
      </c>
      <c r="J334" s="17">
        <f ca="1">OFFSET('Z1'!$B$7,B334,H334)*D334</f>
        <v>0</v>
      </c>
      <c r="K334" s="17">
        <f ca="1">IF(I334&gt;0,OFFSET('Z1'!$I$7,B334,I334)*IF(I334=1,D334-9300,IF(I334=2,D334-18000,IF(I334=3,D334-45000,0))),0)</f>
        <v>0</v>
      </c>
      <c r="L334" s="17">
        <f>IF(AND(E334=1,D334&gt;20000,D334&lt;=45000),D334*'Z1'!$G$7,0)+IF(AND(E334=1,D334&gt;45000,D334&lt;=50000),'Z1'!$G$7/5000*(50000-D334)*D334,0)</f>
        <v>0</v>
      </c>
      <c r="M334" s="18">
        <f t="shared" ca="1" si="87"/>
        <v>0</v>
      </c>
      <c r="N334" s="21">
        <v>4892</v>
      </c>
      <c r="O334" s="20">
        <f t="shared" si="88"/>
        <v>3892</v>
      </c>
      <c r="P334" s="21">
        <f t="shared" si="89"/>
        <v>1</v>
      </c>
      <c r="Q334" s="22">
        <f t="shared" si="90"/>
        <v>3502.8</v>
      </c>
      <c r="R334" s="59">
        <f t="shared" ca="1" si="91"/>
        <v>2300209.2700310177</v>
      </c>
      <c r="S334" s="60">
        <f t="shared" ca="1" si="92"/>
        <v>2303712.0700310175</v>
      </c>
      <c r="T334" s="61">
        <v>930.33465288970115</v>
      </c>
      <c r="U334" s="61">
        <f t="shared" ca="1" si="93"/>
        <v>1005.5486992715048</v>
      </c>
      <c r="V334" s="62">
        <f t="shared" ca="1" si="94"/>
        <v>8.0846226836958301E-2</v>
      </c>
      <c r="W334" s="62"/>
      <c r="X334" s="62">
        <f t="shared" ca="1" si="95"/>
        <v>8.0846226836958301E-2</v>
      </c>
      <c r="Y334" s="60">
        <f t="shared" ca="1" si="96"/>
        <v>2303712.0700310175</v>
      </c>
      <c r="Z334" s="63">
        <f t="shared" ca="1" si="97"/>
        <v>0</v>
      </c>
      <c r="AA334" s="60">
        <f t="shared" ca="1" si="98"/>
        <v>0</v>
      </c>
      <c r="AB334" s="63">
        <f t="shared" ca="1" si="99"/>
        <v>0</v>
      </c>
      <c r="AC334" s="47">
        <f t="shared" ca="1" si="100"/>
        <v>2303712.0700310175</v>
      </c>
    </row>
    <row r="335" spans="1:29" x14ac:dyDescent="0.15">
      <c r="A335" s="58">
        <v>30510</v>
      </c>
      <c r="B335" s="65">
        <f t="shared" si="83"/>
        <v>3</v>
      </c>
      <c r="C335" s="58" t="s">
        <v>390</v>
      </c>
      <c r="D335" s="58">
        <v>1264</v>
      </c>
      <c r="E335" s="58">
        <v>0</v>
      </c>
      <c r="F335" s="58">
        <f t="shared" si="84"/>
        <v>2037.4925373134329</v>
      </c>
      <c r="G335" s="58"/>
      <c r="H335" s="17">
        <f t="shared" si="85"/>
        <v>1</v>
      </c>
      <c r="I335" s="17">
        <f t="shared" si="86"/>
        <v>0</v>
      </c>
      <c r="J335" s="17">
        <f ca="1">OFFSET('Z1'!$B$7,B335,H335)*D335</f>
        <v>0</v>
      </c>
      <c r="K335" s="17">
        <f ca="1">IF(I335&gt;0,OFFSET('Z1'!$I$7,B335,I335)*IF(I335=1,D335-9300,IF(I335=2,D335-18000,IF(I335=3,D335-45000,0))),0)</f>
        <v>0</v>
      </c>
      <c r="L335" s="17">
        <f>IF(AND(E335=1,D335&gt;20000,D335&lt;=45000),D335*'Z1'!$G$7,0)+IF(AND(E335=1,D335&gt;45000,D335&lt;=50000),'Z1'!$G$7/5000*(50000-D335)*D335,0)</f>
        <v>0</v>
      </c>
      <c r="M335" s="18">
        <f t="shared" ca="1" si="87"/>
        <v>0</v>
      </c>
      <c r="N335" s="21">
        <v>0</v>
      </c>
      <c r="O335" s="20">
        <f t="shared" si="88"/>
        <v>0</v>
      </c>
      <c r="P335" s="21">
        <f t="shared" si="89"/>
        <v>1</v>
      </c>
      <c r="Q335" s="22">
        <f t="shared" si="90"/>
        <v>0</v>
      </c>
      <c r="R335" s="59">
        <f t="shared" ca="1" si="91"/>
        <v>1269080.9765688374</v>
      </c>
      <c r="S335" s="60">
        <f t="shared" ca="1" si="92"/>
        <v>1269080.9765688374</v>
      </c>
      <c r="T335" s="61">
        <v>926.7850226311316</v>
      </c>
      <c r="U335" s="61">
        <f t="shared" ca="1" si="93"/>
        <v>1004.0197599437005</v>
      </c>
      <c r="V335" s="62">
        <f t="shared" ca="1" si="94"/>
        <v>8.33361949390381E-2</v>
      </c>
      <c r="W335" s="62"/>
      <c r="X335" s="62">
        <f t="shared" ca="1" si="95"/>
        <v>8.33361949390381E-2</v>
      </c>
      <c r="Y335" s="60">
        <f t="shared" ca="1" si="96"/>
        <v>1269080.9765688372</v>
      </c>
      <c r="Z335" s="63">
        <f t="shared" ca="1" si="97"/>
        <v>0</v>
      </c>
      <c r="AA335" s="60">
        <f t="shared" ca="1" si="98"/>
        <v>0</v>
      </c>
      <c r="AB335" s="63">
        <f t="shared" ca="1" si="99"/>
        <v>0</v>
      </c>
      <c r="AC335" s="47">
        <f t="shared" ca="1" si="100"/>
        <v>1269080.9765688372</v>
      </c>
    </row>
    <row r="336" spans="1:29" x14ac:dyDescent="0.15">
      <c r="A336" s="58">
        <v>30511</v>
      </c>
      <c r="B336" s="65">
        <f t="shared" si="83"/>
        <v>3</v>
      </c>
      <c r="C336" s="58" t="s">
        <v>391</v>
      </c>
      <c r="D336" s="58">
        <v>2684</v>
      </c>
      <c r="E336" s="58">
        <v>0</v>
      </c>
      <c r="F336" s="58">
        <f t="shared" si="84"/>
        <v>4326.4477611940301</v>
      </c>
      <c r="G336" s="58"/>
      <c r="H336" s="17">
        <f t="shared" si="85"/>
        <v>1</v>
      </c>
      <c r="I336" s="17">
        <f t="shared" si="86"/>
        <v>0</v>
      </c>
      <c r="J336" s="17">
        <f ca="1">OFFSET('Z1'!$B$7,B336,H336)*D336</f>
        <v>0</v>
      </c>
      <c r="K336" s="17">
        <f ca="1">IF(I336&gt;0,OFFSET('Z1'!$I$7,B336,I336)*IF(I336=1,D336-9300,IF(I336=2,D336-18000,IF(I336=3,D336-45000,0))),0)</f>
        <v>0</v>
      </c>
      <c r="L336" s="17">
        <f>IF(AND(E336=1,D336&gt;20000,D336&lt;=45000),D336*'Z1'!$G$7,0)+IF(AND(E336=1,D336&gt;45000,D336&lt;=50000),'Z1'!$G$7/5000*(50000-D336)*D336,0)</f>
        <v>0</v>
      </c>
      <c r="M336" s="18">
        <f t="shared" ca="1" si="87"/>
        <v>0</v>
      </c>
      <c r="N336" s="21">
        <v>1940</v>
      </c>
      <c r="O336" s="20">
        <f t="shared" si="88"/>
        <v>940</v>
      </c>
      <c r="P336" s="21">
        <f t="shared" si="89"/>
        <v>1</v>
      </c>
      <c r="Q336" s="22">
        <f t="shared" si="90"/>
        <v>846</v>
      </c>
      <c r="R336" s="59">
        <f t="shared" ca="1" si="91"/>
        <v>2694789.035688892</v>
      </c>
      <c r="S336" s="60">
        <f t="shared" ca="1" si="92"/>
        <v>2695635.035688892</v>
      </c>
      <c r="T336" s="61">
        <v>927.24552915999595</v>
      </c>
      <c r="U336" s="61">
        <f t="shared" ca="1" si="93"/>
        <v>1004.3349611359508</v>
      </c>
      <c r="V336" s="62">
        <f t="shared" ca="1" si="94"/>
        <v>8.3138100483257427E-2</v>
      </c>
      <c r="W336" s="62"/>
      <c r="X336" s="62">
        <f t="shared" ca="1" si="95"/>
        <v>8.3138100483257427E-2</v>
      </c>
      <c r="Y336" s="60">
        <f t="shared" ca="1" si="96"/>
        <v>2695635.0356888925</v>
      </c>
      <c r="Z336" s="63">
        <f t="shared" ca="1" si="97"/>
        <v>0</v>
      </c>
      <c r="AA336" s="60">
        <f t="shared" ca="1" si="98"/>
        <v>0</v>
      </c>
      <c r="AB336" s="63">
        <f t="shared" ca="1" si="99"/>
        <v>0</v>
      </c>
      <c r="AC336" s="47">
        <f t="shared" ca="1" si="100"/>
        <v>2695635.0356888925</v>
      </c>
    </row>
    <row r="337" spans="1:29" x14ac:dyDescent="0.15">
      <c r="A337" s="58">
        <v>30512</v>
      </c>
      <c r="B337" s="65">
        <f t="shared" si="83"/>
        <v>3</v>
      </c>
      <c r="C337" s="58" t="s">
        <v>392</v>
      </c>
      <c r="D337" s="58">
        <v>1837</v>
      </c>
      <c r="E337" s="58">
        <v>0</v>
      </c>
      <c r="F337" s="58">
        <f t="shared" si="84"/>
        <v>2961.1343283582091</v>
      </c>
      <c r="G337" s="58"/>
      <c r="H337" s="17">
        <f t="shared" si="85"/>
        <v>1</v>
      </c>
      <c r="I337" s="17">
        <f t="shared" si="86"/>
        <v>0</v>
      </c>
      <c r="J337" s="17">
        <f ca="1">OFFSET('Z1'!$B$7,B337,H337)*D337</f>
        <v>0</v>
      </c>
      <c r="K337" s="17">
        <f ca="1">IF(I337&gt;0,OFFSET('Z1'!$I$7,B337,I337)*IF(I337=1,D337-9300,IF(I337=2,D337-18000,IF(I337=3,D337-45000,0))),0)</f>
        <v>0</v>
      </c>
      <c r="L337" s="17">
        <f>IF(AND(E337=1,D337&gt;20000,D337&lt;=45000),D337*'Z1'!$G$7,0)+IF(AND(E337=1,D337&gt;45000,D337&lt;=50000),'Z1'!$G$7/5000*(50000-D337)*D337,0)</f>
        <v>0</v>
      </c>
      <c r="M337" s="18">
        <f t="shared" ca="1" si="87"/>
        <v>0</v>
      </c>
      <c r="N337" s="21">
        <v>0</v>
      </c>
      <c r="O337" s="20">
        <f t="shared" si="88"/>
        <v>0</v>
      </c>
      <c r="P337" s="21">
        <f t="shared" si="89"/>
        <v>1</v>
      </c>
      <c r="Q337" s="22">
        <f t="shared" si="90"/>
        <v>0</v>
      </c>
      <c r="R337" s="59">
        <f t="shared" ca="1" si="91"/>
        <v>1844384.2990165779</v>
      </c>
      <c r="S337" s="60">
        <f t="shared" ca="1" si="92"/>
        <v>1844384.2990165779</v>
      </c>
      <c r="T337" s="61">
        <v>926.78502263113182</v>
      </c>
      <c r="U337" s="61">
        <f t="shared" ca="1" si="93"/>
        <v>1004.0197599437006</v>
      </c>
      <c r="V337" s="62">
        <f t="shared" ca="1" si="94"/>
        <v>8.33361949390381E-2</v>
      </c>
      <c r="W337" s="62"/>
      <c r="X337" s="62">
        <f t="shared" ca="1" si="95"/>
        <v>8.33361949390381E-2</v>
      </c>
      <c r="Y337" s="60">
        <f t="shared" ca="1" si="96"/>
        <v>1844384.2990165781</v>
      </c>
      <c r="Z337" s="63">
        <f t="shared" ca="1" si="97"/>
        <v>0</v>
      </c>
      <c r="AA337" s="60">
        <f t="shared" ca="1" si="98"/>
        <v>0</v>
      </c>
      <c r="AB337" s="63">
        <f t="shared" ca="1" si="99"/>
        <v>0</v>
      </c>
      <c r="AC337" s="47">
        <f t="shared" ca="1" si="100"/>
        <v>1844384.2990165781</v>
      </c>
    </row>
    <row r="338" spans="1:29" x14ac:dyDescent="0.15">
      <c r="A338" s="58">
        <v>30514</v>
      </c>
      <c r="B338" s="65">
        <f t="shared" si="83"/>
        <v>3</v>
      </c>
      <c r="C338" s="58" t="s">
        <v>393</v>
      </c>
      <c r="D338" s="58">
        <v>5677</v>
      </c>
      <c r="E338" s="58">
        <v>0</v>
      </c>
      <c r="F338" s="58">
        <f t="shared" si="84"/>
        <v>9150.9850746268658</v>
      </c>
      <c r="G338" s="58"/>
      <c r="H338" s="17">
        <f t="shared" si="85"/>
        <v>1</v>
      </c>
      <c r="I338" s="17">
        <f t="shared" si="86"/>
        <v>0</v>
      </c>
      <c r="J338" s="17">
        <f ca="1">OFFSET('Z1'!$B$7,B338,H338)*D338</f>
        <v>0</v>
      </c>
      <c r="K338" s="17">
        <f ca="1">IF(I338&gt;0,OFFSET('Z1'!$I$7,B338,I338)*IF(I338=1,D338-9300,IF(I338=2,D338-18000,IF(I338=3,D338-45000,0))),0)</f>
        <v>0</v>
      </c>
      <c r="L338" s="17">
        <f>IF(AND(E338=1,D338&gt;20000,D338&lt;=45000),D338*'Z1'!$G$7,0)+IF(AND(E338=1,D338&gt;45000,D338&lt;=50000),'Z1'!$G$7/5000*(50000-D338)*D338,0)</f>
        <v>0</v>
      </c>
      <c r="M338" s="18">
        <f t="shared" ca="1" si="87"/>
        <v>0</v>
      </c>
      <c r="N338" s="21">
        <v>4891</v>
      </c>
      <c r="O338" s="20">
        <f t="shared" si="88"/>
        <v>3891</v>
      </c>
      <c r="P338" s="21">
        <f t="shared" si="89"/>
        <v>1</v>
      </c>
      <c r="Q338" s="22">
        <f t="shared" si="90"/>
        <v>3501.9</v>
      </c>
      <c r="R338" s="59">
        <f t="shared" ca="1" si="91"/>
        <v>5699820.1772003872</v>
      </c>
      <c r="S338" s="60">
        <f t="shared" ca="1" si="92"/>
        <v>5703322.0772003876</v>
      </c>
      <c r="T338" s="61">
        <v>927.94423555687683</v>
      </c>
      <c r="U338" s="61">
        <f t="shared" ca="1" si="93"/>
        <v>1004.6366174388563</v>
      </c>
      <c r="V338" s="62">
        <f t="shared" ca="1" si="94"/>
        <v>8.2647619267719241E-2</v>
      </c>
      <c r="W338" s="62"/>
      <c r="X338" s="62">
        <f t="shared" ca="1" si="95"/>
        <v>8.2647619267719241E-2</v>
      </c>
      <c r="Y338" s="60">
        <f t="shared" ca="1" si="96"/>
        <v>5703322.0772003876</v>
      </c>
      <c r="Z338" s="63">
        <f t="shared" ca="1" si="97"/>
        <v>0</v>
      </c>
      <c r="AA338" s="60">
        <f t="shared" ca="1" si="98"/>
        <v>0</v>
      </c>
      <c r="AB338" s="63">
        <f t="shared" ca="1" si="99"/>
        <v>0</v>
      </c>
      <c r="AC338" s="47">
        <f t="shared" ca="1" si="100"/>
        <v>5703322.0772003876</v>
      </c>
    </row>
    <row r="339" spans="1:29" x14ac:dyDescent="0.15">
      <c r="A339" s="58">
        <v>30515</v>
      </c>
      <c r="B339" s="65">
        <f t="shared" si="83"/>
        <v>3</v>
      </c>
      <c r="C339" s="58" t="s">
        <v>394</v>
      </c>
      <c r="D339" s="58">
        <v>3723</v>
      </c>
      <c r="E339" s="58">
        <v>0</v>
      </c>
      <c r="F339" s="58">
        <f t="shared" si="84"/>
        <v>6001.2537313432831</v>
      </c>
      <c r="G339" s="58"/>
      <c r="H339" s="17">
        <f t="shared" si="85"/>
        <v>1</v>
      </c>
      <c r="I339" s="17">
        <f t="shared" si="86"/>
        <v>0</v>
      </c>
      <c r="J339" s="17">
        <f ca="1">OFFSET('Z1'!$B$7,B339,H339)*D339</f>
        <v>0</v>
      </c>
      <c r="K339" s="17">
        <f ca="1">IF(I339&gt;0,OFFSET('Z1'!$I$7,B339,I339)*IF(I339=1,D339-9300,IF(I339=2,D339-18000,IF(I339=3,D339-45000,0))),0)</f>
        <v>0</v>
      </c>
      <c r="L339" s="17">
        <f>IF(AND(E339=1,D339&gt;20000,D339&lt;=45000),D339*'Z1'!$G$7,0)+IF(AND(E339=1,D339&gt;45000,D339&lt;=50000),'Z1'!$G$7/5000*(50000-D339)*D339,0)</f>
        <v>0</v>
      </c>
      <c r="M339" s="18">
        <f t="shared" ca="1" si="87"/>
        <v>0</v>
      </c>
      <c r="N339" s="21">
        <v>0</v>
      </c>
      <c r="O339" s="20">
        <f t="shared" si="88"/>
        <v>0</v>
      </c>
      <c r="P339" s="21">
        <f t="shared" si="89"/>
        <v>1</v>
      </c>
      <c r="Q339" s="22">
        <f t="shared" si="90"/>
        <v>0</v>
      </c>
      <c r="R339" s="59">
        <f t="shared" ca="1" si="91"/>
        <v>3737965.5662703966</v>
      </c>
      <c r="S339" s="60">
        <f t="shared" ca="1" si="92"/>
        <v>3737965.5662703966</v>
      </c>
      <c r="T339" s="61">
        <v>926.78502263113171</v>
      </c>
      <c r="U339" s="61">
        <f t="shared" ca="1" si="93"/>
        <v>1004.0197599437004</v>
      </c>
      <c r="V339" s="62">
        <f t="shared" ca="1" si="94"/>
        <v>8.3336194939037878E-2</v>
      </c>
      <c r="W339" s="62"/>
      <c r="X339" s="62">
        <f t="shared" ca="1" si="95"/>
        <v>8.3336194939037878E-2</v>
      </c>
      <c r="Y339" s="60">
        <f t="shared" ca="1" si="96"/>
        <v>3737965.5662703966</v>
      </c>
      <c r="Z339" s="63">
        <f t="shared" ca="1" si="97"/>
        <v>0</v>
      </c>
      <c r="AA339" s="60">
        <f t="shared" ca="1" si="98"/>
        <v>0</v>
      </c>
      <c r="AB339" s="63">
        <f t="shared" ca="1" si="99"/>
        <v>0</v>
      </c>
      <c r="AC339" s="47">
        <f t="shared" ca="1" si="100"/>
        <v>3737965.5662703966</v>
      </c>
    </row>
    <row r="340" spans="1:29" x14ac:dyDescent="0.15">
      <c r="A340" s="58">
        <v>30516</v>
      </c>
      <c r="B340" s="65">
        <f t="shared" ref="B340:B403" si="101">INT(A340/10000)</f>
        <v>3</v>
      </c>
      <c r="C340" s="58" t="s">
        <v>395</v>
      </c>
      <c r="D340" s="58">
        <v>1676</v>
      </c>
      <c r="E340" s="58">
        <v>0</v>
      </c>
      <c r="F340" s="58">
        <f t="shared" ref="F340:F403" si="102">IF(AND(E340=1,D340&lt;=20000),D340*2,IF(D340&lt;=10000,D340*(1+41/67),IF(D340&lt;=20000,D340*(1+2/3),IF(D340&lt;=50000,D340*(2),D340*(2+1/3))))+IF(AND(D340&gt;9000,D340&lt;=10000),(D340-9000)*(110/201),0)+IF(AND(D340&gt;18000,D340&lt;=20000),(D340-18000)*(3+1/3),0)+IF(AND(D340&gt;45000,D340&lt;=50000),(D340-45000)*(3+1/3),0))</f>
        <v>2701.6119402985073</v>
      </c>
      <c r="G340" s="58"/>
      <c r="H340" s="17">
        <f t="shared" ref="H340:H403" si="103">IF(AND(E340=1,D340&lt;=20000),3,IF(D340&lt;=10000,1,IF(D340&lt;=20000,2,IF(D340&lt;=50000,3,4))))</f>
        <v>1</v>
      </c>
      <c r="I340" s="17">
        <f t="shared" ref="I340:I403" si="104">IF(AND(E340=1,D340&lt;=45000),0,IF(AND(D340&gt;9300,D340&lt;=10000),1,IF(AND(D340&gt;18000,D340&lt;=20000),2,IF(AND(D340&gt;45000,D340&lt;=50000),3,0))))</f>
        <v>0</v>
      </c>
      <c r="J340" s="17">
        <f ca="1">OFFSET('Z1'!$B$7,B340,H340)*D340</f>
        <v>0</v>
      </c>
      <c r="K340" s="17">
        <f ca="1">IF(I340&gt;0,OFFSET('Z1'!$I$7,B340,I340)*IF(I340=1,D340-9300,IF(I340=2,D340-18000,IF(I340=3,D340-45000,0))),0)</f>
        <v>0</v>
      </c>
      <c r="L340" s="17">
        <f>IF(AND(E340=1,D340&gt;20000,D340&lt;=45000),D340*'Z1'!$G$7,0)+IF(AND(E340=1,D340&gt;45000,D340&lt;=50000),'Z1'!$G$7/5000*(50000-D340)*D340,0)</f>
        <v>0</v>
      </c>
      <c r="M340" s="18">
        <f t="shared" ref="M340:M403" ca="1" si="105">SUM(J340:L340)</f>
        <v>0</v>
      </c>
      <c r="N340" s="21">
        <v>11158</v>
      </c>
      <c r="O340" s="20">
        <f t="shared" ref="O340:O403" si="106">MAX(N340-$O$3,0)</f>
        <v>10158</v>
      </c>
      <c r="P340" s="21">
        <f t="shared" ref="P340:P403" si="107">IF(D340&lt;=9300,1,IF(D340&gt;10000,0,2))</f>
        <v>1</v>
      </c>
      <c r="Q340" s="22">
        <f t="shared" ref="Q340:Q403" si="108">IF(P340=0,0,IF(P340=1,O340*$Q$3,O340*$Q$3*(10000-D340)/700))</f>
        <v>9142.2000000000007</v>
      </c>
      <c r="R340" s="59">
        <f t="shared" ref="R340:R403" ca="1" si="109">OFFSET($R$4,B340,0)/OFFSET($F$4,B340,0)*F340</f>
        <v>1682737.1176656419</v>
      </c>
      <c r="S340" s="60">
        <f t="shared" ref="S340:S403" ca="1" si="110">M340+Q340+R340</f>
        <v>1691879.3176656419</v>
      </c>
      <c r="T340" s="61">
        <v>937.2588567259495</v>
      </c>
      <c r="U340" s="61">
        <f t="shared" ref="U340:U403" ca="1" si="111">S340/D340</f>
        <v>1009.4745332133901</v>
      </c>
      <c r="V340" s="62">
        <f t="shared" ref="V340:V403" ca="1" si="112">U340/T340-1</f>
        <v>7.7049873649320144E-2</v>
      </c>
      <c r="W340" s="62"/>
      <c r="X340" s="62">
        <f t="shared" ref="X340:X403" ca="1" si="113">MAX(V340,OFFSET($X$4,B340,0))</f>
        <v>7.7049873649320144E-2</v>
      </c>
      <c r="Y340" s="60">
        <f t="shared" ref="Y340:Y403" ca="1" si="114">(T340*(1+X340))*D340</f>
        <v>1691879.3176656419</v>
      </c>
      <c r="Z340" s="63">
        <f t="shared" ref="Z340:Z403" ca="1" si="115">Y340-S340</f>
        <v>0</v>
      </c>
      <c r="AA340" s="60">
        <f t="shared" ref="AA340:AA403" ca="1" si="116">MAX(0,Y340-T340*(1+OFFSET($V$4,B340,0))*D340)</f>
        <v>0</v>
      </c>
      <c r="AB340" s="63">
        <f t="shared" ref="AB340:AB403" ca="1" si="117">IF(OFFSET($Z$4,B340,0)=0,0,-OFFSET($Z$4,B340,0)/OFFSET($AA$4,B340,0)*AA340)</f>
        <v>0</v>
      </c>
      <c r="AC340" s="47">
        <f t="shared" ca="1" si="100"/>
        <v>1691879.3176656419</v>
      </c>
    </row>
    <row r="341" spans="1:29" x14ac:dyDescent="0.15">
      <c r="A341" s="58">
        <v>30517</v>
      </c>
      <c r="B341" s="65">
        <f t="shared" si="101"/>
        <v>3</v>
      </c>
      <c r="C341" s="58" t="s">
        <v>396</v>
      </c>
      <c r="D341" s="58">
        <v>2651</v>
      </c>
      <c r="E341" s="58">
        <v>0</v>
      </c>
      <c r="F341" s="58">
        <f t="shared" si="102"/>
        <v>4273.2537313432831</v>
      </c>
      <c r="G341" s="58"/>
      <c r="H341" s="17">
        <f t="shared" si="103"/>
        <v>1</v>
      </c>
      <c r="I341" s="17">
        <f t="shared" si="104"/>
        <v>0</v>
      </c>
      <c r="J341" s="17">
        <f ca="1">OFFSET('Z1'!$B$7,B341,H341)*D341</f>
        <v>0</v>
      </c>
      <c r="K341" s="17">
        <f ca="1">IF(I341&gt;0,OFFSET('Z1'!$I$7,B341,I341)*IF(I341=1,D341-9300,IF(I341=2,D341-18000,IF(I341=3,D341-45000,0))),0)</f>
        <v>0</v>
      </c>
      <c r="L341" s="17">
        <f>IF(AND(E341=1,D341&gt;20000,D341&lt;=45000),D341*'Z1'!$G$7,0)+IF(AND(E341=1,D341&gt;45000,D341&lt;=50000),'Z1'!$G$7/5000*(50000-D341)*D341,0)</f>
        <v>0</v>
      </c>
      <c r="M341" s="18">
        <f t="shared" ca="1" si="105"/>
        <v>0</v>
      </c>
      <c r="N341" s="21">
        <v>3267</v>
      </c>
      <c r="O341" s="20">
        <f t="shared" si="106"/>
        <v>2267</v>
      </c>
      <c r="P341" s="21">
        <f t="shared" si="107"/>
        <v>1</v>
      </c>
      <c r="Q341" s="22">
        <f t="shared" si="108"/>
        <v>2040.3</v>
      </c>
      <c r="R341" s="59">
        <f t="shared" ca="1" si="109"/>
        <v>2661656.3836107496</v>
      </c>
      <c r="S341" s="60">
        <f t="shared" ca="1" si="110"/>
        <v>2663696.6836107494</v>
      </c>
      <c r="T341" s="61">
        <v>927.6582187949399</v>
      </c>
      <c r="U341" s="61">
        <f t="shared" ca="1" si="111"/>
        <v>1004.7893940440398</v>
      </c>
      <c r="V341" s="62">
        <f t="shared" ca="1" si="112"/>
        <v>8.3146113176570502E-2</v>
      </c>
      <c r="W341" s="62"/>
      <c r="X341" s="62">
        <f t="shared" ca="1" si="113"/>
        <v>8.3146113176570502E-2</v>
      </c>
      <c r="Y341" s="60">
        <f t="shared" ca="1" si="114"/>
        <v>2663696.6836107494</v>
      </c>
      <c r="Z341" s="63">
        <f t="shared" ca="1" si="115"/>
        <v>0</v>
      </c>
      <c r="AA341" s="60">
        <f t="shared" ca="1" si="116"/>
        <v>0</v>
      </c>
      <c r="AB341" s="63">
        <f t="shared" ca="1" si="117"/>
        <v>0</v>
      </c>
      <c r="AC341" s="47">
        <f t="shared" ref="AC341:AC404" ca="1" si="118">Y341+AB341</f>
        <v>2663696.6836107494</v>
      </c>
    </row>
    <row r="342" spans="1:29" x14ac:dyDescent="0.15">
      <c r="A342" s="58">
        <v>30520</v>
      </c>
      <c r="B342" s="65">
        <f t="shared" si="101"/>
        <v>3</v>
      </c>
      <c r="C342" s="58" t="s">
        <v>397</v>
      </c>
      <c r="D342" s="58">
        <v>2969</v>
      </c>
      <c r="E342" s="58">
        <v>0</v>
      </c>
      <c r="F342" s="58">
        <f t="shared" si="102"/>
        <v>4785.8507462686566</v>
      </c>
      <c r="G342" s="58"/>
      <c r="H342" s="17">
        <f t="shared" si="103"/>
        <v>1</v>
      </c>
      <c r="I342" s="17">
        <f t="shared" si="104"/>
        <v>0</v>
      </c>
      <c r="J342" s="17">
        <f ca="1">OFFSET('Z1'!$B$7,B342,H342)*D342</f>
        <v>0</v>
      </c>
      <c r="K342" s="17">
        <f ca="1">IF(I342&gt;0,OFFSET('Z1'!$I$7,B342,I342)*IF(I342=1,D342-9300,IF(I342=2,D342-18000,IF(I342=3,D342-45000,0))),0)</f>
        <v>0</v>
      </c>
      <c r="L342" s="17">
        <f>IF(AND(E342=1,D342&gt;20000,D342&lt;=45000),D342*'Z1'!$G$7,0)+IF(AND(E342=1,D342&gt;45000,D342&lt;=50000),'Z1'!$G$7/5000*(50000-D342)*D342,0)</f>
        <v>0</v>
      </c>
      <c r="M342" s="18">
        <f t="shared" ca="1" si="105"/>
        <v>0</v>
      </c>
      <c r="N342" s="21">
        <v>19175</v>
      </c>
      <c r="O342" s="20">
        <f t="shared" si="106"/>
        <v>18175</v>
      </c>
      <c r="P342" s="21">
        <f t="shared" si="107"/>
        <v>1</v>
      </c>
      <c r="Q342" s="22">
        <f t="shared" si="108"/>
        <v>16357.5</v>
      </c>
      <c r="R342" s="59">
        <f t="shared" ca="1" si="109"/>
        <v>2980934.6672728467</v>
      </c>
      <c r="S342" s="60">
        <f t="shared" ca="1" si="110"/>
        <v>2997292.1672728467</v>
      </c>
      <c r="T342" s="61">
        <v>936.6830339906852</v>
      </c>
      <c r="U342" s="61">
        <f t="shared" ca="1" si="111"/>
        <v>1009.5291907284765</v>
      </c>
      <c r="V342" s="62">
        <f t="shared" ca="1" si="112"/>
        <v>7.777033862504612E-2</v>
      </c>
      <c r="W342" s="62"/>
      <c r="X342" s="62">
        <f t="shared" ca="1" si="113"/>
        <v>7.777033862504612E-2</v>
      </c>
      <c r="Y342" s="60">
        <f t="shared" ca="1" si="114"/>
        <v>2997292.1672728462</v>
      </c>
      <c r="Z342" s="63">
        <f t="shared" ca="1" si="115"/>
        <v>0</v>
      </c>
      <c r="AA342" s="60">
        <f t="shared" ca="1" si="116"/>
        <v>0</v>
      </c>
      <c r="AB342" s="63">
        <f t="shared" ca="1" si="117"/>
        <v>0</v>
      </c>
      <c r="AC342" s="47">
        <f t="shared" ca="1" si="118"/>
        <v>2997292.1672728462</v>
      </c>
    </row>
    <row r="343" spans="1:29" x14ac:dyDescent="0.15">
      <c r="A343" s="58">
        <v>30521</v>
      </c>
      <c r="B343" s="65">
        <f t="shared" si="101"/>
        <v>3</v>
      </c>
      <c r="C343" s="58" t="s">
        <v>398</v>
      </c>
      <c r="D343" s="58">
        <v>2139</v>
      </c>
      <c r="E343" s="58">
        <v>0</v>
      </c>
      <c r="F343" s="58">
        <f t="shared" si="102"/>
        <v>3447.9402985074626</v>
      </c>
      <c r="G343" s="58"/>
      <c r="H343" s="17">
        <f t="shared" si="103"/>
        <v>1</v>
      </c>
      <c r="I343" s="17">
        <f t="shared" si="104"/>
        <v>0</v>
      </c>
      <c r="J343" s="17">
        <f ca="1">OFFSET('Z1'!$B$7,B343,H343)*D343</f>
        <v>0</v>
      </c>
      <c r="K343" s="17">
        <f ca="1">IF(I343&gt;0,OFFSET('Z1'!$I$7,B343,I343)*IF(I343=1,D343-9300,IF(I343=2,D343-18000,IF(I343=3,D343-45000,0))),0)</f>
        <v>0</v>
      </c>
      <c r="L343" s="17">
        <f>IF(AND(E343=1,D343&gt;20000,D343&lt;=45000),D343*'Z1'!$G$7,0)+IF(AND(E343=1,D343&gt;45000,D343&lt;=50000),'Z1'!$G$7/5000*(50000-D343)*D343,0)</f>
        <v>0</v>
      </c>
      <c r="M343" s="18">
        <f t="shared" ca="1" si="105"/>
        <v>0</v>
      </c>
      <c r="N343" s="21">
        <v>0</v>
      </c>
      <c r="O343" s="20">
        <f t="shared" si="106"/>
        <v>0</v>
      </c>
      <c r="P343" s="21">
        <f t="shared" si="107"/>
        <v>1</v>
      </c>
      <c r="Q343" s="22">
        <f t="shared" si="108"/>
        <v>0</v>
      </c>
      <c r="R343" s="59">
        <f t="shared" ca="1" si="109"/>
        <v>2147598.2665195754</v>
      </c>
      <c r="S343" s="60">
        <f t="shared" ca="1" si="110"/>
        <v>2147598.2665195754</v>
      </c>
      <c r="T343" s="61">
        <v>927.0378647075845</v>
      </c>
      <c r="U343" s="61">
        <f t="shared" ca="1" si="111"/>
        <v>1004.0197599437005</v>
      </c>
      <c r="V343" s="62">
        <f t="shared" ca="1" si="112"/>
        <v>8.304072375770577E-2</v>
      </c>
      <c r="W343" s="62"/>
      <c r="X343" s="62">
        <f t="shared" ca="1" si="113"/>
        <v>8.304072375770577E-2</v>
      </c>
      <c r="Y343" s="60">
        <f t="shared" ca="1" si="114"/>
        <v>2147598.2665195754</v>
      </c>
      <c r="Z343" s="63">
        <f t="shared" ca="1" si="115"/>
        <v>0</v>
      </c>
      <c r="AA343" s="60">
        <f t="shared" ca="1" si="116"/>
        <v>0</v>
      </c>
      <c r="AB343" s="63">
        <f t="shared" ca="1" si="117"/>
        <v>0</v>
      </c>
      <c r="AC343" s="47">
        <f t="shared" ca="1" si="118"/>
        <v>2147598.2665195754</v>
      </c>
    </row>
    <row r="344" spans="1:29" x14ac:dyDescent="0.15">
      <c r="A344" s="58">
        <v>30522</v>
      </c>
      <c r="B344" s="65">
        <f t="shared" si="101"/>
        <v>3</v>
      </c>
      <c r="C344" s="58" t="s">
        <v>399</v>
      </c>
      <c r="D344" s="58">
        <v>1987</v>
      </c>
      <c r="E344" s="58">
        <v>0</v>
      </c>
      <c r="F344" s="58">
        <f t="shared" si="102"/>
        <v>3202.9253731343283</v>
      </c>
      <c r="G344" s="58"/>
      <c r="H344" s="17">
        <f t="shared" si="103"/>
        <v>1</v>
      </c>
      <c r="I344" s="17">
        <f t="shared" si="104"/>
        <v>0</v>
      </c>
      <c r="J344" s="17">
        <f ca="1">OFFSET('Z1'!$B$7,B344,H344)*D344</f>
        <v>0</v>
      </c>
      <c r="K344" s="17">
        <f ca="1">IF(I344&gt;0,OFFSET('Z1'!$I$7,B344,I344)*IF(I344=1,D344-9300,IF(I344=2,D344-18000,IF(I344=3,D344-45000,0))),0)</f>
        <v>0</v>
      </c>
      <c r="L344" s="17">
        <f>IF(AND(E344=1,D344&gt;20000,D344&lt;=45000),D344*'Z1'!$G$7,0)+IF(AND(E344=1,D344&gt;45000,D344&lt;=50000),'Z1'!$G$7/5000*(50000-D344)*D344,0)</f>
        <v>0</v>
      </c>
      <c r="M344" s="18">
        <f t="shared" ca="1" si="105"/>
        <v>0</v>
      </c>
      <c r="N344" s="21">
        <v>0</v>
      </c>
      <c r="O344" s="20">
        <f t="shared" si="106"/>
        <v>0</v>
      </c>
      <c r="P344" s="21">
        <f t="shared" si="107"/>
        <v>1</v>
      </c>
      <c r="Q344" s="22">
        <f t="shared" si="108"/>
        <v>0</v>
      </c>
      <c r="R344" s="59">
        <f t="shared" ca="1" si="109"/>
        <v>1994987.2630081328</v>
      </c>
      <c r="S344" s="60">
        <f t="shared" ca="1" si="110"/>
        <v>1994987.2630081328</v>
      </c>
      <c r="T344" s="61">
        <v>926.78502263113171</v>
      </c>
      <c r="U344" s="61">
        <f t="shared" ca="1" si="111"/>
        <v>1004.0197599437005</v>
      </c>
      <c r="V344" s="62">
        <f t="shared" ca="1" si="112"/>
        <v>8.33361949390381E-2</v>
      </c>
      <c r="W344" s="62"/>
      <c r="X344" s="62">
        <f t="shared" ca="1" si="113"/>
        <v>8.33361949390381E-2</v>
      </c>
      <c r="Y344" s="60">
        <f t="shared" ca="1" si="114"/>
        <v>1994987.263008133</v>
      </c>
      <c r="Z344" s="63">
        <f t="shared" ca="1" si="115"/>
        <v>0</v>
      </c>
      <c r="AA344" s="60">
        <f t="shared" ca="1" si="116"/>
        <v>0</v>
      </c>
      <c r="AB344" s="63">
        <f t="shared" ca="1" si="117"/>
        <v>0</v>
      </c>
      <c r="AC344" s="47">
        <f t="shared" ca="1" si="118"/>
        <v>1994987.263008133</v>
      </c>
    </row>
    <row r="345" spans="1:29" x14ac:dyDescent="0.15">
      <c r="A345" s="58">
        <v>30524</v>
      </c>
      <c r="B345" s="65">
        <f t="shared" si="101"/>
        <v>3</v>
      </c>
      <c r="C345" s="58" t="s">
        <v>400</v>
      </c>
      <c r="D345" s="58">
        <v>881</v>
      </c>
      <c r="E345" s="58">
        <v>0</v>
      </c>
      <c r="F345" s="58">
        <f t="shared" si="102"/>
        <v>1420.1194029850747</v>
      </c>
      <c r="G345" s="58"/>
      <c r="H345" s="17">
        <f t="shared" si="103"/>
        <v>1</v>
      </c>
      <c r="I345" s="17">
        <f t="shared" si="104"/>
        <v>0</v>
      </c>
      <c r="J345" s="17">
        <f ca="1">OFFSET('Z1'!$B$7,B345,H345)*D345</f>
        <v>0</v>
      </c>
      <c r="K345" s="17">
        <f ca="1">IF(I345&gt;0,OFFSET('Z1'!$I$7,B345,I345)*IF(I345=1,D345-9300,IF(I345=2,D345-18000,IF(I345=3,D345-45000,0))),0)</f>
        <v>0</v>
      </c>
      <c r="L345" s="17">
        <f>IF(AND(E345=1,D345&gt;20000,D345&lt;=45000),D345*'Z1'!$G$7,0)+IF(AND(E345=1,D345&gt;45000,D345&lt;=50000),'Z1'!$G$7/5000*(50000-D345)*D345,0)</f>
        <v>0</v>
      </c>
      <c r="M345" s="18">
        <f t="shared" ca="1" si="105"/>
        <v>0</v>
      </c>
      <c r="N345" s="21">
        <v>2771</v>
      </c>
      <c r="O345" s="20">
        <f t="shared" si="106"/>
        <v>1771</v>
      </c>
      <c r="P345" s="21">
        <f t="shared" si="107"/>
        <v>1</v>
      </c>
      <c r="Q345" s="22">
        <f t="shared" si="108"/>
        <v>1593.9</v>
      </c>
      <c r="R345" s="59">
        <f t="shared" ca="1" si="109"/>
        <v>884541.4085104001</v>
      </c>
      <c r="S345" s="60">
        <f t="shared" ca="1" si="110"/>
        <v>886135.30851040012</v>
      </c>
      <c r="T345" s="61">
        <v>928.69023529957178</v>
      </c>
      <c r="U345" s="61">
        <f t="shared" ca="1" si="111"/>
        <v>1005.8289540413168</v>
      </c>
      <c r="V345" s="62">
        <f t="shared" ca="1" si="112"/>
        <v>8.3061838931537846E-2</v>
      </c>
      <c r="W345" s="62"/>
      <c r="X345" s="62">
        <f t="shared" ca="1" si="113"/>
        <v>8.3061838931537846E-2</v>
      </c>
      <c r="Y345" s="60">
        <f t="shared" ca="1" si="114"/>
        <v>886135.30851040012</v>
      </c>
      <c r="Z345" s="63">
        <f t="shared" ca="1" si="115"/>
        <v>0</v>
      </c>
      <c r="AA345" s="60">
        <f t="shared" ca="1" si="116"/>
        <v>0</v>
      </c>
      <c r="AB345" s="63">
        <f t="shared" ca="1" si="117"/>
        <v>0</v>
      </c>
      <c r="AC345" s="47">
        <f t="shared" ca="1" si="118"/>
        <v>886135.30851040012</v>
      </c>
    </row>
    <row r="346" spans="1:29" x14ac:dyDescent="0.15">
      <c r="A346" s="58">
        <v>30526</v>
      </c>
      <c r="B346" s="65">
        <f t="shared" si="101"/>
        <v>3</v>
      </c>
      <c r="C346" s="58" t="s">
        <v>401</v>
      </c>
      <c r="D346" s="58">
        <v>540</v>
      </c>
      <c r="E346" s="58">
        <v>0</v>
      </c>
      <c r="F346" s="58">
        <f t="shared" si="102"/>
        <v>870.44776119402979</v>
      </c>
      <c r="G346" s="58"/>
      <c r="H346" s="17">
        <f t="shared" si="103"/>
        <v>1</v>
      </c>
      <c r="I346" s="17">
        <f t="shared" si="104"/>
        <v>0</v>
      </c>
      <c r="J346" s="17">
        <f ca="1">OFFSET('Z1'!$B$7,B346,H346)*D346</f>
        <v>0</v>
      </c>
      <c r="K346" s="17">
        <f ca="1">IF(I346&gt;0,OFFSET('Z1'!$I$7,B346,I346)*IF(I346=1,D346-9300,IF(I346=2,D346-18000,IF(I346=3,D346-45000,0))),0)</f>
        <v>0</v>
      </c>
      <c r="L346" s="17">
        <f>IF(AND(E346=1,D346&gt;20000,D346&lt;=45000),D346*'Z1'!$G$7,0)+IF(AND(E346=1,D346&gt;45000,D346&lt;=50000),'Z1'!$G$7/5000*(50000-D346)*D346,0)</f>
        <v>0</v>
      </c>
      <c r="M346" s="18">
        <f t="shared" ca="1" si="105"/>
        <v>0</v>
      </c>
      <c r="N346" s="21">
        <v>1770</v>
      </c>
      <c r="O346" s="20">
        <f t="shared" si="106"/>
        <v>770</v>
      </c>
      <c r="P346" s="21">
        <f t="shared" si="107"/>
        <v>1</v>
      </c>
      <c r="Q346" s="22">
        <f t="shared" si="108"/>
        <v>693</v>
      </c>
      <c r="R346" s="59">
        <f t="shared" ca="1" si="109"/>
        <v>542170.6703695982</v>
      </c>
      <c r="S346" s="60">
        <f t="shared" ca="1" si="110"/>
        <v>542863.6703695982</v>
      </c>
      <c r="T346" s="61">
        <v>928.48194301875549</v>
      </c>
      <c r="U346" s="61">
        <f t="shared" ca="1" si="111"/>
        <v>1005.3030932770337</v>
      </c>
      <c r="V346" s="62">
        <f t="shared" ca="1" si="112"/>
        <v>8.2738442934615408E-2</v>
      </c>
      <c r="W346" s="62"/>
      <c r="X346" s="62">
        <f t="shared" ca="1" si="113"/>
        <v>8.2738442934615408E-2</v>
      </c>
      <c r="Y346" s="60">
        <f t="shared" ca="1" si="114"/>
        <v>542863.6703695982</v>
      </c>
      <c r="Z346" s="63">
        <f t="shared" ca="1" si="115"/>
        <v>0</v>
      </c>
      <c r="AA346" s="60">
        <f t="shared" ca="1" si="116"/>
        <v>0</v>
      </c>
      <c r="AB346" s="63">
        <f t="shared" ca="1" si="117"/>
        <v>0</v>
      </c>
      <c r="AC346" s="47">
        <f t="shared" ca="1" si="118"/>
        <v>542863.6703695982</v>
      </c>
    </row>
    <row r="347" spans="1:29" x14ac:dyDescent="0.15">
      <c r="A347" s="58">
        <v>30527</v>
      </c>
      <c r="B347" s="65">
        <f t="shared" si="101"/>
        <v>3</v>
      </c>
      <c r="C347" s="58" t="s">
        <v>402</v>
      </c>
      <c r="D347" s="58">
        <v>2926</v>
      </c>
      <c r="E347" s="58">
        <v>0</v>
      </c>
      <c r="F347" s="58">
        <f t="shared" si="102"/>
        <v>4716.5373134328356</v>
      </c>
      <c r="G347" s="58"/>
      <c r="H347" s="17">
        <f t="shared" si="103"/>
        <v>1</v>
      </c>
      <c r="I347" s="17">
        <f t="shared" si="104"/>
        <v>0</v>
      </c>
      <c r="J347" s="17">
        <f ca="1">OFFSET('Z1'!$B$7,B347,H347)*D347</f>
        <v>0</v>
      </c>
      <c r="K347" s="17">
        <f ca="1">IF(I347&gt;0,OFFSET('Z1'!$I$7,B347,I347)*IF(I347=1,D347-9300,IF(I347=2,D347-18000,IF(I347=3,D347-45000,0))),0)</f>
        <v>0</v>
      </c>
      <c r="L347" s="17">
        <f>IF(AND(E347=1,D347&gt;20000,D347&lt;=45000),D347*'Z1'!$G$7,0)+IF(AND(E347=1,D347&gt;45000,D347&lt;=50000),'Z1'!$G$7/5000*(50000-D347)*D347,0)</f>
        <v>0</v>
      </c>
      <c r="M347" s="18">
        <f t="shared" ca="1" si="105"/>
        <v>0</v>
      </c>
      <c r="N347" s="21">
        <v>0</v>
      </c>
      <c r="O347" s="20">
        <f t="shared" si="106"/>
        <v>0</v>
      </c>
      <c r="P347" s="21">
        <f t="shared" si="107"/>
        <v>1</v>
      </c>
      <c r="Q347" s="22">
        <f t="shared" si="108"/>
        <v>0</v>
      </c>
      <c r="R347" s="59">
        <f t="shared" ca="1" si="109"/>
        <v>2937761.8175952672</v>
      </c>
      <c r="S347" s="60">
        <f t="shared" ca="1" si="110"/>
        <v>2937761.8175952672</v>
      </c>
      <c r="T347" s="61">
        <v>926.99155003480155</v>
      </c>
      <c r="U347" s="61">
        <f t="shared" ca="1" si="111"/>
        <v>1004.0197599437004</v>
      </c>
      <c r="V347" s="62">
        <f t="shared" ca="1" si="112"/>
        <v>8.3094835013336477E-2</v>
      </c>
      <c r="W347" s="62"/>
      <c r="X347" s="62">
        <f t="shared" ca="1" si="113"/>
        <v>8.3094835013336477E-2</v>
      </c>
      <c r="Y347" s="60">
        <f t="shared" ca="1" si="114"/>
        <v>2937761.8175952677</v>
      </c>
      <c r="Z347" s="63">
        <f t="shared" ca="1" si="115"/>
        <v>0</v>
      </c>
      <c r="AA347" s="60">
        <f t="shared" ca="1" si="116"/>
        <v>0</v>
      </c>
      <c r="AB347" s="63">
        <f t="shared" ca="1" si="117"/>
        <v>0</v>
      </c>
      <c r="AC347" s="47">
        <f t="shared" ca="1" si="118"/>
        <v>2937761.8175952677</v>
      </c>
    </row>
    <row r="348" spans="1:29" x14ac:dyDescent="0.15">
      <c r="A348" s="58">
        <v>30529</v>
      </c>
      <c r="B348" s="65">
        <f t="shared" si="101"/>
        <v>3</v>
      </c>
      <c r="C348" s="58" t="s">
        <v>403</v>
      </c>
      <c r="D348" s="58">
        <v>2662</v>
      </c>
      <c r="E348" s="58">
        <v>0</v>
      </c>
      <c r="F348" s="58">
        <f t="shared" si="102"/>
        <v>4290.9850746268658</v>
      </c>
      <c r="G348" s="58"/>
      <c r="H348" s="17">
        <f t="shared" si="103"/>
        <v>1</v>
      </c>
      <c r="I348" s="17">
        <f t="shared" si="104"/>
        <v>0</v>
      </c>
      <c r="J348" s="17">
        <f ca="1">OFFSET('Z1'!$B$7,B348,H348)*D348</f>
        <v>0</v>
      </c>
      <c r="K348" s="17">
        <f ca="1">IF(I348&gt;0,OFFSET('Z1'!$I$7,B348,I348)*IF(I348=1,D348-9300,IF(I348=2,D348-18000,IF(I348=3,D348-45000,0))),0)</f>
        <v>0</v>
      </c>
      <c r="L348" s="17">
        <f>IF(AND(E348=1,D348&gt;20000,D348&lt;=45000),D348*'Z1'!$G$7,0)+IF(AND(E348=1,D348&gt;45000,D348&lt;=50000),'Z1'!$G$7/5000*(50000-D348)*D348,0)</f>
        <v>0</v>
      </c>
      <c r="M348" s="18">
        <f t="shared" ca="1" si="105"/>
        <v>0</v>
      </c>
      <c r="N348" s="21">
        <v>1852</v>
      </c>
      <c r="O348" s="20">
        <f t="shared" si="106"/>
        <v>852</v>
      </c>
      <c r="P348" s="21">
        <f t="shared" si="107"/>
        <v>1</v>
      </c>
      <c r="Q348" s="22">
        <f t="shared" si="108"/>
        <v>766.80000000000007</v>
      </c>
      <c r="R348" s="59">
        <f t="shared" ca="1" si="109"/>
        <v>2672700.6009701309</v>
      </c>
      <c r="S348" s="60">
        <f t="shared" ca="1" si="110"/>
        <v>2673467.4009701307</v>
      </c>
      <c r="T348" s="61">
        <v>927.62283804067374</v>
      </c>
      <c r="U348" s="61">
        <f t="shared" ca="1" si="111"/>
        <v>1004.3078140383661</v>
      </c>
      <c r="V348" s="62">
        <f t="shared" ca="1" si="112"/>
        <v>8.2668270824019841E-2</v>
      </c>
      <c r="W348" s="62"/>
      <c r="X348" s="62">
        <f t="shared" ca="1" si="113"/>
        <v>8.2668270824019841E-2</v>
      </c>
      <c r="Y348" s="60">
        <f t="shared" ca="1" si="114"/>
        <v>2673467.4009701302</v>
      </c>
      <c r="Z348" s="63">
        <f t="shared" ca="1" si="115"/>
        <v>0</v>
      </c>
      <c r="AA348" s="60">
        <f t="shared" ca="1" si="116"/>
        <v>0</v>
      </c>
      <c r="AB348" s="63">
        <f t="shared" ca="1" si="117"/>
        <v>0</v>
      </c>
      <c r="AC348" s="47">
        <f t="shared" ca="1" si="118"/>
        <v>2673467.4009701302</v>
      </c>
    </row>
    <row r="349" spans="1:29" x14ac:dyDescent="0.15">
      <c r="A349" s="58">
        <v>30530</v>
      </c>
      <c r="B349" s="65">
        <f t="shared" si="101"/>
        <v>3</v>
      </c>
      <c r="C349" s="58" t="s">
        <v>404</v>
      </c>
      <c r="D349" s="58">
        <v>5160</v>
      </c>
      <c r="E349" s="58">
        <v>0</v>
      </c>
      <c r="F349" s="58">
        <f t="shared" si="102"/>
        <v>8317.6119402985078</v>
      </c>
      <c r="G349" s="58"/>
      <c r="H349" s="17">
        <f t="shared" si="103"/>
        <v>1</v>
      </c>
      <c r="I349" s="17">
        <f t="shared" si="104"/>
        <v>0</v>
      </c>
      <c r="J349" s="17">
        <f ca="1">OFFSET('Z1'!$B$7,B349,H349)*D349</f>
        <v>0</v>
      </c>
      <c r="K349" s="17">
        <f ca="1">IF(I349&gt;0,OFFSET('Z1'!$I$7,B349,I349)*IF(I349=1,D349-9300,IF(I349=2,D349-18000,IF(I349=3,D349-45000,0))),0)</f>
        <v>0</v>
      </c>
      <c r="L349" s="17">
        <f>IF(AND(E349=1,D349&gt;20000,D349&lt;=45000),D349*'Z1'!$G$7,0)+IF(AND(E349=1,D349&gt;45000,D349&lt;=50000),'Z1'!$G$7/5000*(50000-D349)*D349,0)</f>
        <v>0</v>
      </c>
      <c r="M349" s="18">
        <f t="shared" ca="1" si="105"/>
        <v>0</v>
      </c>
      <c r="N349" s="21">
        <v>2582</v>
      </c>
      <c r="O349" s="20">
        <f t="shared" si="106"/>
        <v>1582</v>
      </c>
      <c r="P349" s="21">
        <f t="shared" si="107"/>
        <v>1</v>
      </c>
      <c r="Q349" s="22">
        <f t="shared" si="108"/>
        <v>1423.8</v>
      </c>
      <c r="R349" s="59">
        <f t="shared" ca="1" si="109"/>
        <v>5180741.9613094945</v>
      </c>
      <c r="S349" s="60">
        <f t="shared" ca="1" si="110"/>
        <v>5182165.7613094943</v>
      </c>
      <c r="T349" s="61">
        <v>927.12285741054768</v>
      </c>
      <c r="U349" s="61">
        <f t="shared" ca="1" si="111"/>
        <v>1004.2956901762586</v>
      </c>
      <c r="V349" s="62">
        <f t="shared" ca="1" si="112"/>
        <v>8.323905742250215E-2</v>
      </c>
      <c r="W349" s="62"/>
      <c r="X349" s="62">
        <f t="shared" ca="1" si="113"/>
        <v>8.323905742250215E-2</v>
      </c>
      <c r="Y349" s="60">
        <f t="shared" ca="1" si="114"/>
        <v>5182165.7613094943</v>
      </c>
      <c r="Z349" s="63">
        <f t="shared" ca="1" si="115"/>
        <v>0</v>
      </c>
      <c r="AA349" s="60">
        <f t="shared" ca="1" si="116"/>
        <v>0</v>
      </c>
      <c r="AB349" s="63">
        <f t="shared" ca="1" si="117"/>
        <v>0</v>
      </c>
      <c r="AC349" s="47">
        <f t="shared" ca="1" si="118"/>
        <v>5182165.7613094943</v>
      </c>
    </row>
    <row r="350" spans="1:29" x14ac:dyDescent="0.15">
      <c r="A350" s="58">
        <v>30531</v>
      </c>
      <c r="B350" s="65">
        <f t="shared" si="101"/>
        <v>3</v>
      </c>
      <c r="C350" s="58" t="s">
        <v>405</v>
      </c>
      <c r="D350" s="58">
        <v>9333</v>
      </c>
      <c r="E350" s="58">
        <v>0</v>
      </c>
      <c r="F350" s="58">
        <f t="shared" si="102"/>
        <v>15226.4776119403</v>
      </c>
      <c r="G350" s="58"/>
      <c r="H350" s="17">
        <f t="shared" si="103"/>
        <v>1</v>
      </c>
      <c r="I350" s="17">
        <f t="shared" si="104"/>
        <v>1</v>
      </c>
      <c r="J350" s="17">
        <f ca="1">OFFSET('Z1'!$B$7,B350,H350)*D350</f>
        <v>0</v>
      </c>
      <c r="K350" s="17">
        <f ca="1">IF(I350&gt;0,OFFSET('Z1'!$I$7,B350,I350)*IF(I350=1,D350-9300,IF(I350=2,D350-18000,IF(I350=3,D350-45000,0))),0)</f>
        <v>64038.857142857145</v>
      </c>
      <c r="L350" s="17">
        <f>IF(AND(E350=1,D350&gt;20000,D350&lt;=45000),D350*'Z1'!$G$7,0)+IF(AND(E350=1,D350&gt;45000,D350&lt;=50000),'Z1'!$G$7/5000*(50000-D350)*D350,0)</f>
        <v>0</v>
      </c>
      <c r="M350" s="18">
        <f t="shared" ca="1" si="105"/>
        <v>64038.857142857145</v>
      </c>
      <c r="N350" s="21">
        <v>22087</v>
      </c>
      <c r="O350" s="20">
        <f t="shared" si="106"/>
        <v>21087</v>
      </c>
      <c r="P350" s="21">
        <f t="shared" si="107"/>
        <v>2</v>
      </c>
      <c r="Q350" s="22">
        <f t="shared" si="108"/>
        <v>18083.608714285714</v>
      </c>
      <c r="R350" s="59">
        <f t="shared" ca="1" si="109"/>
        <v>9484026.431303747</v>
      </c>
      <c r="S350" s="60">
        <f t="shared" ca="1" si="110"/>
        <v>9566148.8971608896</v>
      </c>
      <c r="T350" s="61">
        <v>940.7223967043451</v>
      </c>
      <c r="U350" s="61">
        <f t="shared" ca="1" si="111"/>
        <v>1024.9811311647798</v>
      </c>
      <c r="V350" s="62">
        <f t="shared" ca="1" si="112"/>
        <v>8.9568117816287041E-2</v>
      </c>
      <c r="W350" s="62"/>
      <c r="X350" s="62">
        <f t="shared" ca="1" si="113"/>
        <v>8.9568117816287041E-2</v>
      </c>
      <c r="Y350" s="60">
        <f t="shared" ca="1" si="114"/>
        <v>9566148.8971608896</v>
      </c>
      <c r="Z350" s="63">
        <f t="shared" ca="1" si="115"/>
        <v>0</v>
      </c>
      <c r="AA350" s="60">
        <f t="shared" ca="1" si="116"/>
        <v>32968.928553745151</v>
      </c>
      <c r="AB350" s="63">
        <f t="shared" ca="1" si="117"/>
        <v>-1806.8243562377261</v>
      </c>
      <c r="AC350" s="47">
        <f t="shared" ca="1" si="118"/>
        <v>9564342.0728046522</v>
      </c>
    </row>
    <row r="351" spans="1:29" x14ac:dyDescent="0.15">
      <c r="A351" s="58">
        <v>30532</v>
      </c>
      <c r="B351" s="65">
        <f t="shared" si="101"/>
        <v>3</v>
      </c>
      <c r="C351" s="58" t="s">
        <v>406</v>
      </c>
      <c r="D351" s="58">
        <v>3429</v>
      </c>
      <c r="E351" s="58">
        <v>0</v>
      </c>
      <c r="F351" s="58">
        <f t="shared" si="102"/>
        <v>5527.3432835820895</v>
      </c>
      <c r="G351" s="58"/>
      <c r="H351" s="17">
        <f t="shared" si="103"/>
        <v>1</v>
      </c>
      <c r="I351" s="17">
        <f t="shared" si="104"/>
        <v>0</v>
      </c>
      <c r="J351" s="17">
        <f ca="1">OFFSET('Z1'!$B$7,B351,H351)*D351</f>
        <v>0</v>
      </c>
      <c r="K351" s="17">
        <f ca="1">IF(I351&gt;0,OFFSET('Z1'!$I$7,B351,I351)*IF(I351=1,D351-9300,IF(I351=2,D351-18000,IF(I351=3,D351-45000,0))),0)</f>
        <v>0</v>
      </c>
      <c r="L351" s="17">
        <f>IF(AND(E351=1,D351&gt;20000,D351&lt;=45000),D351*'Z1'!$G$7,0)+IF(AND(E351=1,D351&gt;45000,D351&lt;=50000),'Z1'!$G$7/5000*(50000-D351)*D351,0)</f>
        <v>0</v>
      </c>
      <c r="M351" s="18">
        <f t="shared" ca="1" si="105"/>
        <v>0</v>
      </c>
      <c r="N351" s="21">
        <v>7488</v>
      </c>
      <c r="O351" s="20">
        <f t="shared" si="106"/>
        <v>6488</v>
      </c>
      <c r="P351" s="21">
        <f t="shared" si="107"/>
        <v>1</v>
      </c>
      <c r="Q351" s="22">
        <f t="shared" si="108"/>
        <v>5839.2</v>
      </c>
      <c r="R351" s="59">
        <f t="shared" ca="1" si="109"/>
        <v>3442783.756846949</v>
      </c>
      <c r="S351" s="60">
        <f t="shared" ca="1" si="110"/>
        <v>3448622.9568469492</v>
      </c>
      <c r="T351" s="61">
        <v>930.63501955673996</v>
      </c>
      <c r="U351" s="61">
        <f t="shared" ca="1" si="111"/>
        <v>1005.7226470828082</v>
      </c>
      <c r="V351" s="62">
        <f t="shared" ca="1" si="112"/>
        <v>8.0684291852494816E-2</v>
      </c>
      <c r="W351" s="62"/>
      <c r="X351" s="62">
        <f t="shared" ca="1" si="113"/>
        <v>8.0684291852494816E-2</v>
      </c>
      <c r="Y351" s="60">
        <f t="shared" ca="1" si="114"/>
        <v>3448622.9568469492</v>
      </c>
      <c r="Z351" s="63">
        <f t="shared" ca="1" si="115"/>
        <v>0</v>
      </c>
      <c r="AA351" s="60">
        <f t="shared" ca="1" si="116"/>
        <v>0</v>
      </c>
      <c r="AB351" s="63">
        <f t="shared" ca="1" si="117"/>
        <v>0</v>
      </c>
      <c r="AC351" s="47">
        <f t="shared" ca="1" si="118"/>
        <v>3448622.9568469492</v>
      </c>
    </row>
    <row r="352" spans="1:29" x14ac:dyDescent="0.15">
      <c r="A352" s="58">
        <v>30533</v>
      </c>
      <c r="B352" s="65">
        <f t="shared" si="101"/>
        <v>3</v>
      </c>
      <c r="C352" s="58" t="s">
        <v>407</v>
      </c>
      <c r="D352" s="58">
        <v>3779</v>
      </c>
      <c r="E352" s="58">
        <v>0</v>
      </c>
      <c r="F352" s="58">
        <f t="shared" si="102"/>
        <v>6091.5223880597014</v>
      </c>
      <c r="G352" s="58"/>
      <c r="H352" s="17">
        <f t="shared" si="103"/>
        <v>1</v>
      </c>
      <c r="I352" s="17">
        <f t="shared" si="104"/>
        <v>0</v>
      </c>
      <c r="J352" s="17">
        <f ca="1">OFFSET('Z1'!$B$7,B352,H352)*D352</f>
        <v>0</v>
      </c>
      <c r="K352" s="17">
        <f ca="1">IF(I352&gt;0,OFFSET('Z1'!$I$7,B352,I352)*IF(I352=1,D352-9300,IF(I352=2,D352-18000,IF(I352=3,D352-45000,0))),0)</f>
        <v>0</v>
      </c>
      <c r="L352" s="17">
        <f>IF(AND(E352=1,D352&gt;20000,D352&lt;=45000),D352*'Z1'!$G$7,0)+IF(AND(E352=1,D352&gt;45000,D352&lt;=50000),'Z1'!$G$7/5000*(50000-D352)*D352,0)</f>
        <v>0</v>
      </c>
      <c r="M352" s="18">
        <f t="shared" ca="1" si="105"/>
        <v>0</v>
      </c>
      <c r="N352" s="21">
        <v>2756</v>
      </c>
      <c r="O352" s="20">
        <f t="shared" si="106"/>
        <v>1756</v>
      </c>
      <c r="P352" s="21">
        <f t="shared" si="107"/>
        <v>1</v>
      </c>
      <c r="Q352" s="22">
        <f t="shared" si="108"/>
        <v>1580.4</v>
      </c>
      <c r="R352" s="59">
        <f t="shared" ca="1" si="109"/>
        <v>3794190.6728272438</v>
      </c>
      <c r="S352" s="60">
        <f t="shared" ca="1" si="110"/>
        <v>3795771.0728272437</v>
      </c>
      <c r="T352" s="61">
        <v>927.76203860438329</v>
      </c>
      <c r="U352" s="61">
        <f t="shared" ca="1" si="111"/>
        <v>1004.4379658182704</v>
      </c>
      <c r="V352" s="62">
        <f t="shared" ca="1" si="112"/>
        <v>8.2646114007024263E-2</v>
      </c>
      <c r="W352" s="62"/>
      <c r="X352" s="62">
        <f t="shared" ca="1" si="113"/>
        <v>8.2646114007024263E-2</v>
      </c>
      <c r="Y352" s="60">
        <f t="shared" ca="1" si="114"/>
        <v>3795771.0728272437</v>
      </c>
      <c r="Z352" s="63">
        <f t="shared" ca="1" si="115"/>
        <v>0</v>
      </c>
      <c r="AA352" s="60">
        <f t="shared" ca="1" si="116"/>
        <v>0</v>
      </c>
      <c r="AB352" s="63">
        <f t="shared" ca="1" si="117"/>
        <v>0</v>
      </c>
      <c r="AC352" s="47">
        <f t="shared" ca="1" si="118"/>
        <v>3795771.0728272437</v>
      </c>
    </row>
    <row r="353" spans="1:29" x14ac:dyDescent="0.15">
      <c r="A353" s="58">
        <v>30534</v>
      </c>
      <c r="B353" s="65">
        <f t="shared" si="101"/>
        <v>3</v>
      </c>
      <c r="C353" s="58" t="s">
        <v>408</v>
      </c>
      <c r="D353" s="58">
        <v>2112</v>
      </c>
      <c r="E353" s="58">
        <v>0</v>
      </c>
      <c r="F353" s="58">
        <f t="shared" si="102"/>
        <v>3404.4179104477612</v>
      </c>
      <c r="G353" s="58"/>
      <c r="H353" s="17">
        <f t="shared" si="103"/>
        <v>1</v>
      </c>
      <c r="I353" s="17">
        <f t="shared" si="104"/>
        <v>0</v>
      </c>
      <c r="J353" s="17">
        <f ca="1">OFFSET('Z1'!$B$7,B353,H353)*D353</f>
        <v>0</v>
      </c>
      <c r="K353" s="17">
        <f ca="1">IF(I353&gt;0,OFFSET('Z1'!$I$7,B353,I353)*IF(I353=1,D353-9300,IF(I353=2,D353-18000,IF(I353=3,D353-45000,0))),0)</f>
        <v>0</v>
      </c>
      <c r="L353" s="17">
        <f>IF(AND(E353=1,D353&gt;20000,D353&lt;=45000),D353*'Z1'!$G$7,0)+IF(AND(E353=1,D353&gt;45000,D353&lt;=50000),'Z1'!$G$7/5000*(50000-D353)*D353,0)</f>
        <v>0</v>
      </c>
      <c r="M353" s="18">
        <f t="shared" ca="1" si="105"/>
        <v>0</v>
      </c>
      <c r="N353" s="21">
        <v>0</v>
      </c>
      <c r="O353" s="20">
        <f t="shared" si="106"/>
        <v>0</v>
      </c>
      <c r="P353" s="21">
        <f t="shared" si="107"/>
        <v>1</v>
      </c>
      <c r="Q353" s="22">
        <f t="shared" si="108"/>
        <v>0</v>
      </c>
      <c r="R353" s="59">
        <f t="shared" ca="1" si="109"/>
        <v>2120489.7330010952</v>
      </c>
      <c r="S353" s="60">
        <f t="shared" ca="1" si="110"/>
        <v>2120489.7330010952</v>
      </c>
      <c r="T353" s="61">
        <v>926.78502263113171</v>
      </c>
      <c r="U353" s="61">
        <f t="shared" ca="1" si="111"/>
        <v>1004.0197599437004</v>
      </c>
      <c r="V353" s="62">
        <f t="shared" ca="1" si="112"/>
        <v>8.3336194939037878E-2</v>
      </c>
      <c r="W353" s="62"/>
      <c r="X353" s="62">
        <f t="shared" ca="1" si="113"/>
        <v>8.3336194939037878E-2</v>
      </c>
      <c r="Y353" s="60">
        <f t="shared" ca="1" si="114"/>
        <v>2120489.7330010952</v>
      </c>
      <c r="Z353" s="63">
        <f t="shared" ca="1" si="115"/>
        <v>0</v>
      </c>
      <c r="AA353" s="60">
        <f t="shared" ca="1" si="116"/>
        <v>0</v>
      </c>
      <c r="AB353" s="63">
        <f t="shared" ca="1" si="117"/>
        <v>0</v>
      </c>
      <c r="AC353" s="47">
        <f t="shared" ca="1" si="118"/>
        <v>2120489.7330010952</v>
      </c>
    </row>
    <row r="354" spans="1:29" x14ac:dyDescent="0.15">
      <c r="A354" s="58">
        <v>30536</v>
      </c>
      <c r="B354" s="65">
        <f t="shared" si="101"/>
        <v>3</v>
      </c>
      <c r="C354" s="58" t="s">
        <v>409</v>
      </c>
      <c r="D354" s="58">
        <v>1368</v>
      </c>
      <c r="E354" s="58">
        <v>0</v>
      </c>
      <c r="F354" s="58">
        <f t="shared" si="102"/>
        <v>2205.1343283582091</v>
      </c>
      <c r="G354" s="58"/>
      <c r="H354" s="17">
        <f t="shared" si="103"/>
        <v>1</v>
      </c>
      <c r="I354" s="17">
        <f t="shared" si="104"/>
        <v>0</v>
      </c>
      <c r="J354" s="17">
        <f ca="1">OFFSET('Z1'!$B$7,B354,H354)*D354</f>
        <v>0</v>
      </c>
      <c r="K354" s="17">
        <f ca="1">IF(I354&gt;0,OFFSET('Z1'!$I$7,B354,I354)*IF(I354=1,D354-9300,IF(I354=2,D354-18000,IF(I354=3,D354-45000,0))),0)</f>
        <v>0</v>
      </c>
      <c r="L354" s="17">
        <f>IF(AND(E354=1,D354&gt;20000,D354&lt;=45000),D354*'Z1'!$G$7,0)+IF(AND(E354=1,D354&gt;45000,D354&lt;=50000),'Z1'!$G$7/5000*(50000-D354)*D354,0)</f>
        <v>0</v>
      </c>
      <c r="M354" s="18">
        <f t="shared" ca="1" si="105"/>
        <v>0</v>
      </c>
      <c r="N354" s="21">
        <v>0</v>
      </c>
      <c r="O354" s="20">
        <f t="shared" si="106"/>
        <v>0</v>
      </c>
      <c r="P354" s="21">
        <f t="shared" si="107"/>
        <v>1</v>
      </c>
      <c r="Q354" s="22">
        <f t="shared" si="108"/>
        <v>0</v>
      </c>
      <c r="R354" s="59">
        <f t="shared" ca="1" si="109"/>
        <v>1373499.0316029824</v>
      </c>
      <c r="S354" s="60">
        <f t="shared" ca="1" si="110"/>
        <v>1373499.0316029824</v>
      </c>
      <c r="T354" s="61">
        <v>926.7850226311316</v>
      </c>
      <c r="U354" s="61">
        <f t="shared" ca="1" si="111"/>
        <v>1004.0197599437006</v>
      </c>
      <c r="V354" s="62">
        <f t="shared" ca="1" si="112"/>
        <v>8.3336194939038322E-2</v>
      </c>
      <c r="W354" s="62"/>
      <c r="X354" s="62">
        <f t="shared" ca="1" si="113"/>
        <v>8.3336194939038322E-2</v>
      </c>
      <c r="Y354" s="60">
        <f t="shared" ca="1" si="114"/>
        <v>1373499.0316029824</v>
      </c>
      <c r="Z354" s="63">
        <f t="shared" ca="1" si="115"/>
        <v>0</v>
      </c>
      <c r="AA354" s="60">
        <f t="shared" ca="1" si="116"/>
        <v>0</v>
      </c>
      <c r="AB354" s="63">
        <f t="shared" ca="1" si="117"/>
        <v>0</v>
      </c>
      <c r="AC354" s="47">
        <f t="shared" ca="1" si="118"/>
        <v>1373499.0316029824</v>
      </c>
    </row>
    <row r="355" spans="1:29" x14ac:dyDescent="0.15">
      <c r="A355" s="58">
        <v>30538</v>
      </c>
      <c r="B355" s="65">
        <f t="shared" si="101"/>
        <v>3</v>
      </c>
      <c r="C355" s="58" t="s">
        <v>410</v>
      </c>
      <c r="D355" s="58">
        <v>2195</v>
      </c>
      <c r="E355" s="58">
        <v>0</v>
      </c>
      <c r="F355" s="58">
        <f t="shared" si="102"/>
        <v>3538.2089552238804</v>
      </c>
      <c r="G355" s="58"/>
      <c r="H355" s="17">
        <f t="shared" si="103"/>
        <v>1</v>
      </c>
      <c r="I355" s="17">
        <f t="shared" si="104"/>
        <v>0</v>
      </c>
      <c r="J355" s="17">
        <f ca="1">OFFSET('Z1'!$B$7,B355,H355)*D355</f>
        <v>0</v>
      </c>
      <c r="K355" s="17">
        <f ca="1">IF(I355&gt;0,OFFSET('Z1'!$I$7,B355,I355)*IF(I355=1,D355-9300,IF(I355=2,D355-18000,IF(I355=3,D355-45000,0))),0)</f>
        <v>0</v>
      </c>
      <c r="L355" s="17">
        <f>IF(AND(E355=1,D355&gt;20000,D355&lt;=45000),D355*'Z1'!$G$7,0)+IF(AND(E355=1,D355&gt;45000,D355&lt;=50000),'Z1'!$G$7/5000*(50000-D355)*D355,0)</f>
        <v>0</v>
      </c>
      <c r="M355" s="18">
        <f t="shared" ca="1" si="105"/>
        <v>0</v>
      </c>
      <c r="N355" s="21">
        <v>2222</v>
      </c>
      <c r="O355" s="20">
        <f t="shared" si="106"/>
        <v>1222</v>
      </c>
      <c r="P355" s="21">
        <f t="shared" si="107"/>
        <v>1</v>
      </c>
      <c r="Q355" s="22">
        <f t="shared" si="108"/>
        <v>1099.8</v>
      </c>
      <c r="R355" s="59">
        <f t="shared" ca="1" si="109"/>
        <v>2203823.3730764221</v>
      </c>
      <c r="S355" s="60">
        <f t="shared" ca="1" si="110"/>
        <v>2204923.173076422</v>
      </c>
      <c r="T355" s="61">
        <v>928.83219770809353</v>
      </c>
      <c r="U355" s="61">
        <f t="shared" ca="1" si="111"/>
        <v>1004.520807779691</v>
      </c>
      <c r="V355" s="62">
        <f t="shared" ca="1" si="112"/>
        <v>8.1487926730318128E-2</v>
      </c>
      <c r="W355" s="62"/>
      <c r="X355" s="62">
        <f t="shared" ca="1" si="113"/>
        <v>8.1487926730318128E-2</v>
      </c>
      <c r="Y355" s="60">
        <f t="shared" ca="1" si="114"/>
        <v>2204923.173076422</v>
      </c>
      <c r="Z355" s="63">
        <f t="shared" ca="1" si="115"/>
        <v>0</v>
      </c>
      <c r="AA355" s="60">
        <f t="shared" ca="1" si="116"/>
        <v>0</v>
      </c>
      <c r="AB355" s="63">
        <f t="shared" ca="1" si="117"/>
        <v>0</v>
      </c>
      <c r="AC355" s="47">
        <f t="shared" ca="1" si="118"/>
        <v>2204923.173076422</v>
      </c>
    </row>
    <row r="356" spans="1:29" x14ac:dyDescent="0.15">
      <c r="A356" s="58">
        <v>30539</v>
      </c>
      <c r="B356" s="65">
        <f t="shared" si="101"/>
        <v>3</v>
      </c>
      <c r="C356" s="58" t="s">
        <v>411</v>
      </c>
      <c r="D356" s="58">
        <v>2271</v>
      </c>
      <c r="E356" s="58">
        <v>0</v>
      </c>
      <c r="F356" s="58">
        <f t="shared" si="102"/>
        <v>3660.7164179104479</v>
      </c>
      <c r="G356" s="58"/>
      <c r="H356" s="17">
        <f t="shared" si="103"/>
        <v>1</v>
      </c>
      <c r="I356" s="17">
        <f t="shared" si="104"/>
        <v>0</v>
      </c>
      <c r="J356" s="17">
        <f ca="1">OFFSET('Z1'!$B$7,B356,H356)*D356</f>
        <v>0</v>
      </c>
      <c r="K356" s="17">
        <f ca="1">IF(I356&gt;0,OFFSET('Z1'!$I$7,B356,I356)*IF(I356=1,D356-9300,IF(I356=2,D356-18000,IF(I356=3,D356-45000,0))),0)</f>
        <v>0</v>
      </c>
      <c r="L356" s="17">
        <f>IF(AND(E356=1,D356&gt;20000,D356&lt;=45000),D356*'Z1'!$G$7,0)+IF(AND(E356=1,D356&gt;45000,D356&lt;=50000),'Z1'!$G$7/5000*(50000-D356)*D356,0)</f>
        <v>0</v>
      </c>
      <c r="M356" s="18">
        <f t="shared" ca="1" si="105"/>
        <v>0</v>
      </c>
      <c r="N356" s="21">
        <v>2482</v>
      </c>
      <c r="O356" s="20">
        <f t="shared" si="106"/>
        <v>1482</v>
      </c>
      <c r="P356" s="21">
        <f t="shared" si="107"/>
        <v>1</v>
      </c>
      <c r="Q356" s="22">
        <f t="shared" si="108"/>
        <v>1333.8</v>
      </c>
      <c r="R356" s="59">
        <f t="shared" ca="1" si="109"/>
        <v>2280128.874832144</v>
      </c>
      <c r="S356" s="60">
        <f t="shared" ca="1" si="110"/>
        <v>2281462.6748321438</v>
      </c>
      <c r="T356" s="61">
        <v>927.80924897043656</v>
      </c>
      <c r="U356" s="61">
        <f t="shared" ca="1" si="111"/>
        <v>1004.6070783056556</v>
      </c>
      <c r="V356" s="62">
        <f t="shared" ca="1" si="112"/>
        <v>8.2773295718316486E-2</v>
      </c>
      <c r="W356" s="62"/>
      <c r="X356" s="62">
        <f t="shared" ca="1" si="113"/>
        <v>8.2773295718316486E-2</v>
      </c>
      <c r="Y356" s="60">
        <f t="shared" ca="1" si="114"/>
        <v>2281462.6748321438</v>
      </c>
      <c r="Z356" s="63">
        <f t="shared" ca="1" si="115"/>
        <v>0</v>
      </c>
      <c r="AA356" s="60">
        <f t="shared" ca="1" si="116"/>
        <v>0</v>
      </c>
      <c r="AB356" s="63">
        <f t="shared" ca="1" si="117"/>
        <v>0</v>
      </c>
      <c r="AC356" s="47">
        <f t="shared" ca="1" si="118"/>
        <v>2281462.6748321438</v>
      </c>
    </row>
    <row r="357" spans="1:29" x14ac:dyDescent="0.15">
      <c r="A357" s="58">
        <v>30541</v>
      </c>
      <c r="B357" s="65">
        <f t="shared" si="101"/>
        <v>3</v>
      </c>
      <c r="C357" s="58" t="s">
        <v>412</v>
      </c>
      <c r="D357" s="58">
        <v>1830</v>
      </c>
      <c r="E357" s="58">
        <v>0</v>
      </c>
      <c r="F357" s="58">
        <f t="shared" si="102"/>
        <v>2949.8507462686566</v>
      </c>
      <c r="G357" s="58"/>
      <c r="H357" s="17">
        <f t="shared" si="103"/>
        <v>1</v>
      </c>
      <c r="I357" s="17">
        <f t="shared" si="104"/>
        <v>0</v>
      </c>
      <c r="J357" s="17">
        <f ca="1">OFFSET('Z1'!$B$7,B357,H357)*D357</f>
        <v>0</v>
      </c>
      <c r="K357" s="17">
        <f ca="1">IF(I357&gt;0,OFFSET('Z1'!$I$7,B357,I357)*IF(I357=1,D357-9300,IF(I357=2,D357-18000,IF(I357=3,D357-45000,0))),0)</f>
        <v>0</v>
      </c>
      <c r="L357" s="17">
        <f>IF(AND(E357=1,D357&gt;20000,D357&lt;=45000),D357*'Z1'!$G$7,0)+IF(AND(E357=1,D357&gt;45000,D357&lt;=50000),'Z1'!$G$7/5000*(50000-D357)*D357,0)</f>
        <v>0</v>
      </c>
      <c r="M357" s="18">
        <f t="shared" ca="1" si="105"/>
        <v>0</v>
      </c>
      <c r="N357" s="21">
        <v>3344</v>
      </c>
      <c r="O357" s="20">
        <f t="shared" si="106"/>
        <v>2344</v>
      </c>
      <c r="P357" s="21">
        <f t="shared" si="107"/>
        <v>1</v>
      </c>
      <c r="Q357" s="22">
        <f t="shared" si="108"/>
        <v>2109.6</v>
      </c>
      <c r="R357" s="59">
        <f t="shared" ca="1" si="109"/>
        <v>1837356.1606969717</v>
      </c>
      <c r="S357" s="60">
        <f t="shared" ca="1" si="110"/>
        <v>1839465.7606969718</v>
      </c>
      <c r="T357" s="61">
        <v>929.02335962692302</v>
      </c>
      <c r="U357" s="61">
        <f t="shared" ca="1" si="111"/>
        <v>1005.1725468289463</v>
      </c>
      <c r="V357" s="62">
        <f t="shared" ca="1" si="112"/>
        <v>8.1966924096077864E-2</v>
      </c>
      <c r="W357" s="62"/>
      <c r="X357" s="62">
        <f t="shared" ca="1" si="113"/>
        <v>8.1966924096077864E-2</v>
      </c>
      <c r="Y357" s="60">
        <f t="shared" ca="1" si="114"/>
        <v>1839465.7606969716</v>
      </c>
      <c r="Z357" s="63">
        <f t="shared" ca="1" si="115"/>
        <v>0</v>
      </c>
      <c r="AA357" s="60">
        <f t="shared" ca="1" si="116"/>
        <v>0</v>
      </c>
      <c r="AB357" s="63">
        <f t="shared" ca="1" si="117"/>
        <v>0</v>
      </c>
      <c r="AC357" s="47">
        <f t="shared" ca="1" si="118"/>
        <v>1839465.7606969716</v>
      </c>
    </row>
    <row r="358" spans="1:29" x14ac:dyDescent="0.15">
      <c r="A358" s="58">
        <v>30542</v>
      </c>
      <c r="B358" s="65">
        <f t="shared" si="101"/>
        <v>3</v>
      </c>
      <c r="C358" s="58" t="s">
        <v>413</v>
      </c>
      <c r="D358" s="58">
        <v>2089</v>
      </c>
      <c r="E358" s="58">
        <v>0</v>
      </c>
      <c r="F358" s="58">
        <f t="shared" si="102"/>
        <v>3367.3432835820895</v>
      </c>
      <c r="G358" s="58"/>
      <c r="H358" s="17">
        <f t="shared" si="103"/>
        <v>1</v>
      </c>
      <c r="I358" s="17">
        <f t="shared" si="104"/>
        <v>0</v>
      </c>
      <c r="J358" s="17">
        <f ca="1">OFFSET('Z1'!$B$7,B358,H358)*D358</f>
        <v>0</v>
      </c>
      <c r="K358" s="17">
        <f ca="1">IF(I358&gt;0,OFFSET('Z1'!$I$7,B358,I358)*IF(I358=1,D358-9300,IF(I358=2,D358-18000,IF(I358=3,D358-45000,0))),0)</f>
        <v>0</v>
      </c>
      <c r="L358" s="17">
        <f>IF(AND(E358=1,D358&gt;20000,D358&lt;=45000),D358*'Z1'!$G$7,0)+IF(AND(E358=1,D358&gt;45000,D358&lt;=50000),'Z1'!$G$7/5000*(50000-D358)*D358,0)</f>
        <v>0</v>
      </c>
      <c r="M358" s="18">
        <f t="shared" ca="1" si="105"/>
        <v>0</v>
      </c>
      <c r="N358" s="21">
        <v>3066</v>
      </c>
      <c r="O358" s="20">
        <f t="shared" si="106"/>
        <v>2066</v>
      </c>
      <c r="P358" s="21">
        <f t="shared" si="107"/>
        <v>1</v>
      </c>
      <c r="Q358" s="22">
        <f t="shared" si="108"/>
        <v>1859.4</v>
      </c>
      <c r="R358" s="59">
        <f t="shared" ca="1" si="109"/>
        <v>2097397.2785223904</v>
      </c>
      <c r="S358" s="60">
        <f t="shared" ca="1" si="110"/>
        <v>2099256.6785223903</v>
      </c>
      <c r="T358" s="61">
        <v>927.88382069711076</v>
      </c>
      <c r="U358" s="61">
        <f t="shared" ca="1" si="111"/>
        <v>1004.9098508963094</v>
      </c>
      <c r="V358" s="62">
        <f t="shared" ca="1" si="112"/>
        <v>8.3012580326413898E-2</v>
      </c>
      <c r="W358" s="62"/>
      <c r="X358" s="62">
        <f t="shared" ca="1" si="113"/>
        <v>8.3012580326413898E-2</v>
      </c>
      <c r="Y358" s="60">
        <f t="shared" ca="1" si="114"/>
        <v>2099256.6785223908</v>
      </c>
      <c r="Z358" s="63">
        <f t="shared" ca="1" si="115"/>
        <v>0</v>
      </c>
      <c r="AA358" s="60">
        <f t="shared" ca="1" si="116"/>
        <v>0</v>
      </c>
      <c r="AB358" s="63">
        <f t="shared" ca="1" si="117"/>
        <v>0</v>
      </c>
      <c r="AC358" s="47">
        <f t="shared" ca="1" si="118"/>
        <v>2099256.6785223908</v>
      </c>
    </row>
    <row r="359" spans="1:29" x14ac:dyDescent="0.15">
      <c r="A359" s="58">
        <v>30543</v>
      </c>
      <c r="B359" s="65">
        <f t="shared" si="101"/>
        <v>3</v>
      </c>
      <c r="C359" s="58" t="s">
        <v>414</v>
      </c>
      <c r="D359" s="58">
        <v>3392</v>
      </c>
      <c r="E359" s="58">
        <v>0</v>
      </c>
      <c r="F359" s="58">
        <f t="shared" si="102"/>
        <v>5467.7014925373132</v>
      </c>
      <c r="G359" s="58"/>
      <c r="H359" s="17">
        <f t="shared" si="103"/>
        <v>1</v>
      </c>
      <c r="I359" s="17">
        <f t="shared" si="104"/>
        <v>0</v>
      </c>
      <c r="J359" s="17">
        <f ca="1">OFFSET('Z1'!$B$7,B359,H359)*D359</f>
        <v>0</v>
      </c>
      <c r="K359" s="17">
        <f ca="1">IF(I359&gt;0,OFFSET('Z1'!$I$7,B359,I359)*IF(I359=1,D359-9300,IF(I359=2,D359-18000,IF(I359=3,D359-45000,0))),0)</f>
        <v>0</v>
      </c>
      <c r="L359" s="17">
        <f>IF(AND(E359=1,D359&gt;20000,D359&lt;=45000),D359*'Z1'!$G$7,0)+IF(AND(E359=1,D359&gt;45000,D359&lt;=50000),'Z1'!$G$7/5000*(50000-D359)*D359,0)</f>
        <v>0</v>
      </c>
      <c r="M359" s="18">
        <f t="shared" ca="1" si="105"/>
        <v>0</v>
      </c>
      <c r="N359" s="21">
        <v>6929</v>
      </c>
      <c r="O359" s="20">
        <f t="shared" si="106"/>
        <v>5929</v>
      </c>
      <c r="P359" s="21">
        <f t="shared" si="107"/>
        <v>1</v>
      </c>
      <c r="Q359" s="22">
        <f t="shared" si="108"/>
        <v>5336.1</v>
      </c>
      <c r="R359" s="59">
        <f t="shared" ca="1" si="109"/>
        <v>3405635.0257290318</v>
      </c>
      <c r="S359" s="60">
        <f t="shared" ca="1" si="110"/>
        <v>3410971.1257290319</v>
      </c>
      <c r="T359" s="61">
        <v>928.97710689429334</v>
      </c>
      <c r="U359" s="61">
        <f t="shared" ca="1" si="111"/>
        <v>1005.5929026323797</v>
      </c>
      <c r="V359" s="62">
        <f t="shared" ca="1" si="112"/>
        <v>8.2473287198889356E-2</v>
      </c>
      <c r="W359" s="62"/>
      <c r="X359" s="62">
        <f t="shared" ca="1" si="113"/>
        <v>8.2473287198889356E-2</v>
      </c>
      <c r="Y359" s="60">
        <f t="shared" ca="1" si="114"/>
        <v>3410971.1257290319</v>
      </c>
      <c r="Z359" s="63">
        <f t="shared" ca="1" si="115"/>
        <v>0</v>
      </c>
      <c r="AA359" s="60">
        <f t="shared" ca="1" si="116"/>
        <v>0</v>
      </c>
      <c r="AB359" s="63">
        <f t="shared" ca="1" si="117"/>
        <v>0</v>
      </c>
      <c r="AC359" s="47">
        <f t="shared" ca="1" si="118"/>
        <v>3410971.1257290319</v>
      </c>
    </row>
    <row r="360" spans="1:29" x14ac:dyDescent="0.15">
      <c r="A360" s="58">
        <v>30544</v>
      </c>
      <c r="B360" s="65">
        <f t="shared" si="101"/>
        <v>3</v>
      </c>
      <c r="C360" s="58" t="s">
        <v>415</v>
      </c>
      <c r="D360" s="58">
        <v>1867</v>
      </c>
      <c r="E360" s="58">
        <v>0</v>
      </c>
      <c r="F360" s="58">
        <f t="shared" si="102"/>
        <v>3009.4925373134329</v>
      </c>
      <c r="G360" s="58"/>
      <c r="H360" s="17">
        <f t="shared" si="103"/>
        <v>1</v>
      </c>
      <c r="I360" s="17">
        <f t="shared" si="104"/>
        <v>0</v>
      </c>
      <c r="J360" s="17">
        <f ca="1">OFFSET('Z1'!$B$7,B360,H360)*D360</f>
        <v>0</v>
      </c>
      <c r="K360" s="17">
        <f ca="1">IF(I360&gt;0,OFFSET('Z1'!$I$7,B360,I360)*IF(I360=1,D360-9300,IF(I360=2,D360-18000,IF(I360=3,D360-45000,0))),0)</f>
        <v>0</v>
      </c>
      <c r="L360" s="17">
        <f>IF(AND(E360=1,D360&gt;20000,D360&lt;=45000),D360*'Z1'!$G$7,0)+IF(AND(E360=1,D360&gt;45000,D360&lt;=50000),'Z1'!$G$7/5000*(50000-D360)*D360,0)</f>
        <v>0</v>
      </c>
      <c r="M360" s="18">
        <f t="shared" ca="1" si="105"/>
        <v>0</v>
      </c>
      <c r="N360" s="21">
        <v>8034</v>
      </c>
      <c r="O360" s="20">
        <f t="shared" si="106"/>
        <v>7034</v>
      </c>
      <c r="P360" s="21">
        <f t="shared" si="107"/>
        <v>1</v>
      </c>
      <c r="Q360" s="22">
        <f t="shared" si="108"/>
        <v>6330.6</v>
      </c>
      <c r="R360" s="59">
        <f t="shared" ca="1" si="109"/>
        <v>1874504.8918148887</v>
      </c>
      <c r="S360" s="60">
        <f t="shared" ca="1" si="110"/>
        <v>1880835.4918148888</v>
      </c>
      <c r="T360" s="61">
        <v>935.05727074465835</v>
      </c>
      <c r="U360" s="61">
        <f t="shared" ca="1" si="111"/>
        <v>1007.4105473031005</v>
      </c>
      <c r="V360" s="62">
        <f t="shared" ca="1" si="112"/>
        <v>7.7378443890203208E-2</v>
      </c>
      <c r="W360" s="62"/>
      <c r="X360" s="62">
        <f t="shared" ca="1" si="113"/>
        <v>7.7378443890203208E-2</v>
      </c>
      <c r="Y360" s="60">
        <f t="shared" ca="1" si="114"/>
        <v>1880835.4918148885</v>
      </c>
      <c r="Z360" s="63">
        <f t="shared" ca="1" si="115"/>
        <v>0</v>
      </c>
      <c r="AA360" s="60">
        <f t="shared" ca="1" si="116"/>
        <v>0</v>
      </c>
      <c r="AB360" s="63">
        <f t="shared" ca="1" si="117"/>
        <v>0</v>
      </c>
      <c r="AC360" s="47">
        <f t="shared" ca="1" si="118"/>
        <v>1880835.4918148885</v>
      </c>
    </row>
    <row r="361" spans="1:29" x14ac:dyDescent="0.15">
      <c r="A361" s="58">
        <v>30601</v>
      </c>
      <c r="B361" s="65">
        <f t="shared" si="101"/>
        <v>3</v>
      </c>
      <c r="C361" s="58" t="s">
        <v>416</v>
      </c>
      <c r="D361" s="58">
        <v>2592</v>
      </c>
      <c r="E361" s="58">
        <v>0</v>
      </c>
      <c r="F361" s="58">
        <f t="shared" si="102"/>
        <v>4178.1492537313434</v>
      </c>
      <c r="G361" s="58"/>
      <c r="H361" s="17">
        <f t="shared" si="103"/>
        <v>1</v>
      </c>
      <c r="I361" s="17">
        <f t="shared" si="104"/>
        <v>0</v>
      </c>
      <c r="J361" s="17">
        <f ca="1">OFFSET('Z1'!$B$7,B361,H361)*D361</f>
        <v>0</v>
      </c>
      <c r="K361" s="17">
        <f ca="1">IF(I361&gt;0,OFFSET('Z1'!$I$7,B361,I361)*IF(I361=1,D361-9300,IF(I361=2,D361-18000,IF(I361=3,D361-45000,0))),0)</f>
        <v>0</v>
      </c>
      <c r="L361" s="17">
        <f>IF(AND(E361=1,D361&gt;20000,D361&lt;=45000),D361*'Z1'!$G$7,0)+IF(AND(E361=1,D361&gt;45000,D361&lt;=50000),'Z1'!$G$7/5000*(50000-D361)*D361,0)</f>
        <v>0</v>
      </c>
      <c r="M361" s="18">
        <f t="shared" ca="1" si="105"/>
        <v>0</v>
      </c>
      <c r="N361" s="21">
        <v>1501</v>
      </c>
      <c r="O361" s="20">
        <f t="shared" si="106"/>
        <v>501</v>
      </c>
      <c r="P361" s="21">
        <f t="shared" si="107"/>
        <v>1</v>
      </c>
      <c r="Q361" s="22">
        <f t="shared" si="108"/>
        <v>450.90000000000003</v>
      </c>
      <c r="R361" s="59">
        <f t="shared" ca="1" si="109"/>
        <v>2602419.2177740717</v>
      </c>
      <c r="S361" s="60">
        <f t="shared" ca="1" si="110"/>
        <v>2602870.1177740716</v>
      </c>
      <c r="T361" s="61">
        <v>927.71192680035097</v>
      </c>
      <c r="U361" s="61">
        <f t="shared" ca="1" si="111"/>
        <v>1004.1937182770338</v>
      </c>
      <c r="V361" s="62">
        <f t="shared" ca="1" si="112"/>
        <v>8.2441315312681285E-2</v>
      </c>
      <c r="W361" s="62"/>
      <c r="X361" s="62">
        <f t="shared" ca="1" si="113"/>
        <v>8.2441315312681285E-2</v>
      </c>
      <c r="Y361" s="60">
        <f t="shared" ca="1" si="114"/>
        <v>2602870.1177740716</v>
      </c>
      <c r="Z361" s="63">
        <f t="shared" ca="1" si="115"/>
        <v>0</v>
      </c>
      <c r="AA361" s="60">
        <f t="shared" ca="1" si="116"/>
        <v>0</v>
      </c>
      <c r="AB361" s="63">
        <f t="shared" ca="1" si="117"/>
        <v>0</v>
      </c>
      <c r="AC361" s="47">
        <f t="shared" ca="1" si="118"/>
        <v>2602870.1177740716</v>
      </c>
    </row>
    <row r="362" spans="1:29" x14ac:dyDescent="0.15">
      <c r="A362" s="58">
        <v>30602</v>
      </c>
      <c r="B362" s="65">
        <f t="shared" si="101"/>
        <v>3</v>
      </c>
      <c r="C362" s="58" t="s">
        <v>417</v>
      </c>
      <c r="D362" s="58">
        <v>2057</v>
      </c>
      <c r="E362" s="58">
        <v>0</v>
      </c>
      <c r="F362" s="58">
        <f t="shared" si="102"/>
        <v>3315.7611940298507</v>
      </c>
      <c r="G362" s="58"/>
      <c r="H362" s="17">
        <f t="shared" si="103"/>
        <v>1</v>
      </c>
      <c r="I362" s="17">
        <f t="shared" si="104"/>
        <v>0</v>
      </c>
      <c r="J362" s="17">
        <f ca="1">OFFSET('Z1'!$B$7,B362,H362)*D362</f>
        <v>0</v>
      </c>
      <c r="K362" s="17">
        <f ca="1">IF(I362&gt;0,OFFSET('Z1'!$I$7,B362,I362)*IF(I362=1,D362-9300,IF(I362=2,D362-18000,IF(I362=3,D362-45000,0))),0)</f>
        <v>0</v>
      </c>
      <c r="L362" s="17">
        <f>IF(AND(E362=1,D362&gt;20000,D362&lt;=45000),D362*'Z1'!$G$7,0)+IF(AND(E362=1,D362&gt;45000,D362&lt;=50000),'Z1'!$G$7/5000*(50000-D362)*D362,0)</f>
        <v>0</v>
      </c>
      <c r="M362" s="18">
        <f t="shared" ca="1" si="105"/>
        <v>0</v>
      </c>
      <c r="N362" s="21">
        <v>1635</v>
      </c>
      <c r="O362" s="20">
        <f t="shared" si="106"/>
        <v>635</v>
      </c>
      <c r="P362" s="21">
        <f t="shared" si="107"/>
        <v>1</v>
      </c>
      <c r="Q362" s="22">
        <f t="shared" si="108"/>
        <v>571.5</v>
      </c>
      <c r="R362" s="59">
        <f t="shared" ca="1" si="109"/>
        <v>2065268.6462041917</v>
      </c>
      <c r="S362" s="60">
        <f t="shared" ca="1" si="110"/>
        <v>2065840.1462041917</v>
      </c>
      <c r="T362" s="61">
        <v>927.5828319964744</v>
      </c>
      <c r="U362" s="61">
        <f t="shared" ca="1" si="111"/>
        <v>1004.297591737575</v>
      </c>
      <c r="V362" s="62">
        <f t="shared" ca="1" si="112"/>
        <v>8.2703945237951659E-2</v>
      </c>
      <c r="W362" s="62"/>
      <c r="X362" s="62">
        <f t="shared" ca="1" si="113"/>
        <v>8.2703945237951659E-2</v>
      </c>
      <c r="Y362" s="60">
        <f t="shared" ca="1" si="114"/>
        <v>2065840.1462041917</v>
      </c>
      <c r="Z362" s="63">
        <f t="shared" ca="1" si="115"/>
        <v>0</v>
      </c>
      <c r="AA362" s="60">
        <f t="shared" ca="1" si="116"/>
        <v>0</v>
      </c>
      <c r="AB362" s="63">
        <f t="shared" ca="1" si="117"/>
        <v>0</v>
      </c>
      <c r="AC362" s="47">
        <f t="shared" ca="1" si="118"/>
        <v>2065840.1462041917</v>
      </c>
    </row>
    <row r="363" spans="1:29" x14ac:dyDescent="0.15">
      <c r="A363" s="58">
        <v>30603</v>
      </c>
      <c r="B363" s="65">
        <f t="shared" si="101"/>
        <v>3</v>
      </c>
      <c r="C363" s="58" t="s">
        <v>418</v>
      </c>
      <c r="D363" s="58">
        <v>12320</v>
      </c>
      <c r="E363" s="58">
        <v>0</v>
      </c>
      <c r="F363" s="58">
        <f t="shared" si="102"/>
        <v>20533.333333333332</v>
      </c>
      <c r="G363" s="58"/>
      <c r="H363" s="17">
        <f t="shared" si="103"/>
        <v>2</v>
      </c>
      <c r="I363" s="17">
        <f t="shared" si="104"/>
        <v>0</v>
      </c>
      <c r="J363" s="17">
        <f ca="1">OFFSET('Z1'!$B$7,B363,H363)*D363</f>
        <v>1673548.8</v>
      </c>
      <c r="K363" s="17">
        <f ca="1">IF(I363&gt;0,OFFSET('Z1'!$I$7,B363,I363)*IF(I363=1,D363-9300,IF(I363=2,D363-18000,IF(I363=3,D363-45000,0))),0)</f>
        <v>0</v>
      </c>
      <c r="L363" s="17">
        <f>IF(AND(E363=1,D363&gt;20000,D363&lt;=45000),D363*'Z1'!$G$7,0)+IF(AND(E363=1,D363&gt;45000,D363&lt;=50000),'Z1'!$G$7/5000*(50000-D363)*D363,0)</f>
        <v>0</v>
      </c>
      <c r="M363" s="18">
        <f t="shared" ca="1" si="105"/>
        <v>1673548.8</v>
      </c>
      <c r="N363" s="21">
        <v>77541</v>
      </c>
      <c r="O363" s="20">
        <f t="shared" si="106"/>
        <v>76541</v>
      </c>
      <c r="P363" s="21">
        <f t="shared" si="107"/>
        <v>0</v>
      </c>
      <c r="Q363" s="22">
        <f t="shared" si="108"/>
        <v>0</v>
      </c>
      <c r="R363" s="59">
        <f t="shared" ca="1" si="109"/>
        <v>12789476.398887778</v>
      </c>
      <c r="S363" s="60">
        <f t="shared" ca="1" si="110"/>
        <v>14463025.198887778</v>
      </c>
      <c r="T363" s="61">
        <v>1074.4766319737566</v>
      </c>
      <c r="U363" s="61">
        <f t="shared" ca="1" si="111"/>
        <v>1173.946850559073</v>
      </c>
      <c r="V363" s="62">
        <f t="shared" ca="1" si="112"/>
        <v>9.2575506646984884E-2</v>
      </c>
      <c r="W363" s="62"/>
      <c r="X363" s="62">
        <f t="shared" ca="1" si="113"/>
        <v>9.2575506646984884E-2</v>
      </c>
      <c r="Y363" s="60">
        <f t="shared" ca="1" si="114"/>
        <v>14463025.19888778</v>
      </c>
      <c r="Z363" s="63">
        <f t="shared" ca="1" si="115"/>
        <v>0</v>
      </c>
      <c r="AA363" s="60">
        <f t="shared" ca="1" si="116"/>
        <v>89518.864278560504</v>
      </c>
      <c r="AB363" s="63">
        <f t="shared" ca="1" si="117"/>
        <v>-4905.978793261962</v>
      </c>
      <c r="AC363" s="47">
        <f t="shared" ca="1" si="118"/>
        <v>14458119.220094519</v>
      </c>
    </row>
    <row r="364" spans="1:29" x14ac:dyDescent="0.15">
      <c r="A364" s="58">
        <v>30604</v>
      </c>
      <c r="B364" s="65">
        <f t="shared" si="101"/>
        <v>3</v>
      </c>
      <c r="C364" s="58" t="s">
        <v>419</v>
      </c>
      <c r="D364" s="58">
        <v>25866</v>
      </c>
      <c r="E364" s="58">
        <v>0</v>
      </c>
      <c r="F364" s="58">
        <f t="shared" si="102"/>
        <v>51732</v>
      </c>
      <c r="G364" s="58"/>
      <c r="H364" s="17">
        <f t="shared" si="103"/>
        <v>3</v>
      </c>
      <c r="I364" s="17">
        <f t="shared" si="104"/>
        <v>0</v>
      </c>
      <c r="J364" s="17">
        <f ca="1">OFFSET('Z1'!$B$7,B364,H364)*D364</f>
        <v>3513637.44</v>
      </c>
      <c r="K364" s="17">
        <f ca="1">IF(I364&gt;0,OFFSET('Z1'!$I$7,B364,I364)*IF(I364=1,D364-9300,IF(I364=2,D364-18000,IF(I364=3,D364-45000,0))),0)</f>
        <v>0</v>
      </c>
      <c r="L364" s="17">
        <f>IF(AND(E364=1,D364&gt;20000,D364&lt;=45000),D364*'Z1'!$G$7,0)+IF(AND(E364=1,D364&gt;45000,D364&lt;=50000),'Z1'!$G$7/5000*(50000-D364)*D364,0)</f>
        <v>0</v>
      </c>
      <c r="M364" s="18">
        <f t="shared" ca="1" si="105"/>
        <v>3513637.44</v>
      </c>
      <c r="N364" s="21">
        <v>252409</v>
      </c>
      <c r="O364" s="20">
        <f t="shared" si="106"/>
        <v>251409</v>
      </c>
      <c r="P364" s="21">
        <f t="shared" si="107"/>
        <v>0</v>
      </c>
      <c r="Q364" s="22">
        <f t="shared" si="108"/>
        <v>0</v>
      </c>
      <c r="R364" s="59">
        <f t="shared" ca="1" si="109"/>
        <v>32222006.155873179</v>
      </c>
      <c r="S364" s="60">
        <f t="shared" ca="1" si="110"/>
        <v>35735643.595873177</v>
      </c>
      <c r="T364" s="61">
        <v>1266.281958368508</v>
      </c>
      <c r="U364" s="61">
        <f t="shared" ca="1" si="111"/>
        <v>1381.5682206708875</v>
      </c>
      <c r="V364" s="62">
        <f t="shared" ca="1" si="112"/>
        <v>9.1043121589535758E-2</v>
      </c>
      <c r="W364" s="62"/>
      <c r="X364" s="62">
        <f t="shared" ca="1" si="113"/>
        <v>9.1043121589535758E-2</v>
      </c>
      <c r="Y364" s="60">
        <f t="shared" ca="1" si="114"/>
        <v>35735643.595873177</v>
      </c>
      <c r="Z364" s="63">
        <f t="shared" ca="1" si="115"/>
        <v>0</v>
      </c>
      <c r="AA364" s="60">
        <f t="shared" ca="1" si="116"/>
        <v>171305.14727400988</v>
      </c>
      <c r="AB364" s="63">
        <f t="shared" ca="1" si="117"/>
        <v>-9388.1823286735726</v>
      </c>
      <c r="AC364" s="47">
        <f t="shared" ca="1" si="118"/>
        <v>35726255.413544506</v>
      </c>
    </row>
    <row r="365" spans="1:29" x14ac:dyDescent="0.15">
      <c r="A365" s="58">
        <v>30605</v>
      </c>
      <c r="B365" s="65">
        <f t="shared" si="101"/>
        <v>3</v>
      </c>
      <c r="C365" s="58" t="s">
        <v>420</v>
      </c>
      <c r="D365" s="58">
        <v>9055</v>
      </c>
      <c r="E365" s="58">
        <v>0</v>
      </c>
      <c r="F365" s="58">
        <f t="shared" si="102"/>
        <v>14626.218905472637</v>
      </c>
      <c r="G365" s="58"/>
      <c r="H365" s="17">
        <f t="shared" si="103"/>
        <v>1</v>
      </c>
      <c r="I365" s="17">
        <f t="shared" si="104"/>
        <v>0</v>
      </c>
      <c r="J365" s="17">
        <f ca="1">OFFSET('Z1'!$B$7,B365,H365)*D365</f>
        <v>0</v>
      </c>
      <c r="K365" s="17">
        <f ca="1">IF(I365&gt;0,OFFSET('Z1'!$I$7,B365,I365)*IF(I365=1,D365-9300,IF(I365=2,D365-18000,IF(I365=3,D365-45000,0))),0)</f>
        <v>0</v>
      </c>
      <c r="L365" s="17">
        <f>IF(AND(E365=1,D365&gt;20000,D365&lt;=45000),D365*'Z1'!$G$7,0)+IF(AND(E365=1,D365&gt;45000,D365&lt;=50000),'Z1'!$G$7/5000*(50000-D365)*D365,0)</f>
        <v>0</v>
      </c>
      <c r="M365" s="18">
        <f t="shared" ca="1" si="105"/>
        <v>0</v>
      </c>
      <c r="N365" s="21">
        <v>4403</v>
      </c>
      <c r="O365" s="20">
        <f t="shared" si="106"/>
        <v>3403</v>
      </c>
      <c r="P365" s="21">
        <f t="shared" si="107"/>
        <v>1</v>
      </c>
      <c r="Q365" s="22">
        <f t="shared" si="108"/>
        <v>3062.7000000000003</v>
      </c>
      <c r="R365" s="59">
        <f t="shared" ca="1" si="109"/>
        <v>9110146.8261286616</v>
      </c>
      <c r="S365" s="60">
        <f t="shared" ca="1" si="110"/>
        <v>9113209.5261286609</v>
      </c>
      <c r="T365" s="61">
        <v>929.34014289398397</v>
      </c>
      <c r="U365" s="61">
        <f t="shared" ca="1" si="111"/>
        <v>1006.428440212994</v>
      </c>
      <c r="V365" s="62">
        <f t="shared" ca="1" si="112"/>
        <v>8.2949496918270915E-2</v>
      </c>
      <c r="W365" s="62"/>
      <c r="X365" s="62">
        <f t="shared" ca="1" si="113"/>
        <v>8.2949496918270915E-2</v>
      </c>
      <c r="Y365" s="60">
        <f t="shared" ca="1" si="114"/>
        <v>9113209.526128659</v>
      </c>
      <c r="Z365" s="63">
        <f t="shared" ca="1" si="115"/>
        <v>0</v>
      </c>
      <c r="AA365" s="60">
        <f t="shared" ca="1" si="116"/>
        <v>0</v>
      </c>
      <c r="AB365" s="63">
        <f t="shared" ca="1" si="117"/>
        <v>0</v>
      </c>
      <c r="AC365" s="47">
        <f t="shared" ca="1" si="118"/>
        <v>9113209.526128659</v>
      </c>
    </row>
    <row r="366" spans="1:29" x14ac:dyDescent="0.15">
      <c r="A366" s="58">
        <v>30607</v>
      </c>
      <c r="B366" s="65">
        <f t="shared" si="101"/>
        <v>3</v>
      </c>
      <c r="C366" s="58" t="s">
        <v>421</v>
      </c>
      <c r="D366" s="58">
        <v>11409</v>
      </c>
      <c r="E366" s="58">
        <v>0</v>
      </c>
      <c r="F366" s="58">
        <f t="shared" si="102"/>
        <v>19015</v>
      </c>
      <c r="G366" s="58"/>
      <c r="H366" s="17">
        <f t="shared" si="103"/>
        <v>2</v>
      </c>
      <c r="I366" s="17">
        <f t="shared" si="104"/>
        <v>0</v>
      </c>
      <c r="J366" s="17">
        <f ca="1">OFFSET('Z1'!$B$7,B366,H366)*D366</f>
        <v>1549798.56</v>
      </c>
      <c r="K366" s="17">
        <f ca="1">IF(I366&gt;0,OFFSET('Z1'!$I$7,B366,I366)*IF(I366=1,D366-9300,IF(I366=2,D366-18000,IF(I366=3,D366-45000,0))),0)</f>
        <v>0</v>
      </c>
      <c r="L366" s="17">
        <f>IF(AND(E366=1,D366&gt;20000,D366&lt;=45000),D366*'Z1'!$G$7,0)+IF(AND(E366=1,D366&gt;45000,D366&lt;=50000),'Z1'!$G$7/5000*(50000-D366)*D366,0)</f>
        <v>0</v>
      </c>
      <c r="M366" s="18">
        <f t="shared" ca="1" si="105"/>
        <v>1549798.56</v>
      </c>
      <c r="N366" s="21">
        <v>2198</v>
      </c>
      <c r="O366" s="20">
        <f t="shared" si="106"/>
        <v>1198</v>
      </c>
      <c r="P366" s="21">
        <f t="shared" si="107"/>
        <v>0</v>
      </c>
      <c r="Q366" s="22">
        <f t="shared" si="108"/>
        <v>0</v>
      </c>
      <c r="R366" s="59">
        <f t="shared" ca="1" si="109"/>
        <v>11843761.058028463</v>
      </c>
      <c r="S366" s="60">
        <f t="shared" ca="1" si="110"/>
        <v>13393559.618028464</v>
      </c>
      <c r="T366" s="61">
        <v>1074.4766319737569</v>
      </c>
      <c r="U366" s="61">
        <f t="shared" ca="1" si="111"/>
        <v>1173.946850559073</v>
      </c>
      <c r="V366" s="62">
        <f t="shared" ca="1" si="112"/>
        <v>9.2575506646984662E-2</v>
      </c>
      <c r="W366" s="62"/>
      <c r="X366" s="62">
        <f t="shared" ca="1" si="113"/>
        <v>9.2575506646984662E-2</v>
      </c>
      <c r="Y366" s="60">
        <f t="shared" ca="1" si="114"/>
        <v>13393559.618028464</v>
      </c>
      <c r="Z366" s="63">
        <f t="shared" ca="1" si="115"/>
        <v>0</v>
      </c>
      <c r="AA366" s="60">
        <f t="shared" ca="1" si="116"/>
        <v>82899.409298218787</v>
      </c>
      <c r="AB366" s="63">
        <f t="shared" ca="1" si="117"/>
        <v>-4543.2071471041763</v>
      </c>
      <c r="AC366" s="47">
        <f t="shared" ca="1" si="118"/>
        <v>13389016.410881359</v>
      </c>
    </row>
    <row r="367" spans="1:29" x14ac:dyDescent="0.15">
      <c r="A367" s="58">
        <v>30608</v>
      </c>
      <c r="B367" s="65">
        <f t="shared" si="101"/>
        <v>3</v>
      </c>
      <c r="C367" s="58" t="s">
        <v>422</v>
      </c>
      <c r="D367" s="58">
        <v>4189</v>
      </c>
      <c r="E367" s="58">
        <v>0</v>
      </c>
      <c r="F367" s="58">
        <f t="shared" si="102"/>
        <v>6752.4179104477607</v>
      </c>
      <c r="G367" s="58"/>
      <c r="H367" s="17">
        <f t="shared" si="103"/>
        <v>1</v>
      </c>
      <c r="I367" s="17">
        <f t="shared" si="104"/>
        <v>0</v>
      </c>
      <c r="J367" s="17">
        <f ca="1">OFFSET('Z1'!$B$7,B367,H367)*D367</f>
        <v>0</v>
      </c>
      <c r="K367" s="17">
        <f ca="1">IF(I367&gt;0,OFFSET('Z1'!$I$7,B367,I367)*IF(I367=1,D367-9300,IF(I367=2,D367-18000,IF(I367=3,D367-45000,0))),0)</f>
        <v>0</v>
      </c>
      <c r="L367" s="17">
        <f>IF(AND(E367=1,D367&gt;20000,D367&lt;=45000),D367*'Z1'!$G$7,0)+IF(AND(E367=1,D367&gt;45000,D367&lt;=50000),'Z1'!$G$7/5000*(50000-D367)*D367,0)</f>
        <v>0</v>
      </c>
      <c r="M367" s="18">
        <f t="shared" ca="1" si="105"/>
        <v>0</v>
      </c>
      <c r="N367" s="21">
        <v>9105</v>
      </c>
      <c r="O367" s="20">
        <f t="shared" si="106"/>
        <v>8105</v>
      </c>
      <c r="P367" s="21">
        <f t="shared" si="107"/>
        <v>1</v>
      </c>
      <c r="Q367" s="22">
        <f t="shared" si="108"/>
        <v>7294.5</v>
      </c>
      <c r="R367" s="59">
        <f t="shared" ca="1" si="109"/>
        <v>4205838.7744041607</v>
      </c>
      <c r="S367" s="60">
        <f t="shared" ca="1" si="110"/>
        <v>4213133.2744041607</v>
      </c>
      <c r="T367" s="61">
        <v>930.93907403809044</v>
      </c>
      <c r="U367" s="61">
        <f t="shared" ca="1" si="111"/>
        <v>1005.7611063270854</v>
      </c>
      <c r="V367" s="62">
        <f t="shared" ca="1" si="112"/>
        <v>8.0372641320600069E-2</v>
      </c>
      <c r="W367" s="62"/>
      <c r="X367" s="62">
        <f t="shared" ca="1" si="113"/>
        <v>8.0372641320600069E-2</v>
      </c>
      <c r="Y367" s="60">
        <f t="shared" ca="1" si="114"/>
        <v>4213133.2744041607</v>
      </c>
      <c r="Z367" s="63">
        <f t="shared" ca="1" si="115"/>
        <v>0</v>
      </c>
      <c r="AA367" s="60">
        <f t="shared" ca="1" si="116"/>
        <v>0</v>
      </c>
      <c r="AB367" s="63">
        <f t="shared" ca="1" si="117"/>
        <v>0</v>
      </c>
      <c r="AC367" s="47">
        <f t="shared" ca="1" si="118"/>
        <v>4213133.2744041607</v>
      </c>
    </row>
    <row r="368" spans="1:29" x14ac:dyDescent="0.15">
      <c r="A368" s="58">
        <v>30609</v>
      </c>
      <c r="B368" s="65">
        <f t="shared" si="101"/>
        <v>3</v>
      </c>
      <c r="C368" s="58" t="s">
        <v>423</v>
      </c>
      <c r="D368" s="58">
        <v>862</v>
      </c>
      <c r="E368" s="58">
        <v>0</v>
      </c>
      <c r="F368" s="58">
        <f t="shared" si="102"/>
        <v>1389.4925373134329</v>
      </c>
      <c r="G368" s="58"/>
      <c r="H368" s="17">
        <f t="shared" si="103"/>
        <v>1</v>
      </c>
      <c r="I368" s="17">
        <f t="shared" si="104"/>
        <v>0</v>
      </c>
      <c r="J368" s="17">
        <f ca="1">OFFSET('Z1'!$B$7,B368,H368)*D368</f>
        <v>0</v>
      </c>
      <c r="K368" s="17">
        <f ca="1">IF(I368&gt;0,OFFSET('Z1'!$I$7,B368,I368)*IF(I368=1,D368-9300,IF(I368=2,D368-18000,IF(I368=3,D368-45000,0))),0)</f>
        <v>0</v>
      </c>
      <c r="L368" s="17">
        <f>IF(AND(E368=1,D368&gt;20000,D368&lt;=45000),D368*'Z1'!$G$7,0)+IF(AND(E368=1,D368&gt;45000,D368&lt;=50000),'Z1'!$G$7/5000*(50000-D368)*D368,0)</f>
        <v>0</v>
      </c>
      <c r="M368" s="18">
        <f t="shared" ca="1" si="105"/>
        <v>0</v>
      </c>
      <c r="N368" s="21">
        <v>2025</v>
      </c>
      <c r="O368" s="20">
        <f t="shared" si="106"/>
        <v>1025</v>
      </c>
      <c r="P368" s="21">
        <f t="shared" si="107"/>
        <v>1</v>
      </c>
      <c r="Q368" s="22">
        <f t="shared" si="108"/>
        <v>922.5</v>
      </c>
      <c r="R368" s="59">
        <f t="shared" ca="1" si="109"/>
        <v>865465.03307146986</v>
      </c>
      <c r="S368" s="60">
        <f t="shared" ca="1" si="110"/>
        <v>866387.53307146986</v>
      </c>
      <c r="T368" s="61">
        <v>928.81283906118642</v>
      </c>
      <c r="U368" s="61">
        <f t="shared" ca="1" si="111"/>
        <v>1005.0899455585497</v>
      </c>
      <c r="V368" s="62">
        <f t="shared" ca="1" si="112"/>
        <v>8.2123225788374832E-2</v>
      </c>
      <c r="W368" s="62"/>
      <c r="X368" s="62">
        <f t="shared" ca="1" si="113"/>
        <v>8.2123225788374832E-2</v>
      </c>
      <c r="Y368" s="60">
        <f t="shared" ca="1" si="114"/>
        <v>866387.53307146986</v>
      </c>
      <c r="Z368" s="63">
        <f t="shared" ca="1" si="115"/>
        <v>0</v>
      </c>
      <c r="AA368" s="60">
        <f t="shared" ca="1" si="116"/>
        <v>0</v>
      </c>
      <c r="AB368" s="63">
        <f t="shared" ca="1" si="117"/>
        <v>0</v>
      </c>
      <c r="AC368" s="47">
        <f t="shared" ca="1" si="118"/>
        <v>866387.53307146986</v>
      </c>
    </row>
    <row r="369" spans="1:29" x14ac:dyDescent="0.15">
      <c r="A369" s="58">
        <v>30612</v>
      </c>
      <c r="B369" s="65">
        <f t="shared" si="101"/>
        <v>3</v>
      </c>
      <c r="C369" s="58" t="s">
        <v>424</v>
      </c>
      <c r="D369" s="58">
        <v>1702</v>
      </c>
      <c r="E369" s="58">
        <v>0</v>
      </c>
      <c r="F369" s="58">
        <f t="shared" si="102"/>
        <v>2743.5223880597014</v>
      </c>
      <c r="G369" s="58"/>
      <c r="H369" s="17">
        <f t="shared" si="103"/>
        <v>1</v>
      </c>
      <c r="I369" s="17">
        <f t="shared" si="104"/>
        <v>0</v>
      </c>
      <c r="J369" s="17">
        <f ca="1">OFFSET('Z1'!$B$7,B369,H369)*D369</f>
        <v>0</v>
      </c>
      <c r="K369" s="17">
        <f ca="1">IF(I369&gt;0,OFFSET('Z1'!$I$7,B369,I369)*IF(I369=1,D369-9300,IF(I369=2,D369-18000,IF(I369=3,D369-45000,0))),0)</f>
        <v>0</v>
      </c>
      <c r="L369" s="17">
        <f>IF(AND(E369=1,D369&gt;20000,D369&lt;=45000),D369*'Z1'!$G$7,0)+IF(AND(E369=1,D369&gt;45000,D369&lt;=50000),'Z1'!$G$7/5000*(50000-D369)*D369,0)</f>
        <v>0</v>
      </c>
      <c r="M369" s="18">
        <f t="shared" ca="1" si="105"/>
        <v>0</v>
      </c>
      <c r="N369" s="21">
        <v>1474</v>
      </c>
      <c r="O369" s="20">
        <f t="shared" si="106"/>
        <v>474</v>
      </c>
      <c r="P369" s="21">
        <f t="shared" si="107"/>
        <v>1</v>
      </c>
      <c r="Q369" s="22">
        <f t="shared" si="108"/>
        <v>426.6</v>
      </c>
      <c r="R369" s="59">
        <f t="shared" ca="1" si="109"/>
        <v>1708841.6314241781</v>
      </c>
      <c r="S369" s="60">
        <f t="shared" ca="1" si="110"/>
        <v>1709268.2314241782</v>
      </c>
      <c r="T369" s="61">
        <v>927.49403077284478</v>
      </c>
      <c r="U369" s="61">
        <f t="shared" ca="1" si="111"/>
        <v>1004.2704062421728</v>
      </c>
      <c r="V369" s="62">
        <f t="shared" ca="1" si="112"/>
        <v>8.2778296055828315E-2</v>
      </c>
      <c r="W369" s="62"/>
      <c r="X369" s="62">
        <f t="shared" ca="1" si="113"/>
        <v>8.2778296055828315E-2</v>
      </c>
      <c r="Y369" s="60">
        <f t="shared" ca="1" si="114"/>
        <v>1709268.2314241782</v>
      </c>
      <c r="Z369" s="63">
        <f t="shared" ca="1" si="115"/>
        <v>0</v>
      </c>
      <c r="AA369" s="60">
        <f t="shared" ca="1" si="116"/>
        <v>0</v>
      </c>
      <c r="AB369" s="63">
        <f t="shared" ca="1" si="117"/>
        <v>0</v>
      </c>
      <c r="AC369" s="47">
        <f t="shared" ca="1" si="118"/>
        <v>1709268.2314241782</v>
      </c>
    </row>
    <row r="370" spans="1:29" x14ac:dyDescent="0.15">
      <c r="A370" s="58">
        <v>30613</v>
      </c>
      <c r="B370" s="65">
        <f t="shared" si="101"/>
        <v>3</v>
      </c>
      <c r="C370" s="58" t="s">
        <v>425</v>
      </c>
      <c r="D370" s="58">
        <v>1547</v>
      </c>
      <c r="E370" s="58">
        <v>0</v>
      </c>
      <c r="F370" s="58">
        <f t="shared" si="102"/>
        <v>2493.6716417910447</v>
      </c>
      <c r="G370" s="58"/>
      <c r="H370" s="17">
        <f t="shared" si="103"/>
        <v>1</v>
      </c>
      <c r="I370" s="17">
        <f t="shared" si="104"/>
        <v>0</v>
      </c>
      <c r="J370" s="17">
        <f ca="1">OFFSET('Z1'!$B$7,B370,H370)*D370</f>
        <v>0</v>
      </c>
      <c r="K370" s="17">
        <f ca="1">IF(I370&gt;0,OFFSET('Z1'!$I$7,B370,I370)*IF(I370=1,D370-9300,IF(I370=2,D370-18000,IF(I370=3,D370-45000,0))),0)</f>
        <v>0</v>
      </c>
      <c r="L370" s="17">
        <f>IF(AND(E370=1,D370&gt;20000,D370&lt;=45000),D370*'Z1'!$G$7,0)+IF(AND(E370=1,D370&gt;45000,D370&lt;=50000),'Z1'!$G$7/5000*(50000-D370)*D370,0)</f>
        <v>0</v>
      </c>
      <c r="M370" s="18">
        <f t="shared" ca="1" si="105"/>
        <v>0</v>
      </c>
      <c r="N370" s="21">
        <v>15576</v>
      </c>
      <c r="O370" s="20">
        <f t="shared" si="106"/>
        <v>14576</v>
      </c>
      <c r="P370" s="21">
        <f t="shared" si="107"/>
        <v>1</v>
      </c>
      <c r="Q370" s="22">
        <f t="shared" si="108"/>
        <v>13118.4</v>
      </c>
      <c r="R370" s="59">
        <f t="shared" ca="1" si="109"/>
        <v>1553218.5686329047</v>
      </c>
      <c r="S370" s="60">
        <f t="shared" ca="1" si="110"/>
        <v>1566336.9686329046</v>
      </c>
      <c r="T370" s="61">
        <v>948.23289394363212</v>
      </c>
      <c r="U370" s="61">
        <f t="shared" ca="1" si="111"/>
        <v>1012.4996565177147</v>
      </c>
      <c r="V370" s="62">
        <f t="shared" ca="1" si="112"/>
        <v>6.777529337418553E-2</v>
      </c>
      <c r="W370" s="62"/>
      <c r="X370" s="62">
        <f t="shared" ca="1" si="113"/>
        <v>6.777529337418553E-2</v>
      </c>
      <c r="Y370" s="60">
        <f t="shared" ca="1" si="114"/>
        <v>1566336.9686329046</v>
      </c>
      <c r="Z370" s="63">
        <f t="shared" ca="1" si="115"/>
        <v>0</v>
      </c>
      <c r="AA370" s="60">
        <f t="shared" ca="1" si="116"/>
        <v>0</v>
      </c>
      <c r="AB370" s="63">
        <f t="shared" ca="1" si="117"/>
        <v>0</v>
      </c>
      <c r="AC370" s="47">
        <f t="shared" ca="1" si="118"/>
        <v>1566336.9686329046</v>
      </c>
    </row>
    <row r="371" spans="1:29" x14ac:dyDescent="0.15">
      <c r="A371" s="58">
        <v>30614</v>
      </c>
      <c r="B371" s="65">
        <f t="shared" si="101"/>
        <v>3</v>
      </c>
      <c r="C371" s="58" t="s">
        <v>426</v>
      </c>
      <c r="D371" s="58">
        <v>1558</v>
      </c>
      <c r="E371" s="58">
        <v>0</v>
      </c>
      <c r="F371" s="58">
        <f t="shared" si="102"/>
        <v>2511.4029850746269</v>
      </c>
      <c r="G371" s="58"/>
      <c r="H371" s="17">
        <f t="shared" si="103"/>
        <v>1</v>
      </c>
      <c r="I371" s="17">
        <f t="shared" si="104"/>
        <v>0</v>
      </c>
      <c r="J371" s="17">
        <f ca="1">OFFSET('Z1'!$B$7,B371,H371)*D371</f>
        <v>0</v>
      </c>
      <c r="K371" s="17">
        <f ca="1">IF(I371&gt;0,OFFSET('Z1'!$I$7,B371,I371)*IF(I371=1,D371-9300,IF(I371=2,D371-18000,IF(I371=3,D371-45000,0))),0)</f>
        <v>0</v>
      </c>
      <c r="L371" s="17">
        <f>IF(AND(E371=1,D371&gt;20000,D371&lt;=45000),D371*'Z1'!$G$7,0)+IF(AND(E371=1,D371&gt;45000,D371&lt;=50000),'Z1'!$G$7/5000*(50000-D371)*D371,0)</f>
        <v>0</v>
      </c>
      <c r="M371" s="18">
        <f t="shared" ca="1" si="105"/>
        <v>0</v>
      </c>
      <c r="N371" s="21">
        <v>2777</v>
      </c>
      <c r="O371" s="20">
        <f t="shared" si="106"/>
        <v>1777</v>
      </c>
      <c r="P371" s="21">
        <f t="shared" si="107"/>
        <v>1</v>
      </c>
      <c r="Q371" s="22">
        <f t="shared" si="108"/>
        <v>1599.3</v>
      </c>
      <c r="R371" s="59">
        <f t="shared" ca="1" si="109"/>
        <v>1564262.7859922852</v>
      </c>
      <c r="S371" s="60">
        <f t="shared" ca="1" si="110"/>
        <v>1565862.0859922853</v>
      </c>
      <c r="T371" s="61">
        <v>931.97495025317141</v>
      </c>
      <c r="U371" s="61">
        <f t="shared" ca="1" si="111"/>
        <v>1005.0462682877312</v>
      </c>
      <c r="V371" s="62">
        <f t="shared" ca="1" si="112"/>
        <v>7.8404809072078585E-2</v>
      </c>
      <c r="W371" s="62"/>
      <c r="X371" s="62">
        <f t="shared" ca="1" si="113"/>
        <v>7.8404809072078585E-2</v>
      </c>
      <c r="Y371" s="60">
        <f t="shared" ca="1" si="114"/>
        <v>1565862.0859922853</v>
      </c>
      <c r="Z371" s="63">
        <f t="shared" ca="1" si="115"/>
        <v>0</v>
      </c>
      <c r="AA371" s="60">
        <f t="shared" ca="1" si="116"/>
        <v>0</v>
      </c>
      <c r="AB371" s="63">
        <f t="shared" ca="1" si="117"/>
        <v>0</v>
      </c>
      <c r="AC371" s="47">
        <f t="shared" ca="1" si="118"/>
        <v>1565862.0859922853</v>
      </c>
    </row>
    <row r="372" spans="1:29" x14ac:dyDescent="0.15">
      <c r="A372" s="58">
        <v>30615</v>
      </c>
      <c r="B372" s="65">
        <f t="shared" si="101"/>
        <v>3</v>
      </c>
      <c r="C372" s="58" t="s">
        <v>427</v>
      </c>
      <c r="D372" s="58">
        <v>2568</v>
      </c>
      <c r="E372" s="58">
        <v>0</v>
      </c>
      <c r="F372" s="58">
        <f t="shared" si="102"/>
        <v>4139.4626865671644</v>
      </c>
      <c r="G372" s="58"/>
      <c r="H372" s="17">
        <f t="shared" si="103"/>
        <v>1</v>
      </c>
      <c r="I372" s="17">
        <f t="shared" si="104"/>
        <v>0</v>
      </c>
      <c r="J372" s="17">
        <f ca="1">OFFSET('Z1'!$B$7,B372,H372)*D372</f>
        <v>0</v>
      </c>
      <c r="K372" s="17">
        <f ca="1">IF(I372&gt;0,OFFSET('Z1'!$I$7,B372,I372)*IF(I372=1,D372-9300,IF(I372=2,D372-18000,IF(I372=3,D372-45000,0))),0)</f>
        <v>0</v>
      </c>
      <c r="L372" s="17">
        <f>IF(AND(E372=1,D372&gt;20000,D372&lt;=45000),D372*'Z1'!$G$7,0)+IF(AND(E372=1,D372&gt;45000,D372&lt;=50000),'Z1'!$G$7/5000*(50000-D372)*D372,0)</f>
        <v>0</v>
      </c>
      <c r="M372" s="18">
        <f t="shared" ca="1" si="105"/>
        <v>0</v>
      </c>
      <c r="N372" s="21">
        <v>0</v>
      </c>
      <c r="O372" s="20">
        <f t="shared" si="106"/>
        <v>0</v>
      </c>
      <c r="P372" s="21">
        <f t="shared" si="107"/>
        <v>1</v>
      </c>
      <c r="Q372" s="22">
        <f t="shared" si="108"/>
        <v>0</v>
      </c>
      <c r="R372" s="59">
        <f t="shared" ca="1" si="109"/>
        <v>2578322.7435354227</v>
      </c>
      <c r="S372" s="60">
        <f t="shared" ca="1" si="110"/>
        <v>2578322.7435354227</v>
      </c>
      <c r="T372" s="61">
        <v>926.73975736656837</v>
      </c>
      <c r="U372" s="61">
        <f t="shared" ca="1" si="111"/>
        <v>1004.0197599437005</v>
      </c>
      <c r="V372" s="62">
        <f t="shared" ca="1" si="112"/>
        <v>8.338910893035556E-2</v>
      </c>
      <c r="W372" s="62"/>
      <c r="X372" s="62">
        <f t="shared" ca="1" si="113"/>
        <v>8.338910893035556E-2</v>
      </c>
      <c r="Y372" s="60">
        <f t="shared" ca="1" si="114"/>
        <v>2578322.7435354227</v>
      </c>
      <c r="Z372" s="63">
        <f t="shared" ca="1" si="115"/>
        <v>0</v>
      </c>
      <c r="AA372" s="60">
        <f t="shared" ca="1" si="116"/>
        <v>0</v>
      </c>
      <c r="AB372" s="63">
        <f t="shared" ca="1" si="117"/>
        <v>0</v>
      </c>
      <c r="AC372" s="47">
        <f t="shared" ca="1" si="118"/>
        <v>2578322.7435354227</v>
      </c>
    </row>
    <row r="373" spans="1:29" x14ac:dyDescent="0.15">
      <c r="A373" s="58">
        <v>30616</v>
      </c>
      <c r="B373" s="65">
        <f t="shared" si="101"/>
        <v>3</v>
      </c>
      <c r="C373" s="58" t="s">
        <v>428</v>
      </c>
      <c r="D373" s="58">
        <v>1719</v>
      </c>
      <c r="E373" s="58">
        <v>0</v>
      </c>
      <c r="F373" s="58">
        <f t="shared" si="102"/>
        <v>2770.9253731343283</v>
      </c>
      <c r="G373" s="58"/>
      <c r="H373" s="17">
        <f t="shared" si="103"/>
        <v>1</v>
      </c>
      <c r="I373" s="17">
        <f t="shared" si="104"/>
        <v>0</v>
      </c>
      <c r="J373" s="17">
        <f ca="1">OFFSET('Z1'!$B$7,B373,H373)*D373</f>
        <v>0</v>
      </c>
      <c r="K373" s="17">
        <f ca="1">IF(I373&gt;0,OFFSET('Z1'!$I$7,B373,I373)*IF(I373=1,D373-9300,IF(I373=2,D373-18000,IF(I373=3,D373-45000,0))),0)</f>
        <v>0</v>
      </c>
      <c r="L373" s="17">
        <f>IF(AND(E373=1,D373&gt;20000,D373&lt;=45000),D373*'Z1'!$G$7,0)+IF(AND(E373=1,D373&gt;45000,D373&lt;=50000),'Z1'!$G$7/5000*(50000-D373)*D373,0)</f>
        <v>0</v>
      </c>
      <c r="M373" s="18">
        <f t="shared" ca="1" si="105"/>
        <v>0</v>
      </c>
      <c r="N373" s="21">
        <v>0</v>
      </c>
      <c r="O373" s="20">
        <f t="shared" si="106"/>
        <v>0</v>
      </c>
      <c r="P373" s="21">
        <f t="shared" si="107"/>
        <v>1</v>
      </c>
      <c r="Q373" s="22">
        <f t="shared" si="108"/>
        <v>0</v>
      </c>
      <c r="R373" s="59">
        <f t="shared" ca="1" si="109"/>
        <v>1725909.967343221</v>
      </c>
      <c r="S373" s="60">
        <f t="shared" ca="1" si="110"/>
        <v>1725909.967343221</v>
      </c>
      <c r="T373" s="61">
        <v>926.78502263113171</v>
      </c>
      <c r="U373" s="61">
        <f t="shared" ca="1" si="111"/>
        <v>1004.0197599437004</v>
      </c>
      <c r="V373" s="62">
        <f t="shared" ca="1" si="112"/>
        <v>8.3336194939037878E-2</v>
      </c>
      <c r="W373" s="62"/>
      <c r="X373" s="62">
        <f t="shared" ca="1" si="113"/>
        <v>8.3336194939037878E-2</v>
      </c>
      <c r="Y373" s="60">
        <f t="shared" ca="1" si="114"/>
        <v>1725909.967343221</v>
      </c>
      <c r="Z373" s="63">
        <f t="shared" ca="1" si="115"/>
        <v>0</v>
      </c>
      <c r="AA373" s="60">
        <f t="shared" ca="1" si="116"/>
        <v>0</v>
      </c>
      <c r="AB373" s="63">
        <f t="shared" ca="1" si="117"/>
        <v>0</v>
      </c>
      <c r="AC373" s="47">
        <f t="shared" ca="1" si="118"/>
        <v>1725909.967343221</v>
      </c>
    </row>
    <row r="374" spans="1:29" x14ac:dyDescent="0.15">
      <c r="A374" s="58">
        <v>30618</v>
      </c>
      <c r="B374" s="65">
        <f t="shared" si="101"/>
        <v>3</v>
      </c>
      <c r="C374" s="58" t="s">
        <v>429</v>
      </c>
      <c r="D374" s="58">
        <v>7331</v>
      </c>
      <c r="E374" s="58">
        <v>0</v>
      </c>
      <c r="F374" s="58">
        <f t="shared" si="102"/>
        <v>11817.134328358208</v>
      </c>
      <c r="G374" s="58"/>
      <c r="H374" s="17">
        <f t="shared" si="103"/>
        <v>1</v>
      </c>
      <c r="I374" s="17">
        <f t="shared" si="104"/>
        <v>0</v>
      </c>
      <c r="J374" s="17">
        <f ca="1">OFFSET('Z1'!$B$7,B374,H374)*D374</f>
        <v>0</v>
      </c>
      <c r="K374" s="17">
        <f ca="1">IF(I374&gt;0,OFFSET('Z1'!$I$7,B374,I374)*IF(I374=1,D374-9300,IF(I374=2,D374-18000,IF(I374=3,D374-45000,0))),0)</f>
        <v>0</v>
      </c>
      <c r="L374" s="17">
        <f>IF(AND(E374=1,D374&gt;20000,D374&lt;=45000),D374*'Z1'!$G$7,0)+IF(AND(E374=1,D374&gt;45000,D374&lt;=50000),'Z1'!$G$7/5000*(50000-D374)*D374,0)</f>
        <v>0</v>
      </c>
      <c r="M374" s="18">
        <f t="shared" ca="1" si="105"/>
        <v>0</v>
      </c>
      <c r="N374" s="21">
        <v>4395</v>
      </c>
      <c r="O374" s="20">
        <f t="shared" si="106"/>
        <v>3395</v>
      </c>
      <c r="P374" s="21">
        <f t="shared" si="107"/>
        <v>1</v>
      </c>
      <c r="Q374" s="22">
        <f t="shared" si="108"/>
        <v>3055.5</v>
      </c>
      <c r="R374" s="59">
        <f t="shared" ca="1" si="109"/>
        <v>7360468.8601472676</v>
      </c>
      <c r="S374" s="60">
        <f t="shared" ca="1" si="110"/>
        <v>7363524.3601472676</v>
      </c>
      <c r="T374" s="61">
        <v>927.98031579744395</v>
      </c>
      <c r="U374" s="61">
        <f t="shared" ca="1" si="111"/>
        <v>1004.4365516501524</v>
      </c>
      <c r="V374" s="62">
        <f t="shared" ca="1" si="112"/>
        <v>8.2389932794002307E-2</v>
      </c>
      <c r="W374" s="62"/>
      <c r="X374" s="62">
        <f t="shared" ca="1" si="113"/>
        <v>8.2389932794002307E-2</v>
      </c>
      <c r="Y374" s="60">
        <f t="shared" ca="1" si="114"/>
        <v>7363524.3601472676</v>
      </c>
      <c r="Z374" s="63">
        <f t="shared" ca="1" si="115"/>
        <v>0</v>
      </c>
      <c r="AA374" s="60">
        <f t="shared" ca="1" si="116"/>
        <v>0</v>
      </c>
      <c r="AB374" s="63">
        <f t="shared" ca="1" si="117"/>
        <v>0</v>
      </c>
      <c r="AC374" s="47">
        <f t="shared" ca="1" si="118"/>
        <v>7363524.3601472676</v>
      </c>
    </row>
    <row r="375" spans="1:29" x14ac:dyDescent="0.15">
      <c r="A375" s="58">
        <v>30620</v>
      </c>
      <c r="B375" s="65">
        <f t="shared" si="101"/>
        <v>3</v>
      </c>
      <c r="C375" s="58" t="s">
        <v>430</v>
      </c>
      <c r="D375" s="58">
        <v>4930</v>
      </c>
      <c r="E375" s="58">
        <v>0</v>
      </c>
      <c r="F375" s="58">
        <f t="shared" si="102"/>
        <v>7946.8656716417909</v>
      </c>
      <c r="G375" s="58"/>
      <c r="H375" s="17">
        <f t="shared" si="103"/>
        <v>1</v>
      </c>
      <c r="I375" s="17">
        <f t="shared" si="104"/>
        <v>0</v>
      </c>
      <c r="J375" s="17">
        <f ca="1">OFFSET('Z1'!$B$7,B375,H375)*D375</f>
        <v>0</v>
      </c>
      <c r="K375" s="17">
        <f ca="1">IF(I375&gt;0,OFFSET('Z1'!$I$7,B375,I375)*IF(I375=1,D375-9300,IF(I375=2,D375-18000,IF(I375=3,D375-45000,0))),0)</f>
        <v>0</v>
      </c>
      <c r="L375" s="17">
        <f>IF(AND(E375=1,D375&gt;20000,D375&lt;=45000),D375*'Z1'!$G$7,0)+IF(AND(E375=1,D375&gt;45000,D375&lt;=50000),'Z1'!$G$7/5000*(50000-D375)*D375,0)</f>
        <v>0</v>
      </c>
      <c r="M375" s="18">
        <f t="shared" ca="1" si="105"/>
        <v>0</v>
      </c>
      <c r="N375" s="21">
        <v>4061</v>
      </c>
      <c r="O375" s="20">
        <f t="shared" si="106"/>
        <v>3061</v>
      </c>
      <c r="P375" s="21">
        <f t="shared" si="107"/>
        <v>1</v>
      </c>
      <c r="Q375" s="22">
        <f t="shared" si="108"/>
        <v>2754.9</v>
      </c>
      <c r="R375" s="59">
        <f t="shared" ca="1" si="109"/>
        <v>4949817.4165224433</v>
      </c>
      <c r="S375" s="60">
        <f t="shared" ca="1" si="110"/>
        <v>4952572.3165224437</v>
      </c>
      <c r="T375" s="61">
        <v>927.77156309328745</v>
      </c>
      <c r="U375" s="61">
        <f t="shared" ca="1" si="111"/>
        <v>1004.5785631891366</v>
      </c>
      <c r="V375" s="62">
        <f t="shared" ca="1" si="112"/>
        <v>8.2786542669799568E-2</v>
      </c>
      <c r="W375" s="62"/>
      <c r="X375" s="62">
        <f t="shared" ca="1" si="113"/>
        <v>8.2786542669799568E-2</v>
      </c>
      <c r="Y375" s="60">
        <f t="shared" ca="1" si="114"/>
        <v>4952572.3165224427</v>
      </c>
      <c r="Z375" s="63">
        <f t="shared" ca="1" si="115"/>
        <v>0</v>
      </c>
      <c r="AA375" s="60">
        <f t="shared" ca="1" si="116"/>
        <v>0</v>
      </c>
      <c r="AB375" s="63">
        <f t="shared" ca="1" si="117"/>
        <v>0</v>
      </c>
      <c r="AC375" s="47">
        <f t="shared" ca="1" si="118"/>
        <v>4952572.3165224427</v>
      </c>
    </row>
    <row r="376" spans="1:29" x14ac:dyDescent="0.15">
      <c r="A376" s="58">
        <v>30621</v>
      </c>
      <c r="B376" s="65">
        <f t="shared" si="101"/>
        <v>3</v>
      </c>
      <c r="C376" s="58" t="s">
        <v>431</v>
      </c>
      <c r="D376" s="58">
        <v>2958</v>
      </c>
      <c r="E376" s="58">
        <v>0</v>
      </c>
      <c r="F376" s="58">
        <f t="shared" si="102"/>
        <v>4768.1194029850749</v>
      </c>
      <c r="G376" s="58"/>
      <c r="H376" s="17">
        <f t="shared" si="103"/>
        <v>1</v>
      </c>
      <c r="I376" s="17">
        <f t="shared" si="104"/>
        <v>0</v>
      </c>
      <c r="J376" s="17">
        <f ca="1">OFFSET('Z1'!$B$7,B376,H376)*D376</f>
        <v>0</v>
      </c>
      <c r="K376" s="17">
        <f ca="1">IF(I376&gt;0,OFFSET('Z1'!$I$7,B376,I376)*IF(I376=1,D376-9300,IF(I376=2,D376-18000,IF(I376=3,D376-45000,0))),0)</f>
        <v>0</v>
      </c>
      <c r="L376" s="17">
        <f>IF(AND(E376=1,D376&gt;20000,D376&lt;=45000),D376*'Z1'!$G$7,0)+IF(AND(E376=1,D376&gt;45000,D376&lt;=50000),'Z1'!$G$7/5000*(50000-D376)*D376,0)</f>
        <v>0</v>
      </c>
      <c r="M376" s="18">
        <f t="shared" ca="1" si="105"/>
        <v>0</v>
      </c>
      <c r="N376" s="21">
        <v>0</v>
      </c>
      <c r="O376" s="20">
        <f t="shared" si="106"/>
        <v>0</v>
      </c>
      <c r="P376" s="21">
        <f t="shared" si="107"/>
        <v>1</v>
      </c>
      <c r="Q376" s="22">
        <f t="shared" si="108"/>
        <v>0</v>
      </c>
      <c r="R376" s="59">
        <f t="shared" ca="1" si="109"/>
        <v>2969890.4499134659</v>
      </c>
      <c r="S376" s="60">
        <f t="shared" ca="1" si="110"/>
        <v>2969890.4499134659</v>
      </c>
      <c r="T376" s="61">
        <v>926.7850226311316</v>
      </c>
      <c r="U376" s="61">
        <f t="shared" ca="1" si="111"/>
        <v>1004.0197599437005</v>
      </c>
      <c r="V376" s="62">
        <f t="shared" ca="1" si="112"/>
        <v>8.33361949390381E-2</v>
      </c>
      <c r="W376" s="62"/>
      <c r="X376" s="62">
        <f t="shared" ca="1" si="113"/>
        <v>8.33361949390381E-2</v>
      </c>
      <c r="Y376" s="60">
        <f t="shared" ca="1" si="114"/>
        <v>2969890.4499134659</v>
      </c>
      <c r="Z376" s="63">
        <f t="shared" ca="1" si="115"/>
        <v>0</v>
      </c>
      <c r="AA376" s="60">
        <f t="shared" ca="1" si="116"/>
        <v>0</v>
      </c>
      <c r="AB376" s="63">
        <f t="shared" ca="1" si="117"/>
        <v>0</v>
      </c>
      <c r="AC376" s="47">
        <f t="shared" ca="1" si="118"/>
        <v>2969890.4499134659</v>
      </c>
    </row>
    <row r="377" spans="1:29" x14ac:dyDescent="0.15">
      <c r="A377" s="58">
        <v>30623</v>
      </c>
      <c r="B377" s="65">
        <f t="shared" si="101"/>
        <v>3</v>
      </c>
      <c r="C377" s="58" t="s">
        <v>432</v>
      </c>
      <c r="D377" s="58">
        <v>4875</v>
      </c>
      <c r="E377" s="58">
        <v>0</v>
      </c>
      <c r="F377" s="58">
        <f t="shared" si="102"/>
        <v>7858.2089552238804</v>
      </c>
      <c r="G377" s="58"/>
      <c r="H377" s="17">
        <f t="shared" si="103"/>
        <v>1</v>
      </c>
      <c r="I377" s="17">
        <f t="shared" si="104"/>
        <v>0</v>
      </c>
      <c r="J377" s="17">
        <f ca="1">OFFSET('Z1'!$B$7,B377,H377)*D377</f>
        <v>0</v>
      </c>
      <c r="K377" s="17">
        <f ca="1">IF(I377&gt;0,OFFSET('Z1'!$I$7,B377,I377)*IF(I377=1,D377-9300,IF(I377=2,D377-18000,IF(I377=3,D377-45000,0))),0)</f>
        <v>0</v>
      </c>
      <c r="L377" s="17">
        <f>IF(AND(E377=1,D377&gt;20000,D377&lt;=45000),D377*'Z1'!$G$7,0)+IF(AND(E377=1,D377&gt;45000,D377&lt;=50000),'Z1'!$G$7/5000*(50000-D377)*D377,0)</f>
        <v>0</v>
      </c>
      <c r="M377" s="18">
        <f t="shared" ca="1" si="105"/>
        <v>0</v>
      </c>
      <c r="N377" s="21">
        <v>1493</v>
      </c>
      <c r="O377" s="20">
        <f t="shared" si="106"/>
        <v>493</v>
      </c>
      <c r="P377" s="21">
        <f t="shared" si="107"/>
        <v>1</v>
      </c>
      <c r="Q377" s="22">
        <f t="shared" si="108"/>
        <v>443.7</v>
      </c>
      <c r="R377" s="59">
        <f t="shared" ca="1" si="109"/>
        <v>4894596.3297255393</v>
      </c>
      <c r="S377" s="60">
        <f t="shared" ca="1" si="110"/>
        <v>4895040.0297255395</v>
      </c>
      <c r="T377" s="61">
        <v>926.78482916052269</v>
      </c>
      <c r="U377" s="61">
        <f t="shared" ca="1" si="111"/>
        <v>1004.1107753283158</v>
      </c>
      <c r="V377" s="62">
        <f t="shared" ca="1" si="112"/>
        <v>8.3434626608891005E-2</v>
      </c>
      <c r="W377" s="62"/>
      <c r="X377" s="62">
        <f t="shared" ca="1" si="113"/>
        <v>8.3434626608891005E-2</v>
      </c>
      <c r="Y377" s="60">
        <f t="shared" ca="1" si="114"/>
        <v>4895040.0297255395</v>
      </c>
      <c r="Z377" s="63">
        <f t="shared" ca="1" si="115"/>
        <v>0</v>
      </c>
      <c r="AA377" s="60">
        <f t="shared" ca="1" si="116"/>
        <v>0</v>
      </c>
      <c r="AB377" s="63">
        <f t="shared" ca="1" si="117"/>
        <v>0</v>
      </c>
      <c r="AC377" s="47">
        <f t="shared" ca="1" si="118"/>
        <v>4895040.0297255395</v>
      </c>
    </row>
    <row r="378" spans="1:29" x14ac:dyDescent="0.15">
      <c r="A378" s="58">
        <v>30625</v>
      </c>
      <c r="B378" s="65">
        <f t="shared" si="101"/>
        <v>3</v>
      </c>
      <c r="C378" s="58" t="s">
        <v>433</v>
      </c>
      <c r="D378" s="58">
        <v>3569</v>
      </c>
      <c r="E378" s="58">
        <v>0</v>
      </c>
      <c r="F378" s="58">
        <f t="shared" si="102"/>
        <v>5753.0149253731342</v>
      </c>
      <c r="G378" s="58"/>
      <c r="H378" s="17">
        <f t="shared" si="103"/>
        <v>1</v>
      </c>
      <c r="I378" s="17">
        <f t="shared" si="104"/>
        <v>0</v>
      </c>
      <c r="J378" s="17">
        <f ca="1">OFFSET('Z1'!$B$7,B378,H378)*D378</f>
        <v>0</v>
      </c>
      <c r="K378" s="17">
        <f ca="1">IF(I378&gt;0,OFFSET('Z1'!$I$7,B378,I378)*IF(I378=1,D378-9300,IF(I378=2,D378-18000,IF(I378=3,D378-45000,0))),0)</f>
        <v>0</v>
      </c>
      <c r="L378" s="17">
        <f>IF(AND(E378=1,D378&gt;20000,D378&lt;=45000),D378*'Z1'!$G$7,0)+IF(AND(E378=1,D378&gt;45000,D378&lt;=50000),'Z1'!$G$7/5000*(50000-D378)*D378,0)</f>
        <v>0</v>
      </c>
      <c r="M378" s="18">
        <f t="shared" ca="1" si="105"/>
        <v>0</v>
      </c>
      <c r="N378" s="21">
        <v>3699</v>
      </c>
      <c r="O378" s="20">
        <f t="shared" si="106"/>
        <v>2699</v>
      </c>
      <c r="P378" s="21">
        <f t="shared" si="107"/>
        <v>1</v>
      </c>
      <c r="Q378" s="22">
        <f t="shared" si="108"/>
        <v>2429.1</v>
      </c>
      <c r="R378" s="59">
        <f t="shared" ca="1" si="109"/>
        <v>3583346.5232390668</v>
      </c>
      <c r="S378" s="60">
        <f t="shared" ca="1" si="110"/>
        <v>3585775.6232390669</v>
      </c>
      <c r="T378" s="61">
        <v>927.77958255624389</v>
      </c>
      <c r="U378" s="61">
        <f t="shared" ca="1" si="111"/>
        <v>1004.7003707590549</v>
      </c>
      <c r="V378" s="62">
        <f t="shared" ca="1" si="112"/>
        <v>8.2908472711672232E-2</v>
      </c>
      <c r="W378" s="62"/>
      <c r="X378" s="62">
        <f t="shared" ca="1" si="113"/>
        <v>8.2908472711672232E-2</v>
      </c>
      <c r="Y378" s="60">
        <f t="shared" ca="1" si="114"/>
        <v>3585775.6232390669</v>
      </c>
      <c r="Z378" s="63">
        <f t="shared" ca="1" si="115"/>
        <v>0</v>
      </c>
      <c r="AA378" s="60">
        <f t="shared" ca="1" si="116"/>
        <v>0</v>
      </c>
      <c r="AB378" s="63">
        <f t="shared" ca="1" si="117"/>
        <v>0</v>
      </c>
      <c r="AC378" s="47">
        <f t="shared" ca="1" si="118"/>
        <v>3585775.6232390669</v>
      </c>
    </row>
    <row r="379" spans="1:29" x14ac:dyDescent="0.15">
      <c r="A379" s="58">
        <v>30626</v>
      </c>
      <c r="B379" s="65">
        <f t="shared" si="101"/>
        <v>3</v>
      </c>
      <c r="C379" s="58" t="s">
        <v>434</v>
      </c>
      <c r="D379" s="58">
        <v>7299</v>
      </c>
      <c r="E379" s="58">
        <v>0</v>
      </c>
      <c r="F379" s="58">
        <f t="shared" si="102"/>
        <v>11765.552238805971</v>
      </c>
      <c r="G379" s="58"/>
      <c r="H379" s="17">
        <f t="shared" si="103"/>
        <v>1</v>
      </c>
      <c r="I379" s="17">
        <f t="shared" si="104"/>
        <v>0</v>
      </c>
      <c r="J379" s="17">
        <f ca="1">OFFSET('Z1'!$B$7,B379,H379)*D379</f>
        <v>0</v>
      </c>
      <c r="K379" s="17">
        <f ca="1">IF(I379&gt;0,OFFSET('Z1'!$I$7,B379,I379)*IF(I379=1,D379-9300,IF(I379=2,D379-18000,IF(I379=3,D379-45000,0))),0)</f>
        <v>0</v>
      </c>
      <c r="L379" s="17">
        <f>IF(AND(E379=1,D379&gt;20000,D379&lt;=45000),D379*'Z1'!$G$7,0)+IF(AND(E379=1,D379&gt;45000,D379&lt;=50000),'Z1'!$G$7/5000*(50000-D379)*D379,0)</f>
        <v>0</v>
      </c>
      <c r="M379" s="18">
        <f t="shared" ca="1" si="105"/>
        <v>0</v>
      </c>
      <c r="N379" s="21">
        <v>4858</v>
      </c>
      <c r="O379" s="20">
        <f t="shared" si="106"/>
        <v>3858</v>
      </c>
      <c r="P379" s="21">
        <f t="shared" si="107"/>
        <v>1</v>
      </c>
      <c r="Q379" s="22">
        <f t="shared" si="108"/>
        <v>3472.2000000000003</v>
      </c>
      <c r="R379" s="59">
        <f t="shared" ca="1" si="109"/>
        <v>7328340.2278290698</v>
      </c>
      <c r="S379" s="60">
        <f t="shared" ca="1" si="110"/>
        <v>7331812.42782907</v>
      </c>
      <c r="T379" s="61">
        <v>927.40703720830436</v>
      </c>
      <c r="U379" s="61">
        <f t="shared" ca="1" si="111"/>
        <v>1004.4954689449336</v>
      </c>
      <c r="V379" s="62">
        <f t="shared" ca="1" si="112"/>
        <v>8.3122543439698271E-2</v>
      </c>
      <c r="W379" s="62"/>
      <c r="X379" s="62">
        <f t="shared" ca="1" si="113"/>
        <v>8.3122543439698271E-2</v>
      </c>
      <c r="Y379" s="60">
        <f t="shared" ca="1" si="114"/>
        <v>7331812.4278290691</v>
      </c>
      <c r="Z379" s="63">
        <f t="shared" ca="1" si="115"/>
        <v>0</v>
      </c>
      <c r="AA379" s="60">
        <f t="shared" ca="1" si="116"/>
        <v>0</v>
      </c>
      <c r="AB379" s="63">
        <f t="shared" ca="1" si="117"/>
        <v>0</v>
      </c>
      <c r="AC379" s="47">
        <f t="shared" ca="1" si="118"/>
        <v>7331812.4278290691</v>
      </c>
    </row>
    <row r="380" spans="1:29" x14ac:dyDescent="0.15">
      <c r="A380" s="58">
        <v>30627</v>
      </c>
      <c r="B380" s="65">
        <f t="shared" si="101"/>
        <v>3</v>
      </c>
      <c r="C380" s="58" t="s">
        <v>435</v>
      </c>
      <c r="D380" s="58">
        <v>2899</v>
      </c>
      <c r="E380" s="58">
        <v>0</v>
      </c>
      <c r="F380" s="58">
        <f t="shared" si="102"/>
        <v>4673.0149253731342</v>
      </c>
      <c r="G380" s="58"/>
      <c r="H380" s="17">
        <f t="shared" si="103"/>
        <v>1</v>
      </c>
      <c r="I380" s="17">
        <f t="shared" si="104"/>
        <v>0</v>
      </c>
      <c r="J380" s="17">
        <f ca="1">OFFSET('Z1'!$B$7,B380,H380)*D380</f>
        <v>0</v>
      </c>
      <c r="K380" s="17">
        <f ca="1">IF(I380&gt;0,OFFSET('Z1'!$I$7,B380,I380)*IF(I380=1,D380-9300,IF(I380=2,D380-18000,IF(I380=3,D380-45000,0))),0)</f>
        <v>0</v>
      </c>
      <c r="L380" s="17">
        <f>IF(AND(E380=1,D380&gt;20000,D380&lt;=45000),D380*'Z1'!$G$7,0)+IF(AND(E380=1,D380&gt;45000,D380&lt;=50000),'Z1'!$G$7/5000*(50000-D380)*D380,0)</f>
        <v>0</v>
      </c>
      <c r="M380" s="18">
        <f t="shared" ca="1" si="105"/>
        <v>0</v>
      </c>
      <c r="N380" s="21">
        <v>0</v>
      </c>
      <c r="O380" s="20">
        <f t="shared" si="106"/>
        <v>0</v>
      </c>
      <c r="P380" s="21">
        <f t="shared" si="107"/>
        <v>1</v>
      </c>
      <c r="Q380" s="22">
        <f t="shared" si="108"/>
        <v>0</v>
      </c>
      <c r="R380" s="59">
        <f t="shared" ca="1" si="109"/>
        <v>2910653.2840767875</v>
      </c>
      <c r="S380" s="60">
        <f t="shared" ca="1" si="110"/>
        <v>2910653.2840767875</v>
      </c>
      <c r="T380" s="61">
        <v>926.78502263113171</v>
      </c>
      <c r="U380" s="61">
        <f t="shared" ca="1" si="111"/>
        <v>1004.0197599437005</v>
      </c>
      <c r="V380" s="62">
        <f t="shared" ca="1" si="112"/>
        <v>8.33361949390381E-2</v>
      </c>
      <c r="W380" s="62"/>
      <c r="X380" s="62">
        <f t="shared" ca="1" si="113"/>
        <v>8.33361949390381E-2</v>
      </c>
      <c r="Y380" s="60">
        <f t="shared" ca="1" si="114"/>
        <v>2910653.284076788</v>
      </c>
      <c r="Z380" s="63">
        <f t="shared" ca="1" si="115"/>
        <v>0</v>
      </c>
      <c r="AA380" s="60">
        <f t="shared" ca="1" si="116"/>
        <v>0</v>
      </c>
      <c r="AB380" s="63">
        <f t="shared" ca="1" si="117"/>
        <v>0</v>
      </c>
      <c r="AC380" s="47">
        <f t="shared" ca="1" si="118"/>
        <v>2910653.284076788</v>
      </c>
    </row>
    <row r="381" spans="1:29" x14ac:dyDescent="0.15">
      <c r="A381" s="58">
        <v>30629</v>
      </c>
      <c r="B381" s="65">
        <f t="shared" si="101"/>
        <v>3</v>
      </c>
      <c r="C381" s="58" t="s">
        <v>436</v>
      </c>
      <c r="D381" s="58">
        <v>1758</v>
      </c>
      <c r="E381" s="58">
        <v>0</v>
      </c>
      <c r="F381" s="58">
        <f t="shared" si="102"/>
        <v>2833.7910447761192</v>
      </c>
      <c r="G381" s="58"/>
      <c r="H381" s="17">
        <f t="shared" si="103"/>
        <v>1</v>
      </c>
      <c r="I381" s="17">
        <f t="shared" si="104"/>
        <v>0</v>
      </c>
      <c r="J381" s="17">
        <f ca="1">OFFSET('Z1'!$B$7,B381,H381)*D381</f>
        <v>0</v>
      </c>
      <c r="K381" s="17">
        <f ca="1">IF(I381&gt;0,OFFSET('Z1'!$I$7,B381,I381)*IF(I381=1,D381-9300,IF(I381=2,D381-18000,IF(I381=3,D381-45000,0))),0)</f>
        <v>0</v>
      </c>
      <c r="L381" s="17">
        <f>IF(AND(E381=1,D381&gt;20000,D381&lt;=45000),D381*'Z1'!$G$7,0)+IF(AND(E381=1,D381&gt;45000,D381&lt;=50000),'Z1'!$G$7/5000*(50000-D381)*D381,0)</f>
        <v>0</v>
      </c>
      <c r="M381" s="18">
        <f t="shared" ca="1" si="105"/>
        <v>0</v>
      </c>
      <c r="N381" s="21">
        <v>0</v>
      </c>
      <c r="O381" s="20">
        <f t="shared" si="106"/>
        <v>0</v>
      </c>
      <c r="P381" s="21">
        <f t="shared" si="107"/>
        <v>1</v>
      </c>
      <c r="Q381" s="22">
        <f t="shared" si="108"/>
        <v>0</v>
      </c>
      <c r="R381" s="59">
        <f t="shared" ca="1" si="109"/>
        <v>1765066.7379810254</v>
      </c>
      <c r="S381" s="60">
        <f t="shared" ca="1" si="110"/>
        <v>1765066.7379810254</v>
      </c>
      <c r="T381" s="61">
        <v>926.7850226311316</v>
      </c>
      <c r="U381" s="61">
        <f t="shared" ca="1" si="111"/>
        <v>1004.0197599437005</v>
      </c>
      <c r="V381" s="62">
        <f t="shared" ca="1" si="112"/>
        <v>8.33361949390381E-2</v>
      </c>
      <c r="W381" s="62"/>
      <c r="X381" s="62">
        <f t="shared" ca="1" si="113"/>
        <v>8.33361949390381E-2</v>
      </c>
      <c r="Y381" s="60">
        <f t="shared" ca="1" si="114"/>
        <v>1765066.7379810251</v>
      </c>
      <c r="Z381" s="63">
        <f t="shared" ca="1" si="115"/>
        <v>0</v>
      </c>
      <c r="AA381" s="60">
        <f t="shared" ca="1" si="116"/>
        <v>0</v>
      </c>
      <c r="AB381" s="63">
        <f t="shared" ca="1" si="117"/>
        <v>0</v>
      </c>
      <c r="AC381" s="47">
        <f t="shared" ca="1" si="118"/>
        <v>1765066.7379810251</v>
      </c>
    </row>
    <row r="382" spans="1:29" x14ac:dyDescent="0.15">
      <c r="A382" s="58">
        <v>30631</v>
      </c>
      <c r="B382" s="65">
        <f t="shared" si="101"/>
        <v>3</v>
      </c>
      <c r="C382" s="58" t="s">
        <v>437</v>
      </c>
      <c r="D382" s="58">
        <v>2148</v>
      </c>
      <c r="E382" s="58">
        <v>0</v>
      </c>
      <c r="F382" s="58">
        <f t="shared" si="102"/>
        <v>3462.4477611940297</v>
      </c>
      <c r="G382" s="58"/>
      <c r="H382" s="17">
        <f t="shared" si="103"/>
        <v>1</v>
      </c>
      <c r="I382" s="17">
        <f t="shared" si="104"/>
        <v>0</v>
      </c>
      <c r="J382" s="17">
        <f ca="1">OFFSET('Z1'!$B$7,B382,H382)*D382</f>
        <v>0</v>
      </c>
      <c r="K382" s="17">
        <f ca="1">IF(I382&gt;0,OFFSET('Z1'!$I$7,B382,I382)*IF(I382=1,D382-9300,IF(I382=2,D382-18000,IF(I382=3,D382-45000,0))),0)</f>
        <v>0</v>
      </c>
      <c r="L382" s="17">
        <f>IF(AND(E382=1,D382&gt;20000,D382&lt;=45000),D382*'Z1'!$G$7,0)+IF(AND(E382=1,D382&gt;45000,D382&lt;=50000),'Z1'!$G$7/5000*(50000-D382)*D382,0)</f>
        <v>0</v>
      </c>
      <c r="M382" s="18">
        <f t="shared" ca="1" si="105"/>
        <v>0</v>
      </c>
      <c r="N382" s="21">
        <v>8313</v>
      </c>
      <c r="O382" s="20">
        <f t="shared" si="106"/>
        <v>7313</v>
      </c>
      <c r="P382" s="21">
        <f t="shared" si="107"/>
        <v>1</v>
      </c>
      <c r="Q382" s="22">
        <f t="shared" si="108"/>
        <v>6581.7</v>
      </c>
      <c r="R382" s="59">
        <f t="shared" ca="1" si="109"/>
        <v>2156634.4443590683</v>
      </c>
      <c r="S382" s="60">
        <f t="shared" ca="1" si="110"/>
        <v>2163216.1443590685</v>
      </c>
      <c r="T382" s="61">
        <v>934.48083941494508</v>
      </c>
      <c r="U382" s="61">
        <f t="shared" ca="1" si="111"/>
        <v>1007.0838660889518</v>
      </c>
      <c r="V382" s="62">
        <f t="shared" ca="1" si="112"/>
        <v>7.7693435340484562E-2</v>
      </c>
      <c r="W382" s="62"/>
      <c r="X382" s="62">
        <f t="shared" ca="1" si="113"/>
        <v>7.7693435340484562E-2</v>
      </c>
      <c r="Y382" s="60">
        <f t="shared" ca="1" si="114"/>
        <v>2163216.1443590685</v>
      </c>
      <c r="Z382" s="63">
        <f t="shared" ca="1" si="115"/>
        <v>0</v>
      </c>
      <c r="AA382" s="60">
        <f t="shared" ca="1" si="116"/>
        <v>0</v>
      </c>
      <c r="AB382" s="63">
        <f t="shared" ca="1" si="117"/>
        <v>0</v>
      </c>
      <c r="AC382" s="47">
        <f t="shared" ca="1" si="118"/>
        <v>2163216.1443590685</v>
      </c>
    </row>
    <row r="383" spans="1:29" x14ac:dyDescent="0.15">
      <c r="A383" s="58">
        <v>30633</v>
      </c>
      <c r="B383" s="65">
        <f t="shared" si="101"/>
        <v>3</v>
      </c>
      <c r="C383" s="58" t="s">
        <v>438</v>
      </c>
      <c r="D383" s="58">
        <v>1518</v>
      </c>
      <c r="E383" s="58">
        <v>0</v>
      </c>
      <c r="F383" s="58">
        <f t="shared" si="102"/>
        <v>2446.9253731343283</v>
      </c>
      <c r="G383" s="58"/>
      <c r="H383" s="17">
        <f t="shared" si="103"/>
        <v>1</v>
      </c>
      <c r="I383" s="17">
        <f t="shared" si="104"/>
        <v>0</v>
      </c>
      <c r="J383" s="17">
        <f ca="1">OFFSET('Z1'!$B$7,B383,H383)*D383</f>
        <v>0</v>
      </c>
      <c r="K383" s="17">
        <f ca="1">IF(I383&gt;0,OFFSET('Z1'!$I$7,B383,I383)*IF(I383=1,D383-9300,IF(I383=2,D383-18000,IF(I383=3,D383-45000,0))),0)</f>
        <v>0</v>
      </c>
      <c r="L383" s="17">
        <f>IF(AND(E383=1,D383&gt;20000,D383&lt;=45000),D383*'Z1'!$G$7,0)+IF(AND(E383=1,D383&gt;45000,D383&lt;=50000),'Z1'!$G$7/5000*(50000-D383)*D383,0)</f>
        <v>0</v>
      </c>
      <c r="M383" s="18">
        <f t="shared" ca="1" si="105"/>
        <v>0</v>
      </c>
      <c r="N383" s="21">
        <v>3189</v>
      </c>
      <c r="O383" s="20">
        <f t="shared" si="106"/>
        <v>2189</v>
      </c>
      <c r="P383" s="21">
        <f t="shared" si="107"/>
        <v>1</v>
      </c>
      <c r="Q383" s="22">
        <f t="shared" si="108"/>
        <v>1970.1000000000001</v>
      </c>
      <c r="R383" s="59">
        <f t="shared" ca="1" si="109"/>
        <v>1524101.9955945374</v>
      </c>
      <c r="S383" s="60">
        <f t="shared" ca="1" si="110"/>
        <v>1526072.0955945374</v>
      </c>
      <c r="T383" s="61">
        <v>928.24840013558526</v>
      </c>
      <c r="U383" s="61">
        <f t="shared" ca="1" si="111"/>
        <v>1005.317586030657</v>
      </c>
      <c r="V383" s="62">
        <f t="shared" ca="1" si="112"/>
        <v>8.302646779010292E-2</v>
      </c>
      <c r="W383" s="62"/>
      <c r="X383" s="62">
        <f t="shared" ca="1" si="113"/>
        <v>8.302646779010292E-2</v>
      </c>
      <c r="Y383" s="60">
        <f t="shared" ca="1" si="114"/>
        <v>1526072.0955945374</v>
      </c>
      <c r="Z383" s="63">
        <f t="shared" ca="1" si="115"/>
        <v>0</v>
      </c>
      <c r="AA383" s="60">
        <f t="shared" ca="1" si="116"/>
        <v>0</v>
      </c>
      <c r="AB383" s="63">
        <f t="shared" ca="1" si="117"/>
        <v>0</v>
      </c>
      <c r="AC383" s="47">
        <f t="shared" ca="1" si="118"/>
        <v>1526072.0955945374</v>
      </c>
    </row>
    <row r="384" spans="1:29" x14ac:dyDescent="0.15">
      <c r="A384" s="58">
        <v>30635</v>
      </c>
      <c r="B384" s="65">
        <f t="shared" si="101"/>
        <v>3</v>
      </c>
      <c r="C384" s="58" t="s">
        <v>439</v>
      </c>
      <c r="D384" s="58">
        <v>1041</v>
      </c>
      <c r="E384" s="58">
        <v>0</v>
      </c>
      <c r="F384" s="58">
        <f t="shared" si="102"/>
        <v>1678.0298507462687</v>
      </c>
      <c r="G384" s="58"/>
      <c r="H384" s="17">
        <f t="shared" si="103"/>
        <v>1</v>
      </c>
      <c r="I384" s="17">
        <f t="shared" si="104"/>
        <v>0</v>
      </c>
      <c r="J384" s="17">
        <f ca="1">OFFSET('Z1'!$B$7,B384,H384)*D384</f>
        <v>0</v>
      </c>
      <c r="K384" s="17">
        <f ca="1">IF(I384&gt;0,OFFSET('Z1'!$I$7,B384,I384)*IF(I384=1,D384-9300,IF(I384=2,D384-18000,IF(I384=3,D384-45000,0))),0)</f>
        <v>0</v>
      </c>
      <c r="L384" s="17">
        <f>IF(AND(E384=1,D384&gt;20000,D384&lt;=45000),D384*'Z1'!$G$7,0)+IF(AND(E384=1,D384&gt;45000,D384&lt;=50000),'Z1'!$G$7/5000*(50000-D384)*D384,0)</f>
        <v>0</v>
      </c>
      <c r="M384" s="18">
        <f t="shared" ca="1" si="105"/>
        <v>0</v>
      </c>
      <c r="N384" s="21">
        <v>9231</v>
      </c>
      <c r="O384" s="20">
        <f t="shared" si="106"/>
        <v>8231</v>
      </c>
      <c r="P384" s="21">
        <f t="shared" si="107"/>
        <v>1</v>
      </c>
      <c r="Q384" s="22">
        <f t="shared" si="108"/>
        <v>7407.9000000000005</v>
      </c>
      <c r="R384" s="59">
        <f t="shared" ca="1" si="109"/>
        <v>1045184.5701013922</v>
      </c>
      <c r="S384" s="60">
        <f t="shared" ca="1" si="110"/>
        <v>1052592.4701013921</v>
      </c>
      <c r="T384" s="61">
        <v>938.32166152599461</v>
      </c>
      <c r="U384" s="61">
        <f t="shared" ca="1" si="111"/>
        <v>1011.1358982722306</v>
      </c>
      <c r="V384" s="62">
        <f t="shared" ca="1" si="112"/>
        <v>7.7600507088174897E-2</v>
      </c>
      <c r="W384" s="62"/>
      <c r="X384" s="62">
        <f t="shared" ca="1" si="113"/>
        <v>7.7600507088174897E-2</v>
      </c>
      <c r="Y384" s="60">
        <f t="shared" ca="1" si="114"/>
        <v>1052592.4701013921</v>
      </c>
      <c r="Z384" s="63">
        <f t="shared" ca="1" si="115"/>
        <v>0</v>
      </c>
      <c r="AA384" s="60">
        <f t="shared" ca="1" si="116"/>
        <v>0</v>
      </c>
      <c r="AB384" s="63">
        <f t="shared" ca="1" si="117"/>
        <v>0</v>
      </c>
      <c r="AC384" s="47">
        <f t="shared" ca="1" si="118"/>
        <v>1052592.4701013921</v>
      </c>
    </row>
    <row r="385" spans="1:29" x14ac:dyDescent="0.15">
      <c r="A385" s="58">
        <v>30636</v>
      </c>
      <c r="B385" s="65">
        <f t="shared" si="101"/>
        <v>3</v>
      </c>
      <c r="C385" s="58" t="s">
        <v>440</v>
      </c>
      <c r="D385" s="58">
        <v>1444</v>
      </c>
      <c r="E385" s="58">
        <v>0</v>
      </c>
      <c r="F385" s="58">
        <f t="shared" si="102"/>
        <v>2327.6417910447763</v>
      </c>
      <c r="G385" s="58"/>
      <c r="H385" s="17">
        <f t="shared" si="103"/>
        <v>1</v>
      </c>
      <c r="I385" s="17">
        <f t="shared" si="104"/>
        <v>0</v>
      </c>
      <c r="J385" s="17">
        <f ca="1">OFFSET('Z1'!$B$7,B385,H385)*D385</f>
        <v>0</v>
      </c>
      <c r="K385" s="17">
        <f ca="1">IF(I385&gt;0,OFFSET('Z1'!$I$7,B385,I385)*IF(I385=1,D385-9300,IF(I385=2,D385-18000,IF(I385=3,D385-45000,0))),0)</f>
        <v>0</v>
      </c>
      <c r="L385" s="17">
        <f>IF(AND(E385=1,D385&gt;20000,D385&lt;=45000),D385*'Z1'!$G$7,0)+IF(AND(E385=1,D385&gt;45000,D385&lt;=50000),'Z1'!$G$7/5000*(50000-D385)*D385,0)</f>
        <v>0</v>
      </c>
      <c r="M385" s="18">
        <f t="shared" ca="1" si="105"/>
        <v>0</v>
      </c>
      <c r="N385" s="21">
        <v>0</v>
      </c>
      <c r="O385" s="20">
        <f t="shared" si="106"/>
        <v>0</v>
      </c>
      <c r="P385" s="21">
        <f t="shared" si="107"/>
        <v>1</v>
      </c>
      <c r="Q385" s="22">
        <f t="shared" si="108"/>
        <v>0</v>
      </c>
      <c r="R385" s="59">
        <f t="shared" ca="1" si="109"/>
        <v>1449804.5333587036</v>
      </c>
      <c r="S385" s="60">
        <f t="shared" ca="1" si="110"/>
        <v>1449804.5333587036</v>
      </c>
      <c r="T385" s="61">
        <v>927.94495815553228</v>
      </c>
      <c r="U385" s="61">
        <f t="shared" ca="1" si="111"/>
        <v>1004.0197599437006</v>
      </c>
      <c r="V385" s="62">
        <f t="shared" ca="1" si="112"/>
        <v>8.1982019644119219E-2</v>
      </c>
      <c r="W385" s="62"/>
      <c r="X385" s="62">
        <f t="shared" ca="1" si="113"/>
        <v>8.1982019644119219E-2</v>
      </c>
      <c r="Y385" s="60">
        <f t="shared" ca="1" si="114"/>
        <v>1449804.5333587036</v>
      </c>
      <c r="Z385" s="63">
        <f t="shared" ca="1" si="115"/>
        <v>0</v>
      </c>
      <c r="AA385" s="60">
        <f t="shared" ca="1" si="116"/>
        <v>0</v>
      </c>
      <c r="AB385" s="63">
        <f t="shared" ca="1" si="117"/>
        <v>0</v>
      </c>
      <c r="AC385" s="47">
        <f t="shared" ca="1" si="118"/>
        <v>1449804.5333587036</v>
      </c>
    </row>
    <row r="386" spans="1:29" x14ac:dyDescent="0.15">
      <c r="A386" s="58">
        <v>30637</v>
      </c>
      <c r="B386" s="65">
        <f t="shared" si="101"/>
        <v>3</v>
      </c>
      <c r="C386" s="58" t="s">
        <v>441</v>
      </c>
      <c r="D386" s="58">
        <v>1810</v>
      </c>
      <c r="E386" s="58">
        <v>0</v>
      </c>
      <c r="F386" s="58">
        <f t="shared" si="102"/>
        <v>2917.6119402985073</v>
      </c>
      <c r="G386" s="58"/>
      <c r="H386" s="17">
        <f t="shared" si="103"/>
        <v>1</v>
      </c>
      <c r="I386" s="17">
        <f t="shared" si="104"/>
        <v>0</v>
      </c>
      <c r="J386" s="17">
        <f ca="1">OFFSET('Z1'!$B$7,B386,H386)*D386</f>
        <v>0</v>
      </c>
      <c r="K386" s="17">
        <f ca="1">IF(I386&gt;0,OFFSET('Z1'!$I$7,B386,I386)*IF(I386=1,D386-9300,IF(I386=2,D386-18000,IF(I386=3,D386-45000,0))),0)</f>
        <v>0</v>
      </c>
      <c r="L386" s="17">
        <f>IF(AND(E386=1,D386&gt;20000,D386&lt;=45000),D386*'Z1'!$G$7,0)+IF(AND(E386=1,D386&gt;45000,D386&lt;=50000),'Z1'!$G$7/5000*(50000-D386)*D386,0)</f>
        <v>0</v>
      </c>
      <c r="M386" s="18">
        <f t="shared" ca="1" si="105"/>
        <v>0</v>
      </c>
      <c r="N386" s="21">
        <v>0</v>
      </c>
      <c r="O386" s="20">
        <f t="shared" si="106"/>
        <v>0</v>
      </c>
      <c r="P386" s="21">
        <f t="shared" si="107"/>
        <v>1</v>
      </c>
      <c r="Q386" s="22">
        <f t="shared" si="108"/>
        <v>0</v>
      </c>
      <c r="R386" s="59">
        <f t="shared" ca="1" si="109"/>
        <v>1817275.7654980978</v>
      </c>
      <c r="S386" s="60">
        <f t="shared" ca="1" si="110"/>
        <v>1817275.7654980978</v>
      </c>
      <c r="T386" s="61">
        <v>926.73975736656826</v>
      </c>
      <c r="U386" s="61">
        <f t="shared" ca="1" si="111"/>
        <v>1004.0197599437004</v>
      </c>
      <c r="V386" s="62">
        <f t="shared" ca="1" si="112"/>
        <v>8.338910893035556E-2</v>
      </c>
      <c r="W386" s="62"/>
      <c r="X386" s="62">
        <f t="shared" ca="1" si="113"/>
        <v>8.338910893035556E-2</v>
      </c>
      <c r="Y386" s="60">
        <f t="shared" ca="1" si="114"/>
        <v>1817275.7654980975</v>
      </c>
      <c r="Z386" s="63">
        <f t="shared" ca="1" si="115"/>
        <v>0</v>
      </c>
      <c r="AA386" s="60">
        <f t="shared" ca="1" si="116"/>
        <v>0</v>
      </c>
      <c r="AB386" s="63">
        <f t="shared" ca="1" si="117"/>
        <v>0</v>
      </c>
      <c r="AC386" s="47">
        <f t="shared" ca="1" si="118"/>
        <v>1817275.7654980975</v>
      </c>
    </row>
    <row r="387" spans="1:29" x14ac:dyDescent="0.15">
      <c r="A387" s="58">
        <v>30639</v>
      </c>
      <c r="B387" s="65">
        <f t="shared" si="101"/>
        <v>3</v>
      </c>
      <c r="C387" s="58" t="s">
        <v>442</v>
      </c>
      <c r="D387" s="58">
        <v>19030</v>
      </c>
      <c r="E387" s="58">
        <v>0</v>
      </c>
      <c r="F387" s="58">
        <f t="shared" si="102"/>
        <v>35150</v>
      </c>
      <c r="G387" s="58"/>
      <c r="H387" s="17">
        <f t="shared" si="103"/>
        <v>2</v>
      </c>
      <c r="I387" s="17">
        <f t="shared" si="104"/>
        <v>2</v>
      </c>
      <c r="J387" s="17">
        <f ca="1">OFFSET('Z1'!$B$7,B387,H387)*D387</f>
        <v>2585035.2000000002</v>
      </c>
      <c r="K387" s="17">
        <f ca="1">IF(I387&gt;0,OFFSET('Z1'!$I$7,B387,I387)*IF(I387=1,D387-9300,IF(I387=2,D387-18000,IF(I387=3,D387-45000,0))),0)</f>
        <v>0</v>
      </c>
      <c r="L387" s="17">
        <f>IF(AND(E387=1,D387&gt;20000,D387&lt;=45000),D387*'Z1'!$G$7,0)+IF(AND(E387=1,D387&gt;45000,D387&lt;=50000),'Z1'!$G$7/5000*(50000-D387)*D387,0)</f>
        <v>0</v>
      </c>
      <c r="M387" s="18">
        <f t="shared" ca="1" si="105"/>
        <v>2585035.2000000002</v>
      </c>
      <c r="N387" s="21">
        <v>18677</v>
      </c>
      <c r="O387" s="20">
        <f t="shared" si="106"/>
        <v>17677</v>
      </c>
      <c r="P387" s="21">
        <f t="shared" si="107"/>
        <v>0</v>
      </c>
      <c r="Q387" s="22">
        <f t="shared" si="108"/>
        <v>0</v>
      </c>
      <c r="R387" s="59">
        <f t="shared" ca="1" si="109"/>
        <v>21893673.478290848</v>
      </c>
      <c r="S387" s="60">
        <f t="shared" ca="1" si="110"/>
        <v>24478708.678290848</v>
      </c>
      <c r="T387" s="61">
        <v>1187.9637893430117</v>
      </c>
      <c r="U387" s="61">
        <f t="shared" ca="1" si="111"/>
        <v>1286.322053509766</v>
      </c>
      <c r="V387" s="62">
        <f t="shared" ca="1" si="112"/>
        <v>8.2795675296761351E-2</v>
      </c>
      <c r="W387" s="62"/>
      <c r="X387" s="62">
        <f t="shared" ca="1" si="113"/>
        <v>8.2795675296761351E-2</v>
      </c>
      <c r="Y387" s="60">
        <f t="shared" ca="1" si="114"/>
        <v>24478708.678290848</v>
      </c>
      <c r="Z387" s="63">
        <f t="shared" ca="1" si="115"/>
        <v>0</v>
      </c>
      <c r="AA387" s="60">
        <f t="shared" ca="1" si="116"/>
        <v>0</v>
      </c>
      <c r="AB387" s="63">
        <f t="shared" ca="1" si="117"/>
        <v>0</v>
      </c>
      <c r="AC387" s="47">
        <f t="shared" ca="1" si="118"/>
        <v>24478708.678290848</v>
      </c>
    </row>
    <row r="388" spans="1:29" x14ac:dyDescent="0.15">
      <c r="A388" s="58">
        <v>30641</v>
      </c>
      <c r="B388" s="65">
        <f t="shared" si="101"/>
        <v>3</v>
      </c>
      <c r="C388" s="58" t="s">
        <v>443</v>
      </c>
      <c r="D388" s="58">
        <v>3735</v>
      </c>
      <c r="E388" s="58">
        <v>0</v>
      </c>
      <c r="F388" s="58">
        <f t="shared" si="102"/>
        <v>6020.5970149253735</v>
      </c>
      <c r="G388" s="58"/>
      <c r="H388" s="17">
        <f t="shared" si="103"/>
        <v>1</v>
      </c>
      <c r="I388" s="17">
        <f t="shared" si="104"/>
        <v>0</v>
      </c>
      <c r="J388" s="17">
        <f ca="1">OFFSET('Z1'!$B$7,B388,H388)*D388</f>
        <v>0</v>
      </c>
      <c r="K388" s="17">
        <f ca="1">IF(I388&gt;0,OFFSET('Z1'!$I$7,B388,I388)*IF(I388=1,D388-9300,IF(I388=2,D388-18000,IF(I388=3,D388-45000,0))),0)</f>
        <v>0</v>
      </c>
      <c r="L388" s="17">
        <f>IF(AND(E388=1,D388&gt;20000,D388&lt;=45000),D388*'Z1'!$G$7,0)+IF(AND(E388=1,D388&gt;45000,D388&lt;=50000),'Z1'!$G$7/5000*(50000-D388)*D388,0)</f>
        <v>0</v>
      </c>
      <c r="M388" s="18">
        <f t="shared" ca="1" si="105"/>
        <v>0</v>
      </c>
      <c r="N388" s="21">
        <v>0</v>
      </c>
      <c r="O388" s="20">
        <f t="shared" si="106"/>
        <v>0</v>
      </c>
      <c r="P388" s="21">
        <f t="shared" si="107"/>
        <v>1</v>
      </c>
      <c r="Q388" s="22">
        <f t="shared" si="108"/>
        <v>0</v>
      </c>
      <c r="R388" s="59">
        <f t="shared" ca="1" si="109"/>
        <v>3750013.8033897216</v>
      </c>
      <c r="S388" s="60">
        <f t="shared" ca="1" si="110"/>
        <v>3750013.8033897216</v>
      </c>
      <c r="T388" s="61">
        <v>926.73975736656826</v>
      </c>
      <c r="U388" s="61">
        <f t="shared" ca="1" si="111"/>
        <v>1004.0197599437006</v>
      </c>
      <c r="V388" s="62">
        <f t="shared" ca="1" si="112"/>
        <v>8.3389108930355782E-2</v>
      </c>
      <c r="W388" s="62"/>
      <c r="X388" s="62">
        <f t="shared" ca="1" si="113"/>
        <v>8.3389108930355782E-2</v>
      </c>
      <c r="Y388" s="60">
        <f t="shared" ca="1" si="114"/>
        <v>3750013.8033897211</v>
      </c>
      <c r="Z388" s="63">
        <f t="shared" ca="1" si="115"/>
        <v>0</v>
      </c>
      <c r="AA388" s="60">
        <f t="shared" ca="1" si="116"/>
        <v>0</v>
      </c>
      <c r="AB388" s="63">
        <f t="shared" ca="1" si="117"/>
        <v>0</v>
      </c>
      <c r="AC388" s="47">
        <f t="shared" ca="1" si="118"/>
        <v>3750013.8033897211</v>
      </c>
    </row>
    <row r="389" spans="1:29" x14ac:dyDescent="0.15">
      <c r="A389" s="58">
        <v>30645</v>
      </c>
      <c r="B389" s="65">
        <f t="shared" si="101"/>
        <v>3</v>
      </c>
      <c r="C389" s="58" t="s">
        <v>444</v>
      </c>
      <c r="D389" s="58">
        <v>1722</v>
      </c>
      <c r="E389" s="58">
        <v>0</v>
      </c>
      <c r="F389" s="58">
        <f t="shared" si="102"/>
        <v>2775.7611940298507</v>
      </c>
      <c r="G389" s="58"/>
      <c r="H389" s="17">
        <f t="shared" si="103"/>
        <v>1</v>
      </c>
      <c r="I389" s="17">
        <f t="shared" si="104"/>
        <v>0</v>
      </c>
      <c r="J389" s="17">
        <f ca="1">OFFSET('Z1'!$B$7,B389,H389)*D389</f>
        <v>0</v>
      </c>
      <c r="K389" s="17">
        <f ca="1">IF(I389&gt;0,OFFSET('Z1'!$I$7,B389,I389)*IF(I389=1,D389-9300,IF(I389=2,D389-18000,IF(I389=3,D389-45000,0))),0)</f>
        <v>0</v>
      </c>
      <c r="L389" s="17">
        <f>IF(AND(E389=1,D389&gt;20000,D389&lt;=45000),D389*'Z1'!$G$7,0)+IF(AND(E389=1,D389&gt;45000,D389&lt;=50000),'Z1'!$G$7/5000*(50000-D389)*D389,0)</f>
        <v>0</v>
      </c>
      <c r="M389" s="18">
        <f t="shared" ca="1" si="105"/>
        <v>0</v>
      </c>
      <c r="N389" s="21">
        <v>2422</v>
      </c>
      <c r="O389" s="20">
        <f t="shared" si="106"/>
        <v>1422</v>
      </c>
      <c r="P389" s="21">
        <f t="shared" si="107"/>
        <v>1</v>
      </c>
      <c r="Q389" s="22">
        <f t="shared" si="108"/>
        <v>1279.8</v>
      </c>
      <c r="R389" s="59">
        <f t="shared" ca="1" si="109"/>
        <v>1728922.0266230521</v>
      </c>
      <c r="S389" s="60">
        <f t="shared" ca="1" si="110"/>
        <v>1730201.8266230521</v>
      </c>
      <c r="T389" s="61">
        <v>928.26477734183743</v>
      </c>
      <c r="U389" s="61">
        <f t="shared" ca="1" si="111"/>
        <v>1004.7629655186133</v>
      </c>
      <c r="V389" s="62">
        <f t="shared" ca="1" si="112"/>
        <v>8.2409879211225334E-2</v>
      </c>
      <c r="W389" s="62"/>
      <c r="X389" s="62">
        <f t="shared" ca="1" si="113"/>
        <v>8.2409879211225334E-2</v>
      </c>
      <c r="Y389" s="60">
        <f t="shared" ca="1" si="114"/>
        <v>1730201.8266230519</v>
      </c>
      <c r="Z389" s="63">
        <f t="shared" ca="1" si="115"/>
        <v>0</v>
      </c>
      <c r="AA389" s="60">
        <f t="shared" ca="1" si="116"/>
        <v>0</v>
      </c>
      <c r="AB389" s="63">
        <f t="shared" ca="1" si="117"/>
        <v>0</v>
      </c>
      <c r="AC389" s="47">
        <f t="shared" ca="1" si="118"/>
        <v>1730201.8266230519</v>
      </c>
    </row>
    <row r="390" spans="1:29" x14ac:dyDescent="0.15">
      <c r="A390" s="58">
        <v>30646</v>
      </c>
      <c r="B390" s="65">
        <f t="shared" si="101"/>
        <v>3</v>
      </c>
      <c r="C390" s="58" t="s">
        <v>445</v>
      </c>
      <c r="D390" s="58">
        <v>1886</v>
      </c>
      <c r="E390" s="58">
        <v>0</v>
      </c>
      <c r="F390" s="58">
        <f t="shared" si="102"/>
        <v>3040.1194029850744</v>
      </c>
      <c r="G390" s="58"/>
      <c r="H390" s="17">
        <f t="shared" si="103"/>
        <v>1</v>
      </c>
      <c r="I390" s="17">
        <f t="shared" si="104"/>
        <v>0</v>
      </c>
      <c r="J390" s="17">
        <f ca="1">OFFSET('Z1'!$B$7,B390,H390)*D390</f>
        <v>0</v>
      </c>
      <c r="K390" s="17">
        <f ca="1">IF(I390&gt;0,OFFSET('Z1'!$I$7,B390,I390)*IF(I390=1,D390-9300,IF(I390=2,D390-18000,IF(I390=3,D390-45000,0))),0)</f>
        <v>0</v>
      </c>
      <c r="L390" s="17">
        <f>IF(AND(E390=1,D390&gt;20000,D390&lt;=45000),D390*'Z1'!$G$7,0)+IF(AND(E390=1,D390&gt;45000,D390&lt;=50000),'Z1'!$G$7/5000*(50000-D390)*D390,0)</f>
        <v>0</v>
      </c>
      <c r="M390" s="18">
        <f t="shared" ca="1" si="105"/>
        <v>0</v>
      </c>
      <c r="N390" s="21">
        <v>0</v>
      </c>
      <c r="O390" s="20">
        <f t="shared" si="106"/>
        <v>0</v>
      </c>
      <c r="P390" s="21">
        <f t="shared" si="107"/>
        <v>1</v>
      </c>
      <c r="Q390" s="22">
        <f t="shared" si="108"/>
        <v>0</v>
      </c>
      <c r="R390" s="59">
        <f t="shared" ca="1" si="109"/>
        <v>1893581.2672538189</v>
      </c>
      <c r="S390" s="60">
        <f t="shared" ca="1" si="110"/>
        <v>1893581.2672538189</v>
      </c>
      <c r="T390" s="61">
        <v>926.78502263113171</v>
      </c>
      <c r="U390" s="61">
        <f t="shared" ca="1" si="111"/>
        <v>1004.0197599437004</v>
      </c>
      <c r="V390" s="62">
        <f t="shared" ca="1" si="112"/>
        <v>8.3336194939037878E-2</v>
      </c>
      <c r="W390" s="62"/>
      <c r="X390" s="62">
        <f t="shared" ca="1" si="113"/>
        <v>8.3336194939037878E-2</v>
      </c>
      <c r="Y390" s="60">
        <f t="shared" ca="1" si="114"/>
        <v>1893581.2672538189</v>
      </c>
      <c r="Z390" s="63">
        <f t="shared" ca="1" si="115"/>
        <v>0</v>
      </c>
      <c r="AA390" s="60">
        <f t="shared" ca="1" si="116"/>
        <v>0</v>
      </c>
      <c r="AB390" s="63">
        <f t="shared" ca="1" si="117"/>
        <v>0</v>
      </c>
      <c r="AC390" s="47">
        <f t="shared" ca="1" si="118"/>
        <v>1893581.2672538189</v>
      </c>
    </row>
    <row r="391" spans="1:29" x14ac:dyDescent="0.15">
      <c r="A391" s="58">
        <v>30701</v>
      </c>
      <c r="B391" s="65">
        <f t="shared" si="101"/>
        <v>3</v>
      </c>
      <c r="C391" s="58" t="s">
        <v>446</v>
      </c>
      <c r="D391" s="58">
        <v>949</v>
      </c>
      <c r="E391" s="58">
        <v>0</v>
      </c>
      <c r="F391" s="58">
        <f t="shared" si="102"/>
        <v>1529.7313432835822</v>
      </c>
      <c r="G391" s="58"/>
      <c r="H391" s="17">
        <f t="shared" si="103"/>
        <v>1</v>
      </c>
      <c r="I391" s="17">
        <f t="shared" si="104"/>
        <v>0</v>
      </c>
      <c r="J391" s="17">
        <f ca="1">OFFSET('Z1'!$B$7,B391,H391)*D391</f>
        <v>0</v>
      </c>
      <c r="K391" s="17">
        <f ca="1">IF(I391&gt;0,OFFSET('Z1'!$I$7,B391,I391)*IF(I391=1,D391-9300,IF(I391=2,D391-18000,IF(I391=3,D391-45000,0))),0)</f>
        <v>0</v>
      </c>
      <c r="L391" s="17">
        <f>IF(AND(E391=1,D391&gt;20000,D391&lt;=45000),D391*'Z1'!$G$7,0)+IF(AND(E391=1,D391&gt;45000,D391&lt;=50000),'Z1'!$G$7/5000*(50000-D391)*D391,0)</f>
        <v>0</v>
      </c>
      <c r="M391" s="18">
        <f t="shared" ca="1" si="105"/>
        <v>0</v>
      </c>
      <c r="N391" s="21">
        <v>0</v>
      </c>
      <c r="O391" s="20">
        <f t="shared" si="106"/>
        <v>0</v>
      </c>
      <c r="P391" s="21">
        <f t="shared" si="107"/>
        <v>1</v>
      </c>
      <c r="Q391" s="22">
        <f t="shared" si="108"/>
        <v>0</v>
      </c>
      <c r="R391" s="59">
        <f t="shared" ca="1" si="109"/>
        <v>952814.75218657183</v>
      </c>
      <c r="S391" s="60">
        <f t="shared" ca="1" si="110"/>
        <v>952814.75218657183</v>
      </c>
      <c r="T391" s="61">
        <v>926.7850226311316</v>
      </c>
      <c r="U391" s="61">
        <f t="shared" ca="1" si="111"/>
        <v>1004.0197599437006</v>
      </c>
      <c r="V391" s="62">
        <f t="shared" ca="1" si="112"/>
        <v>8.3336194939038322E-2</v>
      </c>
      <c r="W391" s="62"/>
      <c r="X391" s="62">
        <f t="shared" ca="1" si="113"/>
        <v>8.3336194939038322E-2</v>
      </c>
      <c r="Y391" s="60">
        <f t="shared" ca="1" si="114"/>
        <v>952814.75218657183</v>
      </c>
      <c r="Z391" s="63">
        <f t="shared" ca="1" si="115"/>
        <v>0</v>
      </c>
      <c r="AA391" s="60">
        <f t="shared" ca="1" si="116"/>
        <v>0</v>
      </c>
      <c r="AB391" s="63">
        <f t="shared" ca="1" si="117"/>
        <v>0</v>
      </c>
      <c r="AC391" s="47">
        <f t="shared" ca="1" si="118"/>
        <v>952814.75218657183</v>
      </c>
    </row>
    <row r="392" spans="1:29" x14ac:dyDescent="0.15">
      <c r="A392" s="58">
        <v>30702</v>
      </c>
      <c r="B392" s="65">
        <f t="shared" si="101"/>
        <v>3</v>
      </c>
      <c r="C392" s="58" t="s">
        <v>447</v>
      </c>
      <c r="D392" s="58">
        <v>1847</v>
      </c>
      <c r="E392" s="58">
        <v>0</v>
      </c>
      <c r="F392" s="58">
        <f t="shared" si="102"/>
        <v>2977.2537313432836</v>
      </c>
      <c r="G392" s="58"/>
      <c r="H392" s="17">
        <f t="shared" si="103"/>
        <v>1</v>
      </c>
      <c r="I392" s="17">
        <f t="shared" si="104"/>
        <v>0</v>
      </c>
      <c r="J392" s="17">
        <f ca="1">OFFSET('Z1'!$B$7,B392,H392)*D392</f>
        <v>0</v>
      </c>
      <c r="K392" s="17">
        <f ca="1">IF(I392&gt;0,OFFSET('Z1'!$I$7,B392,I392)*IF(I392=1,D392-9300,IF(I392=2,D392-18000,IF(I392=3,D392-45000,0))),0)</f>
        <v>0</v>
      </c>
      <c r="L392" s="17">
        <f>IF(AND(E392=1,D392&gt;20000,D392&lt;=45000),D392*'Z1'!$G$7,0)+IF(AND(E392=1,D392&gt;45000,D392&lt;=50000),'Z1'!$G$7/5000*(50000-D392)*D392,0)</f>
        <v>0</v>
      </c>
      <c r="M392" s="18">
        <f t="shared" ca="1" si="105"/>
        <v>0</v>
      </c>
      <c r="N392" s="21">
        <v>25236</v>
      </c>
      <c r="O392" s="20">
        <f t="shared" si="106"/>
        <v>24236</v>
      </c>
      <c r="P392" s="21">
        <f t="shared" si="107"/>
        <v>1</v>
      </c>
      <c r="Q392" s="22">
        <f t="shared" si="108"/>
        <v>21812.400000000001</v>
      </c>
      <c r="R392" s="59">
        <f t="shared" ca="1" si="109"/>
        <v>1854424.4966160147</v>
      </c>
      <c r="S392" s="60">
        <f t="shared" ca="1" si="110"/>
        <v>1876236.8966160147</v>
      </c>
      <c r="T392" s="61">
        <v>957.41498979517849</v>
      </c>
      <c r="U392" s="61">
        <f t="shared" ca="1" si="111"/>
        <v>1015.8293971932943</v>
      </c>
      <c r="V392" s="62">
        <f t="shared" ca="1" si="112"/>
        <v>6.1012630907954168E-2</v>
      </c>
      <c r="W392" s="62"/>
      <c r="X392" s="62">
        <f t="shared" ca="1" si="113"/>
        <v>6.1012630907954168E-2</v>
      </c>
      <c r="Y392" s="60">
        <f t="shared" ca="1" si="114"/>
        <v>1876236.8966160149</v>
      </c>
      <c r="Z392" s="63">
        <f t="shared" ca="1" si="115"/>
        <v>0</v>
      </c>
      <c r="AA392" s="60">
        <f t="shared" ca="1" si="116"/>
        <v>0</v>
      </c>
      <c r="AB392" s="63">
        <f t="shared" ca="1" si="117"/>
        <v>0</v>
      </c>
      <c r="AC392" s="47">
        <f t="shared" ca="1" si="118"/>
        <v>1876236.8966160149</v>
      </c>
    </row>
    <row r="393" spans="1:29" x14ac:dyDescent="0.15">
      <c r="A393" s="58">
        <v>30703</v>
      </c>
      <c r="B393" s="65">
        <f t="shared" si="101"/>
        <v>3</v>
      </c>
      <c r="C393" s="58" t="s">
        <v>448</v>
      </c>
      <c r="D393" s="58">
        <v>901</v>
      </c>
      <c r="E393" s="58">
        <v>0</v>
      </c>
      <c r="F393" s="58">
        <f t="shared" si="102"/>
        <v>1452.358208955224</v>
      </c>
      <c r="G393" s="58"/>
      <c r="H393" s="17">
        <f t="shared" si="103"/>
        <v>1</v>
      </c>
      <c r="I393" s="17">
        <f t="shared" si="104"/>
        <v>0</v>
      </c>
      <c r="J393" s="17">
        <f ca="1">OFFSET('Z1'!$B$7,B393,H393)*D393</f>
        <v>0</v>
      </c>
      <c r="K393" s="17">
        <f ca="1">IF(I393&gt;0,OFFSET('Z1'!$I$7,B393,I393)*IF(I393=1,D393-9300,IF(I393=2,D393-18000,IF(I393=3,D393-45000,0))),0)</f>
        <v>0</v>
      </c>
      <c r="L393" s="17">
        <f>IF(AND(E393=1,D393&gt;20000,D393&lt;=45000),D393*'Z1'!$G$7,0)+IF(AND(E393=1,D393&gt;45000,D393&lt;=50000),'Z1'!$G$7/5000*(50000-D393)*D393,0)</f>
        <v>0</v>
      </c>
      <c r="M393" s="18">
        <f t="shared" ca="1" si="105"/>
        <v>0</v>
      </c>
      <c r="N393" s="21">
        <v>0</v>
      </c>
      <c r="O393" s="20">
        <f t="shared" si="106"/>
        <v>0</v>
      </c>
      <c r="P393" s="21">
        <f t="shared" si="107"/>
        <v>1</v>
      </c>
      <c r="Q393" s="22">
        <f t="shared" si="108"/>
        <v>0</v>
      </c>
      <c r="R393" s="59">
        <f t="shared" ca="1" si="109"/>
        <v>904621.80370927416</v>
      </c>
      <c r="S393" s="60">
        <f t="shared" ca="1" si="110"/>
        <v>904621.80370927416</v>
      </c>
      <c r="T393" s="61">
        <v>926.78502263113171</v>
      </c>
      <c r="U393" s="61">
        <f t="shared" ca="1" si="111"/>
        <v>1004.0197599437005</v>
      </c>
      <c r="V393" s="62">
        <f t="shared" ca="1" si="112"/>
        <v>8.33361949390381E-2</v>
      </c>
      <c r="W393" s="62"/>
      <c r="X393" s="62">
        <f t="shared" ca="1" si="113"/>
        <v>8.33361949390381E-2</v>
      </c>
      <c r="Y393" s="60">
        <f t="shared" ca="1" si="114"/>
        <v>904621.80370927427</v>
      </c>
      <c r="Z393" s="63">
        <f t="shared" ca="1" si="115"/>
        <v>0</v>
      </c>
      <c r="AA393" s="60">
        <f t="shared" ca="1" si="116"/>
        <v>0</v>
      </c>
      <c r="AB393" s="63">
        <f t="shared" ca="1" si="117"/>
        <v>0</v>
      </c>
      <c r="AC393" s="47">
        <f t="shared" ca="1" si="118"/>
        <v>904621.80370927427</v>
      </c>
    </row>
    <row r="394" spans="1:29" x14ac:dyDescent="0.15">
      <c r="A394" s="58">
        <v>30704</v>
      </c>
      <c r="B394" s="65">
        <f t="shared" si="101"/>
        <v>3</v>
      </c>
      <c r="C394" s="58" t="s">
        <v>449</v>
      </c>
      <c r="D394" s="58">
        <v>8156</v>
      </c>
      <c r="E394" s="58">
        <v>0</v>
      </c>
      <c r="F394" s="58">
        <f t="shared" si="102"/>
        <v>13146.985074626866</v>
      </c>
      <c r="G394" s="58"/>
      <c r="H394" s="17">
        <f t="shared" si="103"/>
        <v>1</v>
      </c>
      <c r="I394" s="17">
        <f t="shared" si="104"/>
        <v>0</v>
      </c>
      <c r="J394" s="17">
        <f ca="1">OFFSET('Z1'!$B$7,B394,H394)*D394</f>
        <v>0</v>
      </c>
      <c r="K394" s="17">
        <f ca="1">IF(I394&gt;0,OFFSET('Z1'!$I$7,B394,I394)*IF(I394=1,D394-9300,IF(I394=2,D394-18000,IF(I394=3,D394-45000,0))),0)</f>
        <v>0</v>
      </c>
      <c r="L394" s="17">
        <f>IF(AND(E394=1,D394&gt;20000,D394&lt;=45000),D394*'Z1'!$G$7,0)+IF(AND(E394=1,D394&gt;45000,D394&lt;=50000),'Z1'!$G$7/5000*(50000-D394)*D394,0)</f>
        <v>0</v>
      </c>
      <c r="M394" s="18">
        <f t="shared" ca="1" si="105"/>
        <v>0</v>
      </c>
      <c r="N394" s="21">
        <v>7352</v>
      </c>
      <c r="O394" s="20">
        <f t="shared" si="106"/>
        <v>6352</v>
      </c>
      <c r="P394" s="21">
        <f t="shared" si="107"/>
        <v>1</v>
      </c>
      <c r="Q394" s="22">
        <f t="shared" si="108"/>
        <v>5716.8</v>
      </c>
      <c r="R394" s="59">
        <f t="shared" ca="1" si="109"/>
        <v>8188785.1621008208</v>
      </c>
      <c r="S394" s="60">
        <f t="shared" ca="1" si="110"/>
        <v>8194501.9621008206</v>
      </c>
      <c r="T394" s="61">
        <v>928.60080419998803</v>
      </c>
      <c r="U394" s="61">
        <f t="shared" ca="1" si="111"/>
        <v>1004.7206917730285</v>
      </c>
      <c r="V394" s="62">
        <f t="shared" ca="1" si="112"/>
        <v>8.1972670310811901E-2</v>
      </c>
      <c r="W394" s="62"/>
      <c r="X394" s="62">
        <f t="shared" ca="1" si="113"/>
        <v>8.1972670310811901E-2</v>
      </c>
      <c r="Y394" s="60">
        <f t="shared" ca="1" si="114"/>
        <v>8194501.9621008197</v>
      </c>
      <c r="Z394" s="63">
        <f t="shared" ca="1" si="115"/>
        <v>0</v>
      </c>
      <c r="AA394" s="60">
        <f t="shared" ca="1" si="116"/>
        <v>0</v>
      </c>
      <c r="AB394" s="63">
        <f t="shared" ca="1" si="117"/>
        <v>0</v>
      </c>
      <c r="AC394" s="47">
        <f t="shared" ca="1" si="118"/>
        <v>8194501.9621008197</v>
      </c>
    </row>
    <row r="395" spans="1:29" x14ac:dyDescent="0.15">
      <c r="A395" s="58">
        <v>30706</v>
      </c>
      <c r="B395" s="65">
        <f t="shared" si="101"/>
        <v>3</v>
      </c>
      <c r="C395" s="58" t="s">
        <v>450</v>
      </c>
      <c r="D395" s="58">
        <v>3393</v>
      </c>
      <c r="E395" s="58">
        <v>0</v>
      </c>
      <c r="F395" s="58">
        <f t="shared" si="102"/>
        <v>5469.313432835821</v>
      </c>
      <c r="G395" s="58"/>
      <c r="H395" s="17">
        <f t="shared" si="103"/>
        <v>1</v>
      </c>
      <c r="I395" s="17">
        <f t="shared" si="104"/>
        <v>0</v>
      </c>
      <c r="J395" s="17">
        <f ca="1">OFFSET('Z1'!$B$7,B395,H395)*D395</f>
        <v>0</v>
      </c>
      <c r="K395" s="17">
        <f ca="1">IF(I395&gt;0,OFFSET('Z1'!$I$7,B395,I395)*IF(I395=1,D395-9300,IF(I395=2,D395-18000,IF(I395=3,D395-45000,0))),0)</f>
        <v>0</v>
      </c>
      <c r="L395" s="17">
        <f>IF(AND(E395=1,D395&gt;20000,D395&lt;=45000),D395*'Z1'!$G$7,0)+IF(AND(E395=1,D395&gt;45000,D395&lt;=50000),'Z1'!$G$7/5000*(50000-D395)*D395,0)</f>
        <v>0</v>
      </c>
      <c r="M395" s="18">
        <f t="shared" ca="1" si="105"/>
        <v>0</v>
      </c>
      <c r="N395" s="21">
        <v>1207</v>
      </c>
      <c r="O395" s="20">
        <f t="shared" si="106"/>
        <v>207</v>
      </c>
      <c r="P395" s="21">
        <f t="shared" si="107"/>
        <v>1</v>
      </c>
      <c r="Q395" s="22">
        <f t="shared" si="108"/>
        <v>186.3</v>
      </c>
      <c r="R395" s="59">
        <f t="shared" ca="1" si="109"/>
        <v>3406639.0454889755</v>
      </c>
      <c r="S395" s="60">
        <f t="shared" ca="1" si="110"/>
        <v>3406825.3454889753</v>
      </c>
      <c r="T395" s="61">
        <v>926.83567911484283</v>
      </c>
      <c r="U395" s="61">
        <f t="shared" ca="1" si="111"/>
        <v>1004.0746671055041</v>
      </c>
      <c r="V395" s="62">
        <f t="shared" ca="1" si="112"/>
        <v>8.3336226400376523E-2</v>
      </c>
      <c r="W395" s="62"/>
      <c r="X395" s="62">
        <f t="shared" ca="1" si="113"/>
        <v>8.3336226400376523E-2</v>
      </c>
      <c r="Y395" s="60">
        <f t="shared" ca="1" si="114"/>
        <v>3406825.3454889753</v>
      </c>
      <c r="Z395" s="63">
        <f t="shared" ca="1" si="115"/>
        <v>0</v>
      </c>
      <c r="AA395" s="60">
        <f t="shared" ca="1" si="116"/>
        <v>0</v>
      </c>
      <c r="AB395" s="63">
        <f t="shared" ca="1" si="117"/>
        <v>0</v>
      </c>
      <c r="AC395" s="47">
        <f t="shared" ca="1" si="118"/>
        <v>3406825.3454889753</v>
      </c>
    </row>
    <row r="396" spans="1:29" x14ac:dyDescent="0.15">
      <c r="A396" s="58">
        <v>30708</v>
      </c>
      <c r="B396" s="65">
        <f t="shared" si="101"/>
        <v>3</v>
      </c>
      <c r="C396" s="58" t="s">
        <v>451</v>
      </c>
      <c r="D396" s="58">
        <v>1451</v>
      </c>
      <c r="E396" s="58">
        <v>0</v>
      </c>
      <c r="F396" s="58">
        <f t="shared" si="102"/>
        <v>2338.9253731343283</v>
      </c>
      <c r="G396" s="58"/>
      <c r="H396" s="17">
        <f t="shared" si="103"/>
        <v>1</v>
      </c>
      <c r="I396" s="17">
        <f t="shared" si="104"/>
        <v>0</v>
      </c>
      <c r="J396" s="17">
        <f ca="1">OFFSET('Z1'!$B$7,B396,H396)*D396</f>
        <v>0</v>
      </c>
      <c r="K396" s="17">
        <f ca="1">IF(I396&gt;0,OFFSET('Z1'!$I$7,B396,I396)*IF(I396=1,D396-9300,IF(I396=2,D396-18000,IF(I396=3,D396-45000,0))),0)</f>
        <v>0</v>
      </c>
      <c r="L396" s="17">
        <f>IF(AND(E396=1,D396&gt;20000,D396&lt;=45000),D396*'Z1'!$G$7,0)+IF(AND(E396=1,D396&gt;45000,D396&lt;=50000),'Z1'!$G$7/5000*(50000-D396)*D396,0)</f>
        <v>0</v>
      </c>
      <c r="M396" s="18">
        <f t="shared" ca="1" si="105"/>
        <v>0</v>
      </c>
      <c r="N396" s="21">
        <v>8084</v>
      </c>
      <c r="O396" s="20">
        <f t="shared" si="106"/>
        <v>7084</v>
      </c>
      <c r="P396" s="21">
        <f t="shared" si="107"/>
        <v>1</v>
      </c>
      <c r="Q396" s="22">
        <f t="shared" si="108"/>
        <v>6375.6</v>
      </c>
      <c r="R396" s="59">
        <f t="shared" ca="1" si="109"/>
        <v>1456832.6716783093</v>
      </c>
      <c r="S396" s="60">
        <f t="shared" ca="1" si="110"/>
        <v>1463208.2716783094</v>
      </c>
      <c r="T396" s="61">
        <v>938.25918661869002</v>
      </c>
      <c r="U396" s="61">
        <f t="shared" ca="1" si="111"/>
        <v>1008.4136951607921</v>
      </c>
      <c r="V396" s="62">
        <f t="shared" ca="1" si="112"/>
        <v>7.4770926352371481E-2</v>
      </c>
      <c r="W396" s="62"/>
      <c r="X396" s="62">
        <f t="shared" ca="1" si="113"/>
        <v>7.4770926352371481E-2</v>
      </c>
      <c r="Y396" s="60">
        <f t="shared" ca="1" si="114"/>
        <v>1463208.2716783092</v>
      </c>
      <c r="Z396" s="63">
        <f t="shared" ca="1" si="115"/>
        <v>0</v>
      </c>
      <c r="AA396" s="60">
        <f t="shared" ca="1" si="116"/>
        <v>0</v>
      </c>
      <c r="AB396" s="63">
        <f t="shared" ca="1" si="117"/>
        <v>0</v>
      </c>
      <c r="AC396" s="47">
        <f t="shared" ca="1" si="118"/>
        <v>1463208.2716783092</v>
      </c>
    </row>
    <row r="397" spans="1:29" x14ac:dyDescent="0.15">
      <c r="A397" s="58">
        <v>30709</v>
      </c>
      <c r="B397" s="65">
        <f t="shared" si="101"/>
        <v>3</v>
      </c>
      <c r="C397" s="58" t="s">
        <v>452</v>
      </c>
      <c r="D397" s="58">
        <v>2151</v>
      </c>
      <c r="E397" s="58">
        <v>0</v>
      </c>
      <c r="F397" s="58">
        <f t="shared" si="102"/>
        <v>3467.2835820895521</v>
      </c>
      <c r="G397" s="58"/>
      <c r="H397" s="17">
        <f t="shared" si="103"/>
        <v>1</v>
      </c>
      <c r="I397" s="17">
        <f t="shared" si="104"/>
        <v>0</v>
      </c>
      <c r="J397" s="17">
        <f ca="1">OFFSET('Z1'!$B$7,B397,H397)*D397</f>
        <v>0</v>
      </c>
      <c r="K397" s="17">
        <f ca="1">IF(I397&gt;0,OFFSET('Z1'!$I$7,B397,I397)*IF(I397=1,D397-9300,IF(I397=2,D397-18000,IF(I397=3,D397-45000,0))),0)</f>
        <v>0</v>
      </c>
      <c r="L397" s="17">
        <f>IF(AND(E397=1,D397&gt;20000,D397&lt;=45000),D397*'Z1'!$G$7,0)+IF(AND(E397=1,D397&gt;45000,D397&lt;=50000),'Z1'!$G$7/5000*(50000-D397)*D397,0)</f>
        <v>0</v>
      </c>
      <c r="M397" s="18">
        <f t="shared" ca="1" si="105"/>
        <v>0</v>
      </c>
      <c r="N397" s="21">
        <v>0</v>
      </c>
      <c r="O397" s="20">
        <f t="shared" si="106"/>
        <v>0</v>
      </c>
      <c r="P397" s="21">
        <f t="shared" si="107"/>
        <v>1</v>
      </c>
      <c r="Q397" s="22">
        <f t="shared" si="108"/>
        <v>0</v>
      </c>
      <c r="R397" s="59">
        <f t="shared" ca="1" si="109"/>
        <v>2159646.5036388994</v>
      </c>
      <c r="S397" s="60">
        <f t="shared" ca="1" si="110"/>
        <v>2159646.5036388994</v>
      </c>
      <c r="T397" s="61">
        <v>927.16616117474598</v>
      </c>
      <c r="U397" s="61">
        <f t="shared" ca="1" si="111"/>
        <v>1004.0197599437004</v>
      </c>
      <c r="V397" s="62">
        <f t="shared" ca="1" si="112"/>
        <v>8.2890858173230386E-2</v>
      </c>
      <c r="W397" s="62"/>
      <c r="X397" s="62">
        <f t="shared" ca="1" si="113"/>
        <v>8.2890858173230386E-2</v>
      </c>
      <c r="Y397" s="60">
        <f t="shared" ca="1" si="114"/>
        <v>2159646.5036388994</v>
      </c>
      <c r="Z397" s="63">
        <f t="shared" ca="1" si="115"/>
        <v>0</v>
      </c>
      <c r="AA397" s="60">
        <f t="shared" ca="1" si="116"/>
        <v>0</v>
      </c>
      <c r="AB397" s="63">
        <f t="shared" ca="1" si="117"/>
        <v>0</v>
      </c>
      <c r="AC397" s="47">
        <f t="shared" ca="1" si="118"/>
        <v>2159646.5036388994</v>
      </c>
    </row>
    <row r="398" spans="1:29" x14ac:dyDescent="0.15">
      <c r="A398" s="58">
        <v>30710</v>
      </c>
      <c r="B398" s="65">
        <f t="shared" si="101"/>
        <v>3</v>
      </c>
      <c r="C398" s="58" t="s">
        <v>453</v>
      </c>
      <c r="D398" s="58">
        <v>6964</v>
      </c>
      <c r="E398" s="58">
        <v>0</v>
      </c>
      <c r="F398" s="58">
        <f t="shared" si="102"/>
        <v>11225.552238805971</v>
      </c>
      <c r="G398" s="58"/>
      <c r="H398" s="17">
        <f t="shared" si="103"/>
        <v>1</v>
      </c>
      <c r="I398" s="17">
        <f t="shared" si="104"/>
        <v>0</v>
      </c>
      <c r="J398" s="17">
        <f ca="1">OFFSET('Z1'!$B$7,B398,H398)*D398</f>
        <v>0</v>
      </c>
      <c r="K398" s="17">
        <f ca="1">IF(I398&gt;0,OFFSET('Z1'!$I$7,B398,I398)*IF(I398=1,D398-9300,IF(I398=2,D398-18000,IF(I398=3,D398-45000,0))),0)</f>
        <v>0</v>
      </c>
      <c r="L398" s="17">
        <f>IF(AND(E398=1,D398&gt;20000,D398&lt;=45000),D398*'Z1'!$G$7,0)+IF(AND(E398=1,D398&gt;45000,D398&lt;=50000),'Z1'!$G$7/5000*(50000-D398)*D398,0)</f>
        <v>0</v>
      </c>
      <c r="M398" s="18">
        <f t="shared" ca="1" si="105"/>
        <v>0</v>
      </c>
      <c r="N398" s="21">
        <v>10264</v>
      </c>
      <c r="O398" s="20">
        <f t="shared" si="106"/>
        <v>9264</v>
      </c>
      <c r="P398" s="21">
        <f t="shared" si="107"/>
        <v>1</v>
      </c>
      <c r="Q398" s="22">
        <f t="shared" si="108"/>
        <v>8337.6</v>
      </c>
      <c r="R398" s="59">
        <f t="shared" ca="1" si="109"/>
        <v>6991993.6082479302</v>
      </c>
      <c r="S398" s="60">
        <f t="shared" ca="1" si="110"/>
        <v>7000331.2082479298</v>
      </c>
      <c r="T398" s="61">
        <v>929.70366520926109</v>
      </c>
      <c r="U398" s="61">
        <f t="shared" ca="1" si="111"/>
        <v>1005.2170029075144</v>
      </c>
      <c r="V398" s="62">
        <f t="shared" ca="1" si="112"/>
        <v>8.1223018176718176E-2</v>
      </c>
      <c r="W398" s="62"/>
      <c r="X398" s="62">
        <f t="shared" ca="1" si="113"/>
        <v>8.1223018176718176E-2</v>
      </c>
      <c r="Y398" s="60">
        <f t="shared" ca="1" si="114"/>
        <v>7000331.2082479298</v>
      </c>
      <c r="Z398" s="63">
        <f t="shared" ca="1" si="115"/>
        <v>0</v>
      </c>
      <c r="AA398" s="60">
        <f t="shared" ca="1" si="116"/>
        <v>0</v>
      </c>
      <c r="AB398" s="63">
        <f t="shared" ca="1" si="117"/>
        <v>0</v>
      </c>
      <c r="AC398" s="47">
        <f t="shared" ca="1" si="118"/>
        <v>7000331.2082479298</v>
      </c>
    </row>
    <row r="399" spans="1:29" x14ac:dyDescent="0.15">
      <c r="A399" s="58">
        <v>30711</v>
      </c>
      <c r="B399" s="65">
        <f t="shared" si="101"/>
        <v>3</v>
      </c>
      <c r="C399" s="58" t="s">
        <v>454</v>
      </c>
      <c r="D399" s="58">
        <v>2029</v>
      </c>
      <c r="E399" s="58">
        <v>0</v>
      </c>
      <c r="F399" s="58">
        <f t="shared" si="102"/>
        <v>3270.6268656716416</v>
      </c>
      <c r="G399" s="58"/>
      <c r="H399" s="17">
        <f t="shared" si="103"/>
        <v>1</v>
      </c>
      <c r="I399" s="17">
        <f t="shared" si="104"/>
        <v>0</v>
      </c>
      <c r="J399" s="17">
        <f ca="1">OFFSET('Z1'!$B$7,B399,H399)*D399</f>
        <v>0</v>
      </c>
      <c r="K399" s="17">
        <f ca="1">IF(I399&gt;0,OFFSET('Z1'!$I$7,B399,I399)*IF(I399=1,D399-9300,IF(I399=2,D399-18000,IF(I399=3,D399-45000,0))),0)</f>
        <v>0</v>
      </c>
      <c r="L399" s="17">
        <f>IF(AND(E399=1,D399&gt;20000,D399&lt;=45000),D399*'Z1'!$G$7,0)+IF(AND(E399=1,D399&gt;45000,D399&lt;=50000),'Z1'!$G$7/5000*(50000-D399)*D399,0)</f>
        <v>0</v>
      </c>
      <c r="M399" s="18">
        <f t="shared" ca="1" si="105"/>
        <v>0</v>
      </c>
      <c r="N399" s="21">
        <v>2627</v>
      </c>
      <c r="O399" s="20">
        <f t="shared" si="106"/>
        <v>1627</v>
      </c>
      <c r="P399" s="21">
        <f t="shared" si="107"/>
        <v>1</v>
      </c>
      <c r="Q399" s="22">
        <f t="shared" si="108"/>
        <v>1464.3</v>
      </c>
      <c r="R399" s="59">
        <f t="shared" ca="1" si="109"/>
        <v>2037156.0929257681</v>
      </c>
      <c r="S399" s="60">
        <f t="shared" ca="1" si="110"/>
        <v>2038620.3929257682</v>
      </c>
      <c r="T399" s="61">
        <v>928.19046157617686</v>
      </c>
      <c r="U399" s="61">
        <f t="shared" ca="1" si="111"/>
        <v>1004.7414455030893</v>
      </c>
      <c r="V399" s="62">
        <f t="shared" ca="1" si="112"/>
        <v>8.2473357673725545E-2</v>
      </c>
      <c r="W399" s="62"/>
      <c r="X399" s="62">
        <f t="shared" ca="1" si="113"/>
        <v>8.2473357673725545E-2</v>
      </c>
      <c r="Y399" s="60">
        <f t="shared" ca="1" si="114"/>
        <v>2038620.3929257682</v>
      </c>
      <c r="Z399" s="63">
        <f t="shared" ca="1" si="115"/>
        <v>0</v>
      </c>
      <c r="AA399" s="60">
        <f t="shared" ca="1" si="116"/>
        <v>0</v>
      </c>
      <c r="AB399" s="63">
        <f t="shared" ca="1" si="117"/>
        <v>0</v>
      </c>
      <c r="AC399" s="47">
        <f t="shared" ca="1" si="118"/>
        <v>2038620.3929257682</v>
      </c>
    </row>
    <row r="400" spans="1:29" x14ac:dyDescent="0.15">
      <c r="A400" s="58">
        <v>30712</v>
      </c>
      <c r="B400" s="65">
        <f t="shared" si="101"/>
        <v>3</v>
      </c>
      <c r="C400" s="58" t="s">
        <v>455</v>
      </c>
      <c r="D400" s="58">
        <v>1236</v>
      </c>
      <c r="E400" s="58">
        <v>0</v>
      </c>
      <c r="F400" s="58">
        <f t="shared" si="102"/>
        <v>1992.358208955224</v>
      </c>
      <c r="G400" s="58"/>
      <c r="H400" s="17">
        <f t="shared" si="103"/>
        <v>1</v>
      </c>
      <c r="I400" s="17">
        <f t="shared" si="104"/>
        <v>0</v>
      </c>
      <c r="J400" s="17">
        <f ca="1">OFFSET('Z1'!$B$7,B400,H400)*D400</f>
        <v>0</v>
      </c>
      <c r="K400" s="17">
        <f ca="1">IF(I400&gt;0,OFFSET('Z1'!$I$7,B400,I400)*IF(I400=1,D400-9300,IF(I400=2,D400-18000,IF(I400=3,D400-45000,0))),0)</f>
        <v>0</v>
      </c>
      <c r="L400" s="17">
        <f>IF(AND(E400=1,D400&gt;20000,D400&lt;=45000),D400*'Z1'!$G$7,0)+IF(AND(E400=1,D400&gt;45000,D400&lt;=50000),'Z1'!$G$7/5000*(50000-D400)*D400,0)</f>
        <v>0</v>
      </c>
      <c r="M400" s="18">
        <f t="shared" ca="1" si="105"/>
        <v>0</v>
      </c>
      <c r="N400" s="21">
        <v>3876</v>
      </c>
      <c r="O400" s="20">
        <f t="shared" si="106"/>
        <v>2876</v>
      </c>
      <c r="P400" s="21">
        <f t="shared" si="107"/>
        <v>1</v>
      </c>
      <c r="Q400" s="22">
        <f t="shared" si="108"/>
        <v>2588.4</v>
      </c>
      <c r="R400" s="59">
        <f t="shared" ca="1" si="109"/>
        <v>1240968.4232904138</v>
      </c>
      <c r="S400" s="60">
        <f t="shared" ca="1" si="110"/>
        <v>1243556.8232904137</v>
      </c>
      <c r="T400" s="61">
        <v>928.69455543226411</v>
      </c>
      <c r="U400" s="61">
        <f t="shared" ca="1" si="111"/>
        <v>1006.113934700982</v>
      </c>
      <c r="V400" s="62">
        <f t="shared" ca="1" si="112"/>
        <v>8.3363662267496252E-2</v>
      </c>
      <c r="W400" s="62"/>
      <c r="X400" s="62">
        <f t="shared" ca="1" si="113"/>
        <v>8.3363662267496252E-2</v>
      </c>
      <c r="Y400" s="60">
        <f t="shared" ca="1" si="114"/>
        <v>1243556.8232904137</v>
      </c>
      <c r="Z400" s="63">
        <f t="shared" ca="1" si="115"/>
        <v>0</v>
      </c>
      <c r="AA400" s="60">
        <f t="shared" ca="1" si="116"/>
        <v>0</v>
      </c>
      <c r="AB400" s="63">
        <f t="shared" ca="1" si="117"/>
        <v>0</v>
      </c>
      <c r="AC400" s="47">
        <f t="shared" ca="1" si="118"/>
        <v>1243556.8232904137</v>
      </c>
    </row>
    <row r="401" spans="1:29" x14ac:dyDescent="0.15">
      <c r="A401" s="58">
        <v>30713</v>
      </c>
      <c r="B401" s="65">
        <f t="shared" si="101"/>
        <v>3</v>
      </c>
      <c r="C401" s="58" t="s">
        <v>456</v>
      </c>
      <c r="D401" s="58">
        <v>1584</v>
      </c>
      <c r="E401" s="58">
        <v>0</v>
      </c>
      <c r="F401" s="58">
        <f t="shared" si="102"/>
        <v>2553.313432835821</v>
      </c>
      <c r="G401" s="58"/>
      <c r="H401" s="17">
        <f t="shared" si="103"/>
        <v>1</v>
      </c>
      <c r="I401" s="17">
        <f t="shared" si="104"/>
        <v>0</v>
      </c>
      <c r="J401" s="17">
        <f ca="1">OFFSET('Z1'!$B$7,B401,H401)*D401</f>
        <v>0</v>
      </c>
      <c r="K401" s="17">
        <f ca="1">IF(I401&gt;0,OFFSET('Z1'!$I$7,B401,I401)*IF(I401=1,D401-9300,IF(I401=2,D401-18000,IF(I401=3,D401-45000,0))),0)</f>
        <v>0</v>
      </c>
      <c r="L401" s="17">
        <f>IF(AND(E401=1,D401&gt;20000,D401&lt;=45000),D401*'Z1'!$G$7,0)+IF(AND(E401=1,D401&gt;45000,D401&lt;=50000),'Z1'!$G$7/5000*(50000-D401)*D401,0)</f>
        <v>0</v>
      </c>
      <c r="M401" s="18">
        <f t="shared" ca="1" si="105"/>
        <v>0</v>
      </c>
      <c r="N401" s="21">
        <v>0</v>
      </c>
      <c r="O401" s="20">
        <f t="shared" si="106"/>
        <v>0</v>
      </c>
      <c r="P401" s="21">
        <f t="shared" si="107"/>
        <v>1</v>
      </c>
      <c r="Q401" s="22">
        <f t="shared" si="108"/>
        <v>0</v>
      </c>
      <c r="R401" s="59">
        <f t="shared" ca="1" si="109"/>
        <v>1590367.2997508217</v>
      </c>
      <c r="S401" s="60">
        <f t="shared" ca="1" si="110"/>
        <v>1590367.2997508217</v>
      </c>
      <c r="T401" s="61">
        <v>926.73975736656837</v>
      </c>
      <c r="U401" s="61">
        <f t="shared" ca="1" si="111"/>
        <v>1004.0197599437006</v>
      </c>
      <c r="V401" s="62">
        <f t="shared" ca="1" si="112"/>
        <v>8.3389108930355782E-2</v>
      </c>
      <c r="W401" s="62"/>
      <c r="X401" s="62">
        <f t="shared" ca="1" si="113"/>
        <v>8.3389108930355782E-2</v>
      </c>
      <c r="Y401" s="60">
        <f t="shared" ca="1" si="114"/>
        <v>1590367.2997508217</v>
      </c>
      <c r="Z401" s="63">
        <f t="shared" ca="1" si="115"/>
        <v>0</v>
      </c>
      <c r="AA401" s="60">
        <f t="shared" ca="1" si="116"/>
        <v>0</v>
      </c>
      <c r="AB401" s="63">
        <f t="shared" ca="1" si="117"/>
        <v>0</v>
      </c>
      <c r="AC401" s="47">
        <f t="shared" ca="1" si="118"/>
        <v>1590367.2997508217</v>
      </c>
    </row>
    <row r="402" spans="1:29" x14ac:dyDescent="0.15">
      <c r="A402" s="58">
        <v>30715</v>
      </c>
      <c r="B402" s="65">
        <f t="shared" si="101"/>
        <v>3</v>
      </c>
      <c r="C402" s="58" t="s">
        <v>457</v>
      </c>
      <c r="D402" s="58">
        <v>641</v>
      </c>
      <c r="E402" s="58">
        <v>0</v>
      </c>
      <c r="F402" s="58">
        <f t="shared" si="102"/>
        <v>1033.2537313432836</v>
      </c>
      <c r="G402" s="58"/>
      <c r="H402" s="17">
        <f t="shared" si="103"/>
        <v>1</v>
      </c>
      <c r="I402" s="17">
        <f t="shared" si="104"/>
        <v>0</v>
      </c>
      <c r="J402" s="17">
        <f ca="1">OFFSET('Z1'!$B$7,B402,H402)*D402</f>
        <v>0</v>
      </c>
      <c r="K402" s="17">
        <f ca="1">IF(I402&gt;0,OFFSET('Z1'!$I$7,B402,I402)*IF(I402=1,D402-9300,IF(I402=2,D402-18000,IF(I402=3,D402-45000,0))),0)</f>
        <v>0</v>
      </c>
      <c r="L402" s="17">
        <f>IF(AND(E402=1,D402&gt;20000,D402&lt;=45000),D402*'Z1'!$G$7,0)+IF(AND(E402=1,D402&gt;45000,D402&lt;=50000),'Z1'!$G$7/5000*(50000-D402)*D402,0)</f>
        <v>0</v>
      </c>
      <c r="M402" s="18">
        <f t="shared" ca="1" si="105"/>
        <v>0</v>
      </c>
      <c r="N402" s="21">
        <v>0</v>
      </c>
      <c r="O402" s="20">
        <f t="shared" si="106"/>
        <v>0</v>
      </c>
      <c r="P402" s="21">
        <f t="shared" si="107"/>
        <v>1</v>
      </c>
      <c r="Q402" s="22">
        <f t="shared" si="108"/>
        <v>0</v>
      </c>
      <c r="R402" s="59">
        <f t="shared" ca="1" si="109"/>
        <v>643576.66612391197</v>
      </c>
      <c r="S402" s="60">
        <f t="shared" ca="1" si="110"/>
        <v>643576.66612391197</v>
      </c>
      <c r="T402" s="61">
        <v>926.73975736656814</v>
      </c>
      <c r="U402" s="61">
        <f t="shared" ca="1" si="111"/>
        <v>1004.0197599437005</v>
      </c>
      <c r="V402" s="62">
        <f t="shared" ca="1" si="112"/>
        <v>8.3389108930355782E-2</v>
      </c>
      <c r="W402" s="62"/>
      <c r="X402" s="62">
        <f t="shared" ca="1" si="113"/>
        <v>8.3389108930355782E-2</v>
      </c>
      <c r="Y402" s="60">
        <f t="shared" ca="1" si="114"/>
        <v>643576.66612391197</v>
      </c>
      <c r="Z402" s="63">
        <f t="shared" ca="1" si="115"/>
        <v>0</v>
      </c>
      <c r="AA402" s="60">
        <f t="shared" ca="1" si="116"/>
        <v>0</v>
      </c>
      <c r="AB402" s="63">
        <f t="shared" ca="1" si="117"/>
        <v>0</v>
      </c>
      <c r="AC402" s="47">
        <f t="shared" ca="1" si="118"/>
        <v>643576.66612391197</v>
      </c>
    </row>
    <row r="403" spans="1:29" x14ac:dyDescent="0.15">
      <c r="A403" s="58">
        <v>30716</v>
      </c>
      <c r="B403" s="65">
        <f t="shared" si="101"/>
        <v>3</v>
      </c>
      <c r="C403" s="58" t="s">
        <v>458</v>
      </c>
      <c r="D403" s="58">
        <v>4106</v>
      </c>
      <c r="E403" s="58">
        <v>0</v>
      </c>
      <c r="F403" s="58">
        <f t="shared" si="102"/>
        <v>6618.626865671642</v>
      </c>
      <c r="G403" s="58"/>
      <c r="H403" s="17">
        <f t="shared" si="103"/>
        <v>1</v>
      </c>
      <c r="I403" s="17">
        <f t="shared" si="104"/>
        <v>0</v>
      </c>
      <c r="J403" s="17">
        <f ca="1">OFFSET('Z1'!$B$7,B403,H403)*D403</f>
        <v>0</v>
      </c>
      <c r="K403" s="17">
        <f ca="1">IF(I403&gt;0,OFFSET('Z1'!$I$7,B403,I403)*IF(I403=1,D403-9300,IF(I403=2,D403-18000,IF(I403=3,D403-45000,0))),0)</f>
        <v>0</v>
      </c>
      <c r="L403" s="17">
        <f>IF(AND(E403=1,D403&gt;20000,D403&lt;=45000),D403*'Z1'!$G$7,0)+IF(AND(E403=1,D403&gt;45000,D403&lt;=50000),'Z1'!$G$7/5000*(50000-D403)*D403,0)</f>
        <v>0</v>
      </c>
      <c r="M403" s="18">
        <f t="shared" ca="1" si="105"/>
        <v>0</v>
      </c>
      <c r="N403" s="21">
        <v>0</v>
      </c>
      <c r="O403" s="20">
        <f t="shared" si="106"/>
        <v>0</v>
      </c>
      <c r="P403" s="21">
        <f t="shared" si="107"/>
        <v>1</v>
      </c>
      <c r="Q403" s="22">
        <f t="shared" si="108"/>
        <v>0</v>
      </c>
      <c r="R403" s="59">
        <f t="shared" ca="1" si="109"/>
        <v>4122505.1343288342</v>
      </c>
      <c r="S403" s="60">
        <f t="shared" ca="1" si="110"/>
        <v>4122505.1343288342</v>
      </c>
      <c r="T403" s="61">
        <v>926.90918005501476</v>
      </c>
      <c r="U403" s="61">
        <f t="shared" ca="1" si="111"/>
        <v>1004.0197599437005</v>
      </c>
      <c r="V403" s="62">
        <f t="shared" ca="1" si="112"/>
        <v>8.3191084464293352E-2</v>
      </c>
      <c r="W403" s="62"/>
      <c r="X403" s="62">
        <f t="shared" ca="1" si="113"/>
        <v>8.3191084464293352E-2</v>
      </c>
      <c r="Y403" s="60">
        <f t="shared" ca="1" si="114"/>
        <v>4122505.1343288338</v>
      </c>
      <c r="Z403" s="63">
        <f t="shared" ca="1" si="115"/>
        <v>0</v>
      </c>
      <c r="AA403" s="60">
        <f t="shared" ca="1" si="116"/>
        <v>0</v>
      </c>
      <c r="AB403" s="63">
        <f t="shared" ca="1" si="117"/>
        <v>0</v>
      </c>
      <c r="AC403" s="47">
        <f t="shared" ca="1" si="118"/>
        <v>4122505.1343288338</v>
      </c>
    </row>
    <row r="404" spans="1:29" x14ac:dyDescent="0.15">
      <c r="A404" s="58">
        <v>30718</v>
      </c>
      <c r="B404" s="65">
        <f t="shared" ref="B404:B467" si="119">INT(A404/10000)</f>
        <v>3</v>
      </c>
      <c r="C404" s="58" t="s">
        <v>459</v>
      </c>
      <c r="D404" s="58">
        <v>1266</v>
      </c>
      <c r="E404" s="58">
        <v>0</v>
      </c>
      <c r="F404" s="58">
        <f t="shared" ref="F404:F467" si="120">IF(AND(E404=1,D404&lt;=20000),D404*2,IF(D404&lt;=10000,D404*(1+41/67),IF(D404&lt;=20000,D404*(1+2/3),IF(D404&lt;=50000,D404*(2),D404*(2+1/3))))+IF(AND(D404&gt;9000,D404&lt;=10000),(D404-9000)*(110/201),0)+IF(AND(D404&gt;18000,D404&lt;=20000),(D404-18000)*(3+1/3),0)+IF(AND(D404&gt;45000,D404&lt;=50000),(D404-45000)*(3+1/3),0))</f>
        <v>2040.7164179104477</v>
      </c>
      <c r="G404" s="58"/>
      <c r="H404" s="17">
        <f t="shared" ref="H404:H467" si="121">IF(AND(E404=1,D404&lt;=20000),3,IF(D404&lt;=10000,1,IF(D404&lt;=20000,2,IF(D404&lt;=50000,3,4))))</f>
        <v>1</v>
      </c>
      <c r="I404" s="17">
        <f t="shared" ref="I404:I467" si="122">IF(AND(E404=1,D404&lt;=45000),0,IF(AND(D404&gt;9300,D404&lt;=10000),1,IF(AND(D404&gt;18000,D404&lt;=20000),2,IF(AND(D404&gt;45000,D404&lt;=50000),3,0))))</f>
        <v>0</v>
      </c>
      <c r="J404" s="17">
        <f ca="1">OFFSET('Z1'!$B$7,B404,H404)*D404</f>
        <v>0</v>
      </c>
      <c r="K404" s="17">
        <f ca="1">IF(I404&gt;0,OFFSET('Z1'!$I$7,B404,I404)*IF(I404=1,D404-9300,IF(I404=2,D404-18000,IF(I404=3,D404-45000,0))),0)</f>
        <v>0</v>
      </c>
      <c r="L404" s="17">
        <f>IF(AND(E404=1,D404&gt;20000,D404&lt;=45000),D404*'Z1'!$G$7,0)+IF(AND(E404=1,D404&gt;45000,D404&lt;=50000),'Z1'!$G$7/5000*(50000-D404)*D404,0)</f>
        <v>0</v>
      </c>
      <c r="M404" s="18">
        <f t="shared" ref="M404:M467" ca="1" si="123">SUM(J404:L404)</f>
        <v>0</v>
      </c>
      <c r="N404" s="21">
        <v>6658</v>
      </c>
      <c r="O404" s="20">
        <f t="shared" ref="O404:O467" si="124">MAX(N404-$O$3,0)</f>
        <v>5658</v>
      </c>
      <c r="P404" s="21">
        <f t="shared" ref="P404:P467" si="125">IF(D404&lt;=9300,1,IF(D404&gt;10000,0,2))</f>
        <v>1</v>
      </c>
      <c r="Q404" s="22">
        <f t="shared" ref="Q404:Q467" si="126">IF(P404=0,0,IF(P404=1,O404*$Q$3,O404*$Q$3*(10000-D404)/700))</f>
        <v>5092.2</v>
      </c>
      <c r="R404" s="59">
        <f t="shared" ref="R404:R467" ca="1" si="127">OFFSET($R$4,B404,0)/OFFSET($F$4,B404,0)*F404</f>
        <v>1271089.0160887248</v>
      </c>
      <c r="S404" s="60">
        <f t="shared" ref="S404:S467" ca="1" si="128">M404+Q404+R404</f>
        <v>1276181.2160887248</v>
      </c>
      <c r="T404" s="61">
        <v>934.16481285853615</v>
      </c>
      <c r="U404" s="61">
        <f t="shared" ref="U404:U467" ca="1" si="129">S404/D404</f>
        <v>1008.042034825217</v>
      </c>
      <c r="V404" s="62">
        <f t="shared" ref="V404:V467" ca="1" si="130">U404/T404-1</f>
        <v>7.9083713012714663E-2</v>
      </c>
      <c r="W404" s="62"/>
      <c r="X404" s="62">
        <f t="shared" ref="X404:X467" ca="1" si="131">MAX(V404,OFFSET($X$4,B404,0))</f>
        <v>7.9083713012714663E-2</v>
      </c>
      <c r="Y404" s="60">
        <f t="shared" ref="Y404:Y467" ca="1" si="132">(T404*(1+X404))*D404</f>
        <v>1276181.2160887246</v>
      </c>
      <c r="Z404" s="63">
        <f t="shared" ref="Z404:Z467" ca="1" si="133">Y404-S404</f>
        <v>0</v>
      </c>
      <c r="AA404" s="60">
        <f t="shared" ref="AA404:AA467" ca="1" si="134">MAX(0,Y404-T404*(1+OFFSET($V$4,B404,0))*D404)</f>
        <v>0</v>
      </c>
      <c r="AB404" s="63">
        <f t="shared" ref="AB404:AB467" ca="1" si="135">IF(OFFSET($Z$4,B404,0)=0,0,-OFFSET($Z$4,B404,0)/OFFSET($AA$4,B404,0)*AA404)</f>
        <v>0</v>
      </c>
      <c r="AC404" s="47">
        <f t="shared" ca="1" si="118"/>
        <v>1276181.2160887246</v>
      </c>
    </row>
    <row r="405" spans="1:29" x14ac:dyDescent="0.15">
      <c r="A405" s="58">
        <v>30719</v>
      </c>
      <c r="B405" s="65">
        <f t="shared" si="119"/>
        <v>3</v>
      </c>
      <c r="C405" s="58" t="s">
        <v>460</v>
      </c>
      <c r="D405" s="58">
        <v>1624</v>
      </c>
      <c r="E405" s="58">
        <v>0</v>
      </c>
      <c r="F405" s="58">
        <f t="shared" si="120"/>
        <v>2617.7910447761192</v>
      </c>
      <c r="G405" s="58"/>
      <c r="H405" s="17">
        <f t="shared" si="121"/>
        <v>1</v>
      </c>
      <c r="I405" s="17">
        <f t="shared" si="122"/>
        <v>0</v>
      </c>
      <c r="J405" s="17">
        <f ca="1">OFFSET('Z1'!$B$7,B405,H405)*D405</f>
        <v>0</v>
      </c>
      <c r="K405" s="17">
        <f ca="1">IF(I405&gt;0,OFFSET('Z1'!$I$7,B405,I405)*IF(I405=1,D405-9300,IF(I405=2,D405-18000,IF(I405=3,D405-45000,0))),0)</f>
        <v>0</v>
      </c>
      <c r="L405" s="17">
        <f>IF(AND(E405=1,D405&gt;20000,D405&lt;=45000),D405*'Z1'!$G$7,0)+IF(AND(E405=1,D405&gt;45000,D405&lt;=50000),'Z1'!$G$7/5000*(50000-D405)*D405,0)</f>
        <v>0</v>
      </c>
      <c r="M405" s="18">
        <f t="shared" ca="1" si="123"/>
        <v>0</v>
      </c>
      <c r="N405" s="21">
        <v>0</v>
      </c>
      <c r="O405" s="20">
        <f t="shared" si="124"/>
        <v>0</v>
      </c>
      <c r="P405" s="21">
        <f t="shared" si="125"/>
        <v>1</v>
      </c>
      <c r="Q405" s="22">
        <f t="shared" si="126"/>
        <v>0</v>
      </c>
      <c r="R405" s="59">
        <f t="shared" ca="1" si="127"/>
        <v>1630528.0901485693</v>
      </c>
      <c r="S405" s="60">
        <f t="shared" ca="1" si="128"/>
        <v>1630528.0901485693</v>
      </c>
      <c r="T405" s="61">
        <v>926.78502263113171</v>
      </c>
      <c r="U405" s="61">
        <f t="shared" ca="1" si="129"/>
        <v>1004.0197599437004</v>
      </c>
      <c r="V405" s="62">
        <f t="shared" ca="1" si="130"/>
        <v>8.3336194939037878E-2</v>
      </c>
      <c r="W405" s="62"/>
      <c r="X405" s="62">
        <f t="shared" ca="1" si="131"/>
        <v>8.3336194939037878E-2</v>
      </c>
      <c r="Y405" s="60">
        <f t="shared" ca="1" si="132"/>
        <v>1630528.0901485693</v>
      </c>
      <c r="Z405" s="63">
        <f t="shared" ca="1" si="133"/>
        <v>0</v>
      </c>
      <c r="AA405" s="60">
        <f t="shared" ca="1" si="134"/>
        <v>0</v>
      </c>
      <c r="AB405" s="63">
        <f t="shared" ca="1" si="135"/>
        <v>0</v>
      </c>
      <c r="AC405" s="47">
        <f t="shared" ref="AC405:AC468" ca="1" si="136">Y405+AB405</f>
        <v>1630528.0901485693</v>
      </c>
    </row>
    <row r="406" spans="1:29" x14ac:dyDescent="0.15">
      <c r="A406" s="58">
        <v>30721</v>
      </c>
      <c r="B406" s="65">
        <f t="shared" si="119"/>
        <v>3</v>
      </c>
      <c r="C406" s="58" t="s">
        <v>461</v>
      </c>
      <c r="D406" s="58">
        <v>1632</v>
      </c>
      <c r="E406" s="58">
        <v>0</v>
      </c>
      <c r="F406" s="58">
        <f t="shared" si="120"/>
        <v>2630.686567164179</v>
      </c>
      <c r="G406" s="58"/>
      <c r="H406" s="17">
        <f t="shared" si="121"/>
        <v>1</v>
      </c>
      <c r="I406" s="17">
        <f t="shared" si="122"/>
        <v>0</v>
      </c>
      <c r="J406" s="17">
        <f ca="1">OFFSET('Z1'!$B$7,B406,H406)*D406</f>
        <v>0</v>
      </c>
      <c r="K406" s="17">
        <f ca="1">IF(I406&gt;0,OFFSET('Z1'!$I$7,B406,I406)*IF(I406=1,D406-9300,IF(I406=2,D406-18000,IF(I406=3,D406-45000,0))),0)</f>
        <v>0</v>
      </c>
      <c r="L406" s="17">
        <f>IF(AND(E406=1,D406&gt;20000,D406&lt;=45000),D406*'Z1'!$G$7,0)+IF(AND(E406=1,D406&gt;45000,D406&lt;=50000),'Z1'!$G$7/5000*(50000-D406)*D406,0)</f>
        <v>0</v>
      </c>
      <c r="M406" s="18">
        <f t="shared" ca="1" si="123"/>
        <v>0</v>
      </c>
      <c r="N406" s="21">
        <v>2104</v>
      </c>
      <c r="O406" s="20">
        <f t="shared" si="124"/>
        <v>1104</v>
      </c>
      <c r="P406" s="21">
        <f t="shared" si="125"/>
        <v>1</v>
      </c>
      <c r="Q406" s="22">
        <f t="shared" si="126"/>
        <v>993.6</v>
      </c>
      <c r="R406" s="59">
        <f t="shared" ca="1" si="127"/>
        <v>1638560.248228119</v>
      </c>
      <c r="S406" s="60">
        <f t="shared" ca="1" si="128"/>
        <v>1639553.8482281191</v>
      </c>
      <c r="T406" s="61">
        <v>927.27078804643122</v>
      </c>
      <c r="U406" s="61">
        <f t="shared" ca="1" si="129"/>
        <v>1004.6285834731121</v>
      </c>
      <c r="V406" s="62">
        <f t="shared" ca="1" si="130"/>
        <v>8.342524796845785E-2</v>
      </c>
      <c r="W406" s="62"/>
      <c r="X406" s="62">
        <f t="shared" ca="1" si="131"/>
        <v>8.342524796845785E-2</v>
      </c>
      <c r="Y406" s="60">
        <f t="shared" ca="1" si="132"/>
        <v>1639553.8482281188</v>
      </c>
      <c r="Z406" s="63">
        <f t="shared" ca="1" si="133"/>
        <v>0</v>
      </c>
      <c r="AA406" s="60">
        <f t="shared" ca="1" si="134"/>
        <v>0</v>
      </c>
      <c r="AB406" s="63">
        <f t="shared" ca="1" si="135"/>
        <v>0</v>
      </c>
      <c r="AC406" s="47">
        <f t="shared" ca="1" si="136"/>
        <v>1639553.8482281188</v>
      </c>
    </row>
    <row r="407" spans="1:29" x14ac:dyDescent="0.15">
      <c r="A407" s="58">
        <v>30722</v>
      </c>
      <c r="B407" s="65">
        <f t="shared" si="119"/>
        <v>3</v>
      </c>
      <c r="C407" s="58" t="s">
        <v>462</v>
      </c>
      <c r="D407" s="58">
        <v>1186</v>
      </c>
      <c r="E407" s="58">
        <v>0</v>
      </c>
      <c r="F407" s="58">
        <f t="shared" si="120"/>
        <v>1911.7611940298507</v>
      </c>
      <c r="G407" s="58"/>
      <c r="H407" s="17">
        <f t="shared" si="121"/>
        <v>1</v>
      </c>
      <c r="I407" s="17">
        <f t="shared" si="122"/>
        <v>0</v>
      </c>
      <c r="J407" s="17">
        <f ca="1">OFFSET('Z1'!$B$7,B407,H407)*D407</f>
        <v>0</v>
      </c>
      <c r="K407" s="17">
        <f ca="1">IF(I407&gt;0,OFFSET('Z1'!$I$7,B407,I407)*IF(I407=1,D407-9300,IF(I407=2,D407-18000,IF(I407=3,D407-45000,0))),0)</f>
        <v>0</v>
      </c>
      <c r="L407" s="17">
        <f>IF(AND(E407=1,D407&gt;20000,D407&lt;=45000),D407*'Z1'!$G$7,0)+IF(AND(E407=1,D407&gt;45000,D407&lt;=50000),'Z1'!$G$7/5000*(50000-D407)*D407,0)</f>
        <v>0</v>
      </c>
      <c r="M407" s="18">
        <f t="shared" ca="1" si="123"/>
        <v>0</v>
      </c>
      <c r="N407" s="21">
        <v>0</v>
      </c>
      <c r="O407" s="20">
        <f t="shared" si="124"/>
        <v>0</v>
      </c>
      <c r="P407" s="21">
        <f t="shared" si="125"/>
        <v>1</v>
      </c>
      <c r="Q407" s="22">
        <f t="shared" si="126"/>
        <v>0</v>
      </c>
      <c r="R407" s="59">
        <f t="shared" ca="1" si="127"/>
        <v>1190767.4352932286</v>
      </c>
      <c r="S407" s="60">
        <f t="shared" ca="1" si="128"/>
        <v>1190767.4352932286</v>
      </c>
      <c r="T407" s="61">
        <v>926.78502263113182</v>
      </c>
      <c r="U407" s="61">
        <f t="shared" ca="1" si="129"/>
        <v>1004.0197599437004</v>
      </c>
      <c r="V407" s="62">
        <f t="shared" ca="1" si="130"/>
        <v>8.3336194939037878E-2</v>
      </c>
      <c r="W407" s="62"/>
      <c r="X407" s="62">
        <f t="shared" ca="1" si="131"/>
        <v>8.3336194939037878E-2</v>
      </c>
      <c r="Y407" s="60">
        <f t="shared" ca="1" si="132"/>
        <v>1190767.4352932288</v>
      </c>
      <c r="Z407" s="63">
        <f t="shared" ca="1" si="133"/>
        <v>0</v>
      </c>
      <c r="AA407" s="60">
        <f t="shared" ca="1" si="134"/>
        <v>0</v>
      </c>
      <c r="AB407" s="63">
        <f t="shared" ca="1" si="135"/>
        <v>0</v>
      </c>
      <c r="AC407" s="47">
        <f t="shared" ca="1" si="136"/>
        <v>1190767.4352932288</v>
      </c>
    </row>
    <row r="408" spans="1:29" x14ac:dyDescent="0.15">
      <c r="A408" s="58">
        <v>30724</v>
      </c>
      <c r="B408" s="65">
        <f t="shared" si="119"/>
        <v>3</v>
      </c>
      <c r="C408" s="58" t="s">
        <v>463</v>
      </c>
      <c r="D408" s="58">
        <v>2073</v>
      </c>
      <c r="E408" s="58">
        <v>0</v>
      </c>
      <c r="F408" s="58">
        <f t="shared" si="120"/>
        <v>3341.5522388059703</v>
      </c>
      <c r="G408" s="58"/>
      <c r="H408" s="17">
        <f t="shared" si="121"/>
        <v>1</v>
      </c>
      <c r="I408" s="17">
        <f t="shared" si="122"/>
        <v>0</v>
      </c>
      <c r="J408" s="17">
        <f ca="1">OFFSET('Z1'!$B$7,B408,H408)*D408</f>
        <v>0</v>
      </c>
      <c r="K408" s="17">
        <f ca="1">IF(I408&gt;0,OFFSET('Z1'!$I$7,B408,I408)*IF(I408=1,D408-9300,IF(I408=2,D408-18000,IF(I408=3,D408-45000,0))),0)</f>
        <v>0</v>
      </c>
      <c r="L408" s="17">
        <f>IF(AND(E408=1,D408&gt;20000,D408&lt;=45000),D408*'Z1'!$G$7,0)+IF(AND(E408=1,D408&gt;45000,D408&lt;=50000),'Z1'!$G$7/5000*(50000-D408)*D408,0)</f>
        <v>0</v>
      </c>
      <c r="M408" s="18">
        <f t="shared" ca="1" si="123"/>
        <v>0</v>
      </c>
      <c r="N408" s="21">
        <v>0</v>
      </c>
      <c r="O408" s="20">
        <f t="shared" si="124"/>
        <v>0</v>
      </c>
      <c r="P408" s="21">
        <f t="shared" si="125"/>
        <v>1</v>
      </c>
      <c r="Q408" s="22">
        <f t="shared" si="126"/>
        <v>0</v>
      </c>
      <c r="R408" s="59">
        <f t="shared" ca="1" si="127"/>
        <v>2081332.9623632911</v>
      </c>
      <c r="S408" s="60">
        <f t="shared" ca="1" si="128"/>
        <v>2081332.9623632911</v>
      </c>
      <c r="T408" s="61">
        <v>926.78502263113171</v>
      </c>
      <c r="U408" s="61">
        <f t="shared" ca="1" si="129"/>
        <v>1004.0197599437005</v>
      </c>
      <c r="V408" s="62">
        <f t="shared" ca="1" si="130"/>
        <v>8.33361949390381E-2</v>
      </c>
      <c r="W408" s="62"/>
      <c r="X408" s="62">
        <f t="shared" ca="1" si="131"/>
        <v>8.33361949390381E-2</v>
      </c>
      <c r="Y408" s="60">
        <f t="shared" ca="1" si="132"/>
        <v>2081332.9623632913</v>
      </c>
      <c r="Z408" s="63">
        <f t="shared" ca="1" si="133"/>
        <v>0</v>
      </c>
      <c r="AA408" s="60">
        <f t="shared" ca="1" si="134"/>
        <v>0</v>
      </c>
      <c r="AB408" s="63">
        <f t="shared" ca="1" si="135"/>
        <v>0</v>
      </c>
      <c r="AC408" s="47">
        <f t="shared" ca="1" si="136"/>
        <v>2081332.9623632913</v>
      </c>
    </row>
    <row r="409" spans="1:29" x14ac:dyDescent="0.15">
      <c r="A409" s="58">
        <v>30726</v>
      </c>
      <c r="B409" s="65">
        <f t="shared" si="119"/>
        <v>3</v>
      </c>
      <c r="C409" s="58" t="s">
        <v>464</v>
      </c>
      <c r="D409" s="58">
        <v>2995</v>
      </c>
      <c r="E409" s="58">
        <v>0</v>
      </c>
      <c r="F409" s="58">
        <f t="shared" si="120"/>
        <v>4827.7611940298511</v>
      </c>
      <c r="G409" s="58"/>
      <c r="H409" s="17">
        <f t="shared" si="121"/>
        <v>1</v>
      </c>
      <c r="I409" s="17">
        <f t="shared" si="122"/>
        <v>0</v>
      </c>
      <c r="J409" s="17">
        <f ca="1">OFFSET('Z1'!$B$7,B409,H409)*D409</f>
        <v>0</v>
      </c>
      <c r="K409" s="17">
        <f ca="1">IF(I409&gt;0,OFFSET('Z1'!$I$7,B409,I409)*IF(I409=1,D409-9300,IF(I409=2,D409-18000,IF(I409=3,D409-45000,0))),0)</f>
        <v>0</v>
      </c>
      <c r="L409" s="17">
        <f>IF(AND(E409=1,D409&gt;20000,D409&lt;=45000),D409*'Z1'!$G$7,0)+IF(AND(E409=1,D409&gt;45000,D409&lt;=50000),'Z1'!$G$7/5000*(50000-D409)*D409,0)</f>
        <v>0</v>
      </c>
      <c r="M409" s="18">
        <f t="shared" ca="1" si="123"/>
        <v>0</v>
      </c>
      <c r="N409" s="21">
        <v>1248</v>
      </c>
      <c r="O409" s="20">
        <f t="shared" si="124"/>
        <v>248</v>
      </c>
      <c r="P409" s="21">
        <f t="shared" si="125"/>
        <v>1</v>
      </c>
      <c r="Q409" s="22">
        <f t="shared" si="126"/>
        <v>223.20000000000002</v>
      </c>
      <c r="R409" s="59">
        <f t="shared" ca="1" si="127"/>
        <v>3007039.1810313831</v>
      </c>
      <c r="S409" s="60">
        <f t="shared" ca="1" si="128"/>
        <v>3007262.3810313833</v>
      </c>
      <c r="T409" s="61">
        <v>927.32112222876663</v>
      </c>
      <c r="U409" s="61">
        <f t="shared" ca="1" si="129"/>
        <v>1004.0942841507123</v>
      </c>
      <c r="V409" s="62">
        <f t="shared" ca="1" si="130"/>
        <v>8.2790265509563143E-2</v>
      </c>
      <c r="W409" s="62"/>
      <c r="X409" s="62">
        <f t="shared" ca="1" si="131"/>
        <v>8.2790265509563143E-2</v>
      </c>
      <c r="Y409" s="60">
        <f t="shared" ca="1" si="132"/>
        <v>3007262.3810313833</v>
      </c>
      <c r="Z409" s="63">
        <f t="shared" ca="1" si="133"/>
        <v>0</v>
      </c>
      <c r="AA409" s="60">
        <f t="shared" ca="1" si="134"/>
        <v>0</v>
      </c>
      <c r="AB409" s="63">
        <f t="shared" ca="1" si="135"/>
        <v>0</v>
      </c>
      <c r="AC409" s="47">
        <f t="shared" ca="1" si="136"/>
        <v>3007262.3810313833</v>
      </c>
    </row>
    <row r="410" spans="1:29" x14ac:dyDescent="0.15">
      <c r="A410" s="58">
        <v>30728</v>
      </c>
      <c r="B410" s="65">
        <f t="shared" si="119"/>
        <v>3</v>
      </c>
      <c r="C410" s="58" t="s">
        <v>465</v>
      </c>
      <c r="D410" s="58">
        <v>1175</v>
      </c>
      <c r="E410" s="58">
        <v>0</v>
      </c>
      <c r="F410" s="58">
        <f t="shared" si="120"/>
        <v>1894.0298507462687</v>
      </c>
      <c r="G410" s="58"/>
      <c r="H410" s="17">
        <f t="shared" si="121"/>
        <v>1</v>
      </c>
      <c r="I410" s="17">
        <f t="shared" si="122"/>
        <v>0</v>
      </c>
      <c r="J410" s="17">
        <f ca="1">OFFSET('Z1'!$B$7,B410,H410)*D410</f>
        <v>0</v>
      </c>
      <c r="K410" s="17">
        <f ca="1">IF(I410&gt;0,OFFSET('Z1'!$I$7,B410,I410)*IF(I410=1,D410-9300,IF(I410=2,D410-18000,IF(I410=3,D410-45000,0))),0)</f>
        <v>0</v>
      </c>
      <c r="L410" s="17">
        <f>IF(AND(E410=1,D410&gt;20000,D410&lt;=45000),D410*'Z1'!$G$7,0)+IF(AND(E410=1,D410&gt;45000,D410&lt;=50000),'Z1'!$G$7/5000*(50000-D410)*D410,0)</f>
        <v>0</v>
      </c>
      <c r="M410" s="18">
        <f t="shared" ca="1" si="123"/>
        <v>0</v>
      </c>
      <c r="N410" s="21">
        <v>4294</v>
      </c>
      <c r="O410" s="20">
        <f t="shared" si="124"/>
        <v>3294</v>
      </c>
      <c r="P410" s="21">
        <f t="shared" si="125"/>
        <v>1</v>
      </c>
      <c r="Q410" s="22">
        <f t="shared" si="126"/>
        <v>2964.6</v>
      </c>
      <c r="R410" s="59">
        <f t="shared" ca="1" si="127"/>
        <v>1179723.217933848</v>
      </c>
      <c r="S410" s="60">
        <f t="shared" ca="1" si="128"/>
        <v>1182687.8179338481</v>
      </c>
      <c r="T410" s="61">
        <v>931.44540562256623</v>
      </c>
      <c r="U410" s="61">
        <f t="shared" ca="1" si="129"/>
        <v>1006.5428237734877</v>
      </c>
      <c r="V410" s="62">
        <f t="shared" ca="1" si="130"/>
        <v>8.0624605261461646E-2</v>
      </c>
      <c r="W410" s="62"/>
      <c r="X410" s="62">
        <f t="shared" ca="1" si="131"/>
        <v>8.0624605261461646E-2</v>
      </c>
      <c r="Y410" s="60">
        <f t="shared" ca="1" si="132"/>
        <v>1182687.8179338479</v>
      </c>
      <c r="Z410" s="63">
        <f t="shared" ca="1" si="133"/>
        <v>0</v>
      </c>
      <c r="AA410" s="60">
        <f t="shared" ca="1" si="134"/>
        <v>0</v>
      </c>
      <c r="AB410" s="63">
        <f t="shared" ca="1" si="135"/>
        <v>0</v>
      </c>
      <c r="AC410" s="47">
        <f t="shared" ca="1" si="136"/>
        <v>1182687.8179338479</v>
      </c>
    </row>
    <row r="411" spans="1:29" x14ac:dyDescent="0.15">
      <c r="A411" s="58">
        <v>30729</v>
      </c>
      <c r="B411" s="65">
        <f t="shared" si="119"/>
        <v>3</v>
      </c>
      <c r="C411" s="58" t="s">
        <v>466</v>
      </c>
      <c r="D411" s="58">
        <v>3993</v>
      </c>
      <c r="E411" s="58">
        <v>0</v>
      </c>
      <c r="F411" s="58">
        <f t="shared" si="120"/>
        <v>6436.4776119402986</v>
      </c>
      <c r="G411" s="58"/>
      <c r="H411" s="17">
        <f t="shared" si="121"/>
        <v>1</v>
      </c>
      <c r="I411" s="17">
        <f t="shared" si="122"/>
        <v>0</v>
      </c>
      <c r="J411" s="17">
        <f ca="1">OFFSET('Z1'!$B$7,B411,H411)*D411</f>
        <v>0</v>
      </c>
      <c r="K411" s="17">
        <f ca="1">IF(I411&gt;0,OFFSET('Z1'!$I$7,B411,I411)*IF(I411=1,D411-9300,IF(I411=2,D411-18000,IF(I411=3,D411-45000,0))),0)</f>
        <v>0</v>
      </c>
      <c r="L411" s="17">
        <f>IF(AND(E411=1,D411&gt;20000,D411&lt;=45000),D411*'Z1'!$G$7,0)+IF(AND(E411=1,D411&gt;45000,D411&lt;=50000),'Z1'!$G$7/5000*(50000-D411)*D411,0)</f>
        <v>0</v>
      </c>
      <c r="M411" s="18">
        <f t="shared" ca="1" si="123"/>
        <v>0</v>
      </c>
      <c r="N411" s="21">
        <v>2791</v>
      </c>
      <c r="O411" s="20">
        <f t="shared" si="124"/>
        <v>1791</v>
      </c>
      <c r="P411" s="21">
        <f t="shared" si="125"/>
        <v>1</v>
      </c>
      <c r="Q411" s="22">
        <f t="shared" si="126"/>
        <v>1611.9</v>
      </c>
      <c r="R411" s="59">
        <f t="shared" ca="1" si="127"/>
        <v>4009050.9014551961</v>
      </c>
      <c r="S411" s="60">
        <f t="shared" ca="1" si="128"/>
        <v>4010662.801455196</v>
      </c>
      <c r="T411" s="61">
        <v>926.95168783486167</v>
      </c>
      <c r="U411" s="61">
        <f t="shared" ca="1" si="129"/>
        <v>1004.4234413862249</v>
      </c>
      <c r="V411" s="62">
        <f t="shared" ca="1" si="130"/>
        <v>8.3576905428932147E-2</v>
      </c>
      <c r="W411" s="62"/>
      <c r="X411" s="62">
        <f t="shared" ca="1" si="131"/>
        <v>8.3576905428932147E-2</v>
      </c>
      <c r="Y411" s="60">
        <f t="shared" ca="1" si="132"/>
        <v>4010662.801455196</v>
      </c>
      <c r="Z411" s="63">
        <f t="shared" ca="1" si="133"/>
        <v>0</v>
      </c>
      <c r="AA411" s="60">
        <f t="shared" ca="1" si="134"/>
        <v>0</v>
      </c>
      <c r="AB411" s="63">
        <f t="shared" ca="1" si="135"/>
        <v>0</v>
      </c>
      <c r="AC411" s="47">
        <f t="shared" ca="1" si="136"/>
        <v>4010662.801455196</v>
      </c>
    </row>
    <row r="412" spans="1:29" x14ac:dyDescent="0.15">
      <c r="A412" s="58">
        <v>30730</v>
      </c>
      <c r="B412" s="65">
        <f t="shared" si="119"/>
        <v>3</v>
      </c>
      <c r="C412" s="58" t="s">
        <v>467</v>
      </c>
      <c r="D412" s="58">
        <v>5580</v>
      </c>
      <c r="E412" s="58">
        <v>0</v>
      </c>
      <c r="F412" s="58">
        <f t="shared" si="120"/>
        <v>8994.626865671642</v>
      </c>
      <c r="G412" s="58"/>
      <c r="H412" s="17">
        <f t="shared" si="121"/>
        <v>1</v>
      </c>
      <c r="I412" s="17">
        <f t="shared" si="122"/>
        <v>0</v>
      </c>
      <c r="J412" s="17">
        <f ca="1">OFFSET('Z1'!$B$7,B412,H412)*D412</f>
        <v>0</v>
      </c>
      <c r="K412" s="17">
        <f ca="1">IF(I412&gt;0,OFFSET('Z1'!$I$7,B412,I412)*IF(I412=1,D412-9300,IF(I412=2,D412-18000,IF(I412=3,D412-45000,0))),0)</f>
        <v>0</v>
      </c>
      <c r="L412" s="17">
        <f>IF(AND(E412=1,D412&gt;20000,D412&lt;=45000),D412*'Z1'!$G$7,0)+IF(AND(E412=1,D412&gt;45000,D412&lt;=50000),'Z1'!$G$7/5000*(50000-D412)*D412,0)</f>
        <v>0</v>
      </c>
      <c r="M412" s="18">
        <f t="shared" ca="1" si="123"/>
        <v>0</v>
      </c>
      <c r="N412" s="21">
        <v>11997</v>
      </c>
      <c r="O412" s="20">
        <f t="shared" si="124"/>
        <v>10997</v>
      </c>
      <c r="P412" s="21">
        <f t="shared" si="125"/>
        <v>1</v>
      </c>
      <c r="Q412" s="22">
        <f t="shared" si="126"/>
        <v>9897.3000000000011</v>
      </c>
      <c r="R412" s="59">
        <f t="shared" ca="1" si="127"/>
        <v>5602430.2604858484</v>
      </c>
      <c r="S412" s="60">
        <f t="shared" ca="1" si="128"/>
        <v>5612327.5604858482</v>
      </c>
      <c r="T412" s="61">
        <v>932.53170927012593</v>
      </c>
      <c r="U412" s="61">
        <f t="shared" ca="1" si="129"/>
        <v>1005.7934696211197</v>
      </c>
      <c r="V412" s="62">
        <f t="shared" ca="1" si="130"/>
        <v>7.8562218981630405E-2</v>
      </c>
      <c r="W412" s="62"/>
      <c r="X412" s="62">
        <f t="shared" ca="1" si="131"/>
        <v>7.8562218981630405E-2</v>
      </c>
      <c r="Y412" s="60">
        <f t="shared" ca="1" si="132"/>
        <v>5612327.5604858482</v>
      </c>
      <c r="Z412" s="63">
        <f t="shared" ca="1" si="133"/>
        <v>0</v>
      </c>
      <c r="AA412" s="60">
        <f t="shared" ca="1" si="134"/>
        <v>0</v>
      </c>
      <c r="AB412" s="63">
        <f t="shared" ca="1" si="135"/>
        <v>0</v>
      </c>
      <c r="AC412" s="47">
        <f t="shared" ca="1" si="136"/>
        <v>5612327.5604858482</v>
      </c>
    </row>
    <row r="413" spans="1:29" x14ac:dyDescent="0.15">
      <c r="A413" s="58">
        <v>30731</v>
      </c>
      <c r="B413" s="65">
        <f t="shared" si="119"/>
        <v>3</v>
      </c>
      <c r="C413" s="58" t="s">
        <v>468</v>
      </c>
      <c r="D413" s="58">
        <v>3647</v>
      </c>
      <c r="E413" s="58">
        <v>0</v>
      </c>
      <c r="F413" s="58">
        <f t="shared" si="120"/>
        <v>5878.746268656716</v>
      </c>
      <c r="G413" s="58"/>
      <c r="H413" s="17">
        <f t="shared" si="121"/>
        <v>1</v>
      </c>
      <c r="I413" s="17">
        <f t="shared" si="122"/>
        <v>0</v>
      </c>
      <c r="J413" s="17">
        <f ca="1">OFFSET('Z1'!$B$7,B413,H413)*D413</f>
        <v>0</v>
      </c>
      <c r="K413" s="17">
        <f ca="1">IF(I413&gt;0,OFFSET('Z1'!$I$7,B413,I413)*IF(I413=1,D413-9300,IF(I413=2,D413-18000,IF(I413=3,D413-45000,0))),0)</f>
        <v>0</v>
      </c>
      <c r="L413" s="17">
        <f>IF(AND(E413=1,D413&gt;20000,D413&lt;=45000),D413*'Z1'!$G$7,0)+IF(AND(E413=1,D413&gt;45000,D413&lt;=50000),'Z1'!$G$7/5000*(50000-D413)*D413,0)</f>
        <v>0</v>
      </c>
      <c r="M413" s="18">
        <f t="shared" ca="1" si="123"/>
        <v>0</v>
      </c>
      <c r="N413" s="21">
        <v>3262</v>
      </c>
      <c r="O413" s="20">
        <f t="shared" si="124"/>
        <v>2262</v>
      </c>
      <c r="P413" s="21">
        <f t="shared" si="125"/>
        <v>1</v>
      </c>
      <c r="Q413" s="22">
        <f t="shared" si="126"/>
        <v>2035.8</v>
      </c>
      <c r="R413" s="59">
        <f t="shared" ca="1" si="127"/>
        <v>3661660.0645146752</v>
      </c>
      <c r="S413" s="60">
        <f t="shared" ca="1" si="128"/>
        <v>3663695.864514675</v>
      </c>
      <c r="T413" s="61">
        <v>928.63547237641023</v>
      </c>
      <c r="U413" s="61">
        <f t="shared" ca="1" si="129"/>
        <v>1004.5779721729298</v>
      </c>
      <c r="V413" s="62">
        <f t="shared" ca="1" si="130"/>
        <v>8.1778590260158879E-2</v>
      </c>
      <c r="W413" s="62"/>
      <c r="X413" s="62">
        <f t="shared" ca="1" si="131"/>
        <v>8.1778590260158879E-2</v>
      </c>
      <c r="Y413" s="60">
        <f t="shared" ca="1" si="132"/>
        <v>3663695.864514675</v>
      </c>
      <c r="Z413" s="63">
        <f t="shared" ca="1" si="133"/>
        <v>0</v>
      </c>
      <c r="AA413" s="60">
        <f t="shared" ca="1" si="134"/>
        <v>0</v>
      </c>
      <c r="AB413" s="63">
        <f t="shared" ca="1" si="135"/>
        <v>0</v>
      </c>
      <c r="AC413" s="47">
        <f t="shared" ca="1" si="136"/>
        <v>3663695.864514675</v>
      </c>
    </row>
    <row r="414" spans="1:29" x14ac:dyDescent="0.15">
      <c r="A414" s="58">
        <v>30732</v>
      </c>
      <c r="B414" s="65">
        <f t="shared" si="119"/>
        <v>3</v>
      </c>
      <c r="C414" s="58" t="s">
        <v>469</v>
      </c>
      <c r="D414" s="58">
        <v>7552</v>
      </c>
      <c r="E414" s="58">
        <v>0</v>
      </c>
      <c r="F414" s="58">
        <f t="shared" si="120"/>
        <v>12173.373134328358</v>
      </c>
      <c r="G414" s="58"/>
      <c r="H414" s="17">
        <f t="shared" si="121"/>
        <v>1</v>
      </c>
      <c r="I414" s="17">
        <f t="shared" si="122"/>
        <v>0</v>
      </c>
      <c r="J414" s="17">
        <f ca="1">OFFSET('Z1'!$B$7,B414,H414)*D414</f>
        <v>0</v>
      </c>
      <c r="K414" s="17">
        <f ca="1">IF(I414&gt;0,OFFSET('Z1'!$I$7,B414,I414)*IF(I414=1,D414-9300,IF(I414=2,D414-18000,IF(I414=3,D414-45000,0))),0)</f>
        <v>0</v>
      </c>
      <c r="L414" s="17">
        <f>IF(AND(E414=1,D414&gt;20000,D414&lt;=45000),D414*'Z1'!$G$7,0)+IF(AND(E414=1,D414&gt;45000,D414&lt;=50000),'Z1'!$G$7/5000*(50000-D414)*D414,0)</f>
        <v>0</v>
      </c>
      <c r="M414" s="18">
        <f t="shared" ca="1" si="123"/>
        <v>0</v>
      </c>
      <c r="N414" s="21">
        <v>13853</v>
      </c>
      <c r="O414" s="20">
        <f t="shared" si="124"/>
        <v>12853</v>
      </c>
      <c r="P414" s="21">
        <f t="shared" si="125"/>
        <v>1</v>
      </c>
      <c r="Q414" s="22">
        <f t="shared" si="126"/>
        <v>11567.7</v>
      </c>
      <c r="R414" s="59">
        <f t="shared" ca="1" si="127"/>
        <v>7582357.2270948254</v>
      </c>
      <c r="S414" s="60">
        <f t="shared" ca="1" si="128"/>
        <v>7593924.9270948255</v>
      </c>
      <c r="T414" s="61">
        <v>931.20577808721748</v>
      </c>
      <c r="U414" s="61">
        <f t="shared" ca="1" si="129"/>
        <v>1005.5514998801411</v>
      </c>
      <c r="V414" s="62">
        <f t="shared" ca="1" si="130"/>
        <v>7.983812336907592E-2</v>
      </c>
      <c r="W414" s="62"/>
      <c r="X414" s="62">
        <f t="shared" ca="1" si="131"/>
        <v>7.983812336907592E-2</v>
      </c>
      <c r="Y414" s="60">
        <f t="shared" ca="1" si="132"/>
        <v>7593924.9270948255</v>
      </c>
      <c r="Z414" s="63">
        <f t="shared" ca="1" si="133"/>
        <v>0</v>
      </c>
      <c r="AA414" s="60">
        <f t="shared" ca="1" si="134"/>
        <v>0</v>
      </c>
      <c r="AB414" s="63">
        <f t="shared" ca="1" si="135"/>
        <v>0</v>
      </c>
      <c r="AC414" s="47">
        <f t="shared" ca="1" si="136"/>
        <v>7593924.9270948255</v>
      </c>
    </row>
    <row r="415" spans="1:29" x14ac:dyDescent="0.15">
      <c r="A415" s="58">
        <v>30733</v>
      </c>
      <c r="B415" s="65">
        <f t="shared" si="119"/>
        <v>3</v>
      </c>
      <c r="C415" s="58" t="s">
        <v>470</v>
      </c>
      <c r="D415" s="58">
        <v>953</v>
      </c>
      <c r="E415" s="58">
        <v>0</v>
      </c>
      <c r="F415" s="58">
        <f t="shared" si="120"/>
        <v>1536.1791044776119</v>
      </c>
      <c r="G415" s="58"/>
      <c r="H415" s="17">
        <f t="shared" si="121"/>
        <v>1</v>
      </c>
      <c r="I415" s="17">
        <f t="shared" si="122"/>
        <v>0</v>
      </c>
      <c r="J415" s="17">
        <f ca="1">OFFSET('Z1'!$B$7,B415,H415)*D415</f>
        <v>0</v>
      </c>
      <c r="K415" s="17">
        <f ca="1">IF(I415&gt;0,OFFSET('Z1'!$I$7,B415,I415)*IF(I415=1,D415-9300,IF(I415=2,D415-18000,IF(I415=3,D415-45000,0))),0)</f>
        <v>0</v>
      </c>
      <c r="L415" s="17">
        <f>IF(AND(E415=1,D415&gt;20000,D415&lt;=45000),D415*'Z1'!$G$7,0)+IF(AND(E415=1,D415&gt;45000,D415&lt;=50000),'Z1'!$G$7/5000*(50000-D415)*D415,0)</f>
        <v>0</v>
      </c>
      <c r="M415" s="18">
        <f t="shared" ca="1" si="123"/>
        <v>0</v>
      </c>
      <c r="N415" s="21">
        <v>0</v>
      </c>
      <c r="O415" s="20">
        <f t="shared" si="124"/>
        <v>0</v>
      </c>
      <c r="P415" s="21">
        <f t="shared" si="125"/>
        <v>1</v>
      </c>
      <c r="Q415" s="22">
        <f t="shared" si="126"/>
        <v>0</v>
      </c>
      <c r="R415" s="59">
        <f t="shared" ca="1" si="127"/>
        <v>956830.83122634643</v>
      </c>
      <c r="S415" s="60">
        <f t="shared" ca="1" si="128"/>
        <v>956830.83122634643</v>
      </c>
      <c r="T415" s="61">
        <v>926.20627221644702</v>
      </c>
      <c r="U415" s="61">
        <f t="shared" ca="1" si="129"/>
        <v>1004.0197599437004</v>
      </c>
      <c r="V415" s="62">
        <f t="shared" ca="1" si="130"/>
        <v>8.4013129754609395E-2</v>
      </c>
      <c r="W415" s="62"/>
      <c r="X415" s="62">
        <f t="shared" ca="1" si="131"/>
        <v>8.4013129754609395E-2</v>
      </c>
      <c r="Y415" s="60">
        <f t="shared" ca="1" si="132"/>
        <v>956830.83122634655</v>
      </c>
      <c r="Z415" s="63">
        <f t="shared" ca="1" si="133"/>
        <v>0</v>
      </c>
      <c r="AA415" s="60">
        <f t="shared" ca="1" si="134"/>
        <v>0</v>
      </c>
      <c r="AB415" s="63">
        <f t="shared" ca="1" si="135"/>
        <v>0</v>
      </c>
      <c r="AC415" s="47">
        <f t="shared" ca="1" si="136"/>
        <v>956830.83122634655</v>
      </c>
    </row>
    <row r="416" spans="1:29" x14ac:dyDescent="0.15">
      <c r="A416" s="58">
        <v>30734</v>
      </c>
      <c r="B416" s="65">
        <f t="shared" si="119"/>
        <v>3</v>
      </c>
      <c r="C416" s="58" t="s">
        <v>471</v>
      </c>
      <c r="D416" s="58">
        <v>1914</v>
      </c>
      <c r="E416" s="58">
        <v>0</v>
      </c>
      <c r="F416" s="58">
        <f t="shared" si="120"/>
        <v>3085.2537313432836</v>
      </c>
      <c r="G416" s="58"/>
      <c r="H416" s="17">
        <f t="shared" si="121"/>
        <v>1</v>
      </c>
      <c r="I416" s="17">
        <f t="shared" si="122"/>
        <v>0</v>
      </c>
      <c r="J416" s="17">
        <f ca="1">OFFSET('Z1'!$B$7,B416,H416)*D416</f>
        <v>0</v>
      </c>
      <c r="K416" s="17">
        <f ca="1">IF(I416&gt;0,OFFSET('Z1'!$I$7,B416,I416)*IF(I416=1,D416-9300,IF(I416=2,D416-18000,IF(I416=3,D416-45000,0))),0)</f>
        <v>0</v>
      </c>
      <c r="L416" s="17">
        <f>IF(AND(E416=1,D416&gt;20000,D416&lt;=45000),D416*'Z1'!$G$7,0)+IF(AND(E416=1,D416&gt;45000,D416&lt;=50000),'Z1'!$G$7/5000*(50000-D416)*D416,0)</f>
        <v>0</v>
      </c>
      <c r="M416" s="18">
        <f t="shared" ca="1" si="123"/>
        <v>0</v>
      </c>
      <c r="N416" s="21">
        <v>0</v>
      </c>
      <c r="O416" s="20">
        <f t="shared" si="124"/>
        <v>0</v>
      </c>
      <c r="P416" s="21">
        <f t="shared" si="125"/>
        <v>1</v>
      </c>
      <c r="Q416" s="22">
        <f t="shared" si="126"/>
        <v>0</v>
      </c>
      <c r="R416" s="59">
        <f t="shared" ca="1" si="127"/>
        <v>1921693.8205322425</v>
      </c>
      <c r="S416" s="60">
        <f t="shared" ca="1" si="128"/>
        <v>1921693.8205322425</v>
      </c>
      <c r="T416" s="61">
        <v>926.53197846211185</v>
      </c>
      <c r="U416" s="61">
        <f t="shared" ca="1" si="129"/>
        <v>1004.0197599437004</v>
      </c>
      <c r="V416" s="62">
        <f t="shared" ca="1" si="130"/>
        <v>8.3632063741831519E-2</v>
      </c>
      <c r="W416" s="62"/>
      <c r="X416" s="62">
        <f t="shared" ca="1" si="131"/>
        <v>8.3632063741831519E-2</v>
      </c>
      <c r="Y416" s="60">
        <f t="shared" ca="1" si="132"/>
        <v>1921693.8205322428</v>
      </c>
      <c r="Z416" s="63">
        <f t="shared" ca="1" si="133"/>
        <v>0</v>
      </c>
      <c r="AA416" s="60">
        <f t="shared" ca="1" si="134"/>
        <v>0</v>
      </c>
      <c r="AB416" s="63">
        <f t="shared" ca="1" si="135"/>
        <v>0</v>
      </c>
      <c r="AC416" s="47">
        <f t="shared" ca="1" si="136"/>
        <v>1921693.8205322428</v>
      </c>
    </row>
    <row r="417" spans="1:29" x14ac:dyDescent="0.15">
      <c r="A417" s="58">
        <v>30735</v>
      </c>
      <c r="B417" s="65">
        <f t="shared" si="119"/>
        <v>3</v>
      </c>
      <c r="C417" s="58" t="s">
        <v>472</v>
      </c>
      <c r="D417" s="58">
        <v>5251</v>
      </c>
      <c r="E417" s="58">
        <v>0</v>
      </c>
      <c r="F417" s="58">
        <f t="shared" si="120"/>
        <v>8464.2985074626868</v>
      </c>
      <c r="G417" s="58"/>
      <c r="H417" s="17">
        <f t="shared" si="121"/>
        <v>1</v>
      </c>
      <c r="I417" s="17">
        <f t="shared" si="122"/>
        <v>0</v>
      </c>
      <c r="J417" s="17">
        <f ca="1">OFFSET('Z1'!$B$7,B417,H417)*D417</f>
        <v>0</v>
      </c>
      <c r="K417" s="17">
        <f ca="1">IF(I417&gt;0,OFFSET('Z1'!$I$7,B417,I417)*IF(I417=1,D417-9300,IF(I417=2,D417-18000,IF(I417=3,D417-45000,0))),0)</f>
        <v>0</v>
      </c>
      <c r="L417" s="17">
        <f>IF(AND(E417=1,D417&gt;20000,D417&lt;=45000),D417*'Z1'!$G$7,0)+IF(AND(E417=1,D417&gt;45000,D417&lt;=50000),'Z1'!$G$7/5000*(50000-D417)*D417,0)</f>
        <v>0</v>
      </c>
      <c r="M417" s="18">
        <f t="shared" ca="1" si="123"/>
        <v>0</v>
      </c>
      <c r="N417" s="21">
        <v>2495</v>
      </c>
      <c r="O417" s="20">
        <f t="shared" si="124"/>
        <v>1495</v>
      </c>
      <c r="P417" s="21">
        <f t="shared" si="125"/>
        <v>1</v>
      </c>
      <c r="Q417" s="22">
        <f t="shared" si="126"/>
        <v>1345.5</v>
      </c>
      <c r="R417" s="59">
        <f t="shared" ca="1" si="127"/>
        <v>5272107.759464371</v>
      </c>
      <c r="S417" s="60">
        <f t="shared" ca="1" si="128"/>
        <v>5273453.259464371</v>
      </c>
      <c r="T417" s="61">
        <v>927.09734525372153</v>
      </c>
      <c r="U417" s="61">
        <f t="shared" ca="1" si="129"/>
        <v>1004.2759968509562</v>
      </c>
      <c r="V417" s="62">
        <f t="shared" ca="1" si="130"/>
        <v>8.324762441867728E-2</v>
      </c>
      <c r="W417" s="62"/>
      <c r="X417" s="62">
        <f t="shared" ca="1" si="131"/>
        <v>8.324762441867728E-2</v>
      </c>
      <c r="Y417" s="60">
        <f t="shared" ca="1" si="132"/>
        <v>5273453.2594643701</v>
      </c>
      <c r="Z417" s="63">
        <f t="shared" ca="1" si="133"/>
        <v>0</v>
      </c>
      <c r="AA417" s="60">
        <f t="shared" ca="1" si="134"/>
        <v>0</v>
      </c>
      <c r="AB417" s="63">
        <f t="shared" ca="1" si="135"/>
        <v>0</v>
      </c>
      <c r="AC417" s="47">
        <f t="shared" ca="1" si="136"/>
        <v>5273453.2594643701</v>
      </c>
    </row>
    <row r="418" spans="1:29" x14ac:dyDescent="0.15">
      <c r="A418" s="58">
        <v>30736</v>
      </c>
      <c r="B418" s="65">
        <f t="shared" si="119"/>
        <v>3</v>
      </c>
      <c r="C418" s="58" t="s">
        <v>473</v>
      </c>
      <c r="D418" s="58">
        <v>2171</v>
      </c>
      <c r="E418" s="58">
        <v>0</v>
      </c>
      <c r="F418" s="58">
        <f t="shared" si="120"/>
        <v>3499.5223880597014</v>
      </c>
      <c r="G418" s="58"/>
      <c r="H418" s="17">
        <f t="shared" si="121"/>
        <v>1</v>
      </c>
      <c r="I418" s="17">
        <f t="shared" si="122"/>
        <v>0</v>
      </c>
      <c r="J418" s="17">
        <f ca="1">OFFSET('Z1'!$B$7,B418,H418)*D418</f>
        <v>0</v>
      </c>
      <c r="K418" s="17">
        <f ca="1">IF(I418&gt;0,OFFSET('Z1'!$I$7,B418,I418)*IF(I418=1,D418-9300,IF(I418=2,D418-18000,IF(I418=3,D418-45000,0))),0)</f>
        <v>0</v>
      </c>
      <c r="L418" s="17">
        <f>IF(AND(E418=1,D418&gt;20000,D418&lt;=45000),D418*'Z1'!$G$7,0)+IF(AND(E418=1,D418&gt;45000,D418&lt;=50000),'Z1'!$G$7/5000*(50000-D418)*D418,0)</f>
        <v>0</v>
      </c>
      <c r="M418" s="18">
        <f t="shared" ca="1" si="123"/>
        <v>0</v>
      </c>
      <c r="N418" s="21">
        <v>3698</v>
      </c>
      <c r="O418" s="20">
        <f t="shared" si="124"/>
        <v>2698</v>
      </c>
      <c r="P418" s="21">
        <f t="shared" si="125"/>
        <v>1</v>
      </c>
      <c r="Q418" s="22">
        <f t="shared" si="126"/>
        <v>2428.2000000000003</v>
      </c>
      <c r="R418" s="59">
        <f t="shared" ca="1" si="127"/>
        <v>2179726.8988377736</v>
      </c>
      <c r="S418" s="60">
        <f t="shared" ca="1" si="128"/>
        <v>2182155.0988377738</v>
      </c>
      <c r="T418" s="61">
        <v>929.0144321931665</v>
      </c>
      <c r="U418" s="61">
        <f t="shared" ca="1" si="129"/>
        <v>1005.1382306945065</v>
      </c>
      <c r="V418" s="62">
        <f t="shared" ca="1" si="130"/>
        <v>8.1940383123684235E-2</v>
      </c>
      <c r="W418" s="62"/>
      <c r="X418" s="62">
        <f t="shared" ca="1" si="131"/>
        <v>8.1940383123684235E-2</v>
      </c>
      <c r="Y418" s="60">
        <f t="shared" ca="1" si="132"/>
        <v>2182155.0988377738</v>
      </c>
      <c r="Z418" s="63">
        <f t="shared" ca="1" si="133"/>
        <v>0</v>
      </c>
      <c r="AA418" s="60">
        <f t="shared" ca="1" si="134"/>
        <v>0</v>
      </c>
      <c r="AB418" s="63">
        <f t="shared" ca="1" si="135"/>
        <v>0</v>
      </c>
      <c r="AC418" s="47">
        <f t="shared" ca="1" si="136"/>
        <v>2182155.0988377738</v>
      </c>
    </row>
    <row r="419" spans="1:29" x14ac:dyDescent="0.15">
      <c r="A419" s="58">
        <v>30737</v>
      </c>
      <c r="B419" s="65">
        <f t="shared" si="119"/>
        <v>3</v>
      </c>
      <c r="C419" s="58" t="s">
        <v>474</v>
      </c>
      <c r="D419" s="58">
        <v>1766</v>
      </c>
      <c r="E419" s="58">
        <v>0</v>
      </c>
      <c r="F419" s="58">
        <f t="shared" si="120"/>
        <v>2846.686567164179</v>
      </c>
      <c r="G419" s="58"/>
      <c r="H419" s="17">
        <f t="shared" si="121"/>
        <v>1</v>
      </c>
      <c r="I419" s="17">
        <f t="shared" si="122"/>
        <v>0</v>
      </c>
      <c r="J419" s="17">
        <f ca="1">OFFSET('Z1'!$B$7,B419,H419)*D419</f>
        <v>0</v>
      </c>
      <c r="K419" s="17">
        <f ca="1">IF(I419&gt;0,OFFSET('Z1'!$I$7,B419,I419)*IF(I419=1,D419-9300,IF(I419=2,D419-18000,IF(I419=3,D419-45000,0))),0)</f>
        <v>0</v>
      </c>
      <c r="L419" s="17">
        <f>IF(AND(E419=1,D419&gt;20000,D419&lt;=45000),D419*'Z1'!$G$7,0)+IF(AND(E419=1,D419&gt;45000,D419&lt;=50000),'Z1'!$G$7/5000*(50000-D419)*D419,0)</f>
        <v>0</v>
      </c>
      <c r="M419" s="18">
        <f t="shared" ca="1" si="123"/>
        <v>0</v>
      </c>
      <c r="N419" s="21">
        <v>0</v>
      </c>
      <c r="O419" s="20">
        <f t="shared" si="124"/>
        <v>0</v>
      </c>
      <c r="P419" s="21">
        <f t="shared" si="125"/>
        <v>1</v>
      </c>
      <c r="Q419" s="22">
        <f t="shared" si="126"/>
        <v>0</v>
      </c>
      <c r="R419" s="59">
        <f t="shared" ca="1" si="127"/>
        <v>1773098.896060575</v>
      </c>
      <c r="S419" s="60">
        <f t="shared" ca="1" si="128"/>
        <v>1773098.896060575</v>
      </c>
      <c r="T419" s="61">
        <v>926.78502263113171</v>
      </c>
      <c r="U419" s="61">
        <f t="shared" ca="1" si="129"/>
        <v>1004.0197599437005</v>
      </c>
      <c r="V419" s="62">
        <f t="shared" ca="1" si="130"/>
        <v>8.33361949390381E-2</v>
      </c>
      <c r="W419" s="62"/>
      <c r="X419" s="62">
        <f t="shared" ca="1" si="131"/>
        <v>8.33361949390381E-2</v>
      </c>
      <c r="Y419" s="60">
        <f t="shared" ca="1" si="132"/>
        <v>1773098.8960605753</v>
      </c>
      <c r="Z419" s="63">
        <f t="shared" ca="1" si="133"/>
        <v>0</v>
      </c>
      <c r="AA419" s="60">
        <f t="shared" ca="1" si="134"/>
        <v>0</v>
      </c>
      <c r="AB419" s="63">
        <f t="shared" ca="1" si="135"/>
        <v>0</v>
      </c>
      <c r="AC419" s="47">
        <f t="shared" ca="1" si="136"/>
        <v>1773098.8960605753</v>
      </c>
    </row>
    <row r="420" spans="1:29" x14ac:dyDescent="0.15">
      <c r="A420" s="58">
        <v>30738</v>
      </c>
      <c r="B420" s="65">
        <f t="shared" si="119"/>
        <v>3</v>
      </c>
      <c r="C420" s="58" t="s">
        <v>475</v>
      </c>
      <c r="D420" s="58">
        <v>767</v>
      </c>
      <c r="E420" s="58">
        <v>0</v>
      </c>
      <c r="F420" s="58">
        <f t="shared" si="120"/>
        <v>1236.358208955224</v>
      </c>
      <c r="G420" s="58"/>
      <c r="H420" s="17">
        <f t="shared" si="121"/>
        <v>1</v>
      </c>
      <c r="I420" s="17">
        <f t="shared" si="122"/>
        <v>0</v>
      </c>
      <c r="J420" s="17">
        <f ca="1">OFFSET('Z1'!$B$7,B420,H420)*D420</f>
        <v>0</v>
      </c>
      <c r="K420" s="17">
        <f ca="1">IF(I420&gt;0,OFFSET('Z1'!$I$7,B420,I420)*IF(I420=1,D420-9300,IF(I420=2,D420-18000,IF(I420=3,D420-45000,0))),0)</f>
        <v>0</v>
      </c>
      <c r="L420" s="17">
        <f>IF(AND(E420=1,D420&gt;20000,D420&lt;=45000),D420*'Z1'!$G$7,0)+IF(AND(E420=1,D420&gt;45000,D420&lt;=50000),'Z1'!$G$7/5000*(50000-D420)*D420,0)</f>
        <v>0</v>
      </c>
      <c r="M420" s="18">
        <f t="shared" ca="1" si="123"/>
        <v>0</v>
      </c>
      <c r="N420" s="21">
        <v>5356</v>
      </c>
      <c r="O420" s="20">
        <f t="shared" si="124"/>
        <v>4356</v>
      </c>
      <c r="P420" s="21">
        <f t="shared" si="125"/>
        <v>1</v>
      </c>
      <c r="Q420" s="22">
        <f t="shared" si="126"/>
        <v>3920.4</v>
      </c>
      <c r="R420" s="59">
        <f t="shared" ca="1" si="127"/>
        <v>770083.15587681835</v>
      </c>
      <c r="S420" s="60">
        <f t="shared" ca="1" si="128"/>
        <v>774003.55587681837</v>
      </c>
      <c r="T420" s="61">
        <v>934.60872544042354</v>
      </c>
      <c r="U420" s="61">
        <f t="shared" ca="1" si="129"/>
        <v>1009.1311028380943</v>
      </c>
      <c r="V420" s="62">
        <f t="shared" ca="1" si="130"/>
        <v>7.9736445176619819E-2</v>
      </c>
      <c r="W420" s="62"/>
      <c r="X420" s="62">
        <f t="shared" ca="1" si="131"/>
        <v>7.9736445176619819E-2</v>
      </c>
      <c r="Y420" s="60">
        <f t="shared" ca="1" si="132"/>
        <v>774003.55587681837</v>
      </c>
      <c r="Z420" s="63">
        <f t="shared" ca="1" si="133"/>
        <v>0</v>
      </c>
      <c r="AA420" s="60">
        <f t="shared" ca="1" si="134"/>
        <v>0</v>
      </c>
      <c r="AB420" s="63">
        <f t="shared" ca="1" si="135"/>
        <v>0</v>
      </c>
      <c r="AC420" s="47">
        <f t="shared" ca="1" si="136"/>
        <v>774003.55587681837</v>
      </c>
    </row>
    <row r="421" spans="1:29" x14ac:dyDescent="0.15">
      <c r="A421" s="58">
        <v>30739</v>
      </c>
      <c r="B421" s="65">
        <f t="shared" si="119"/>
        <v>3</v>
      </c>
      <c r="C421" s="58" t="s">
        <v>476</v>
      </c>
      <c r="D421" s="58">
        <v>2219</v>
      </c>
      <c r="E421" s="58">
        <v>0</v>
      </c>
      <c r="F421" s="58">
        <f t="shared" si="120"/>
        <v>3576.8955223880598</v>
      </c>
      <c r="G421" s="58"/>
      <c r="H421" s="17">
        <f t="shared" si="121"/>
        <v>1</v>
      </c>
      <c r="I421" s="17">
        <f t="shared" si="122"/>
        <v>0</v>
      </c>
      <c r="J421" s="17">
        <f ca="1">OFFSET('Z1'!$B$7,B421,H421)*D421</f>
        <v>0</v>
      </c>
      <c r="K421" s="17">
        <f ca="1">IF(I421&gt;0,OFFSET('Z1'!$I$7,B421,I421)*IF(I421=1,D421-9300,IF(I421=2,D421-18000,IF(I421=3,D421-45000,0))),0)</f>
        <v>0</v>
      </c>
      <c r="L421" s="17">
        <f>IF(AND(E421=1,D421&gt;20000,D421&lt;=45000),D421*'Z1'!$G$7,0)+IF(AND(E421=1,D421&gt;45000,D421&lt;=50000),'Z1'!$G$7/5000*(50000-D421)*D421,0)</f>
        <v>0</v>
      </c>
      <c r="M421" s="18">
        <f t="shared" ca="1" si="123"/>
        <v>0</v>
      </c>
      <c r="N421" s="21">
        <v>0</v>
      </c>
      <c r="O421" s="20">
        <f t="shared" si="124"/>
        <v>0</v>
      </c>
      <c r="P421" s="21">
        <f t="shared" si="125"/>
        <v>1</v>
      </c>
      <c r="Q421" s="22">
        <f t="shared" si="126"/>
        <v>0</v>
      </c>
      <c r="R421" s="59">
        <f t="shared" ca="1" si="127"/>
        <v>2227919.8473150712</v>
      </c>
      <c r="S421" s="60">
        <f t="shared" ca="1" si="128"/>
        <v>2227919.8473150712</v>
      </c>
      <c r="T421" s="61">
        <v>926.31233804910971</v>
      </c>
      <c r="U421" s="61">
        <f t="shared" ca="1" si="129"/>
        <v>1004.0197599437004</v>
      </c>
      <c r="V421" s="62">
        <f t="shared" ca="1" si="130"/>
        <v>8.3889006658649068E-2</v>
      </c>
      <c r="W421" s="62"/>
      <c r="X421" s="62">
        <f t="shared" ca="1" si="131"/>
        <v>8.3889006658649068E-2</v>
      </c>
      <c r="Y421" s="60">
        <f t="shared" ca="1" si="132"/>
        <v>2227919.8473150707</v>
      </c>
      <c r="Z421" s="63">
        <f t="shared" ca="1" si="133"/>
        <v>0</v>
      </c>
      <c r="AA421" s="60">
        <f t="shared" ca="1" si="134"/>
        <v>0</v>
      </c>
      <c r="AB421" s="63">
        <f t="shared" ca="1" si="135"/>
        <v>0</v>
      </c>
      <c r="AC421" s="47">
        <f t="shared" ca="1" si="136"/>
        <v>2227919.8473150707</v>
      </c>
    </row>
    <row r="422" spans="1:29" x14ac:dyDescent="0.15">
      <c r="A422" s="58">
        <v>30740</v>
      </c>
      <c r="B422" s="65">
        <f t="shared" si="119"/>
        <v>3</v>
      </c>
      <c r="C422" s="58" t="s">
        <v>477</v>
      </c>
      <c r="D422" s="58">
        <v>20176</v>
      </c>
      <c r="E422" s="58">
        <v>0</v>
      </c>
      <c r="F422" s="58">
        <f t="shared" si="120"/>
        <v>40352</v>
      </c>
      <c r="G422" s="58"/>
      <c r="H422" s="17">
        <f t="shared" si="121"/>
        <v>3</v>
      </c>
      <c r="I422" s="17">
        <f t="shared" si="122"/>
        <v>0</v>
      </c>
      <c r="J422" s="17">
        <f ca="1">OFFSET('Z1'!$B$7,B422,H422)*D422</f>
        <v>2740707.84</v>
      </c>
      <c r="K422" s="17">
        <f ca="1">IF(I422&gt;0,OFFSET('Z1'!$I$7,B422,I422)*IF(I422=1,D422-9300,IF(I422=2,D422-18000,IF(I422=3,D422-45000,0))),0)</f>
        <v>0</v>
      </c>
      <c r="L422" s="17">
        <f>IF(AND(E422=1,D422&gt;20000,D422&lt;=45000),D422*'Z1'!$G$7,0)+IF(AND(E422=1,D422&gt;45000,D422&lt;=50000),'Z1'!$G$7/5000*(50000-D422)*D422,0)</f>
        <v>0</v>
      </c>
      <c r="M422" s="18">
        <f t="shared" ca="1" si="123"/>
        <v>2740707.84</v>
      </c>
      <c r="N422" s="21">
        <v>161434</v>
      </c>
      <c r="O422" s="20">
        <f t="shared" si="124"/>
        <v>160434</v>
      </c>
      <c r="P422" s="21">
        <f t="shared" si="125"/>
        <v>0</v>
      </c>
      <c r="Q422" s="22">
        <f t="shared" si="126"/>
        <v>0</v>
      </c>
      <c r="R422" s="59">
        <f t="shared" ca="1" si="127"/>
        <v>25133812.580255829</v>
      </c>
      <c r="S422" s="60">
        <f t="shared" ca="1" si="128"/>
        <v>27874520.420255829</v>
      </c>
      <c r="T422" s="61">
        <v>1206.8037908559681</v>
      </c>
      <c r="U422" s="61">
        <f t="shared" ca="1" si="129"/>
        <v>1381.5682206708875</v>
      </c>
      <c r="V422" s="62">
        <f t="shared" ca="1" si="130"/>
        <v>0.14481594368456663</v>
      </c>
      <c r="W422" s="62"/>
      <c r="X422" s="62">
        <f t="shared" ca="1" si="131"/>
        <v>0.14481594368456663</v>
      </c>
      <c r="Y422" s="60">
        <f t="shared" ca="1" si="132"/>
        <v>27874520.420255825</v>
      </c>
      <c r="Z422" s="63">
        <f t="shared" ca="1" si="133"/>
        <v>0</v>
      </c>
      <c r="AA422" s="60">
        <f t="shared" ca="1" si="134"/>
        <v>1436631.2856273204</v>
      </c>
      <c r="AB422" s="63">
        <f t="shared" ca="1" si="135"/>
        <v>-78732.931632068256</v>
      </c>
      <c r="AC422" s="47">
        <f t="shared" ca="1" si="136"/>
        <v>27795787.488623757</v>
      </c>
    </row>
    <row r="423" spans="1:29" x14ac:dyDescent="0.15">
      <c r="A423" s="58">
        <v>30741</v>
      </c>
      <c r="B423" s="65">
        <f t="shared" si="119"/>
        <v>3</v>
      </c>
      <c r="C423" s="58" t="s">
        <v>478</v>
      </c>
      <c r="D423" s="58">
        <v>1756</v>
      </c>
      <c r="E423" s="58">
        <v>0</v>
      </c>
      <c r="F423" s="58">
        <f t="shared" si="120"/>
        <v>2830.5671641791046</v>
      </c>
      <c r="G423" s="58"/>
      <c r="H423" s="17">
        <f t="shared" si="121"/>
        <v>1</v>
      </c>
      <c r="I423" s="17">
        <f t="shared" si="122"/>
        <v>0</v>
      </c>
      <c r="J423" s="17">
        <f ca="1">OFFSET('Z1'!$B$7,B423,H423)*D423</f>
        <v>0</v>
      </c>
      <c r="K423" s="17">
        <f ca="1">IF(I423&gt;0,OFFSET('Z1'!$I$7,B423,I423)*IF(I423=1,D423-9300,IF(I423=2,D423-18000,IF(I423=3,D423-45000,0))),0)</f>
        <v>0</v>
      </c>
      <c r="L423" s="17">
        <f>IF(AND(E423=1,D423&gt;20000,D423&lt;=45000),D423*'Z1'!$G$7,0)+IF(AND(E423=1,D423&gt;45000,D423&lt;=50000),'Z1'!$G$7/5000*(50000-D423)*D423,0)</f>
        <v>0</v>
      </c>
      <c r="M423" s="18">
        <f t="shared" ca="1" si="123"/>
        <v>0</v>
      </c>
      <c r="N423" s="21">
        <v>0</v>
      </c>
      <c r="O423" s="20">
        <f t="shared" si="124"/>
        <v>0</v>
      </c>
      <c r="P423" s="21">
        <f t="shared" si="125"/>
        <v>1</v>
      </c>
      <c r="Q423" s="22">
        <f t="shared" si="126"/>
        <v>0</v>
      </c>
      <c r="R423" s="59">
        <f t="shared" ca="1" si="127"/>
        <v>1763058.6984611379</v>
      </c>
      <c r="S423" s="60">
        <f t="shared" ca="1" si="128"/>
        <v>1763058.6984611379</v>
      </c>
      <c r="T423" s="61">
        <v>926.78502263113171</v>
      </c>
      <c r="U423" s="61">
        <f t="shared" ca="1" si="129"/>
        <v>1004.0197599437005</v>
      </c>
      <c r="V423" s="62">
        <f t="shared" ca="1" si="130"/>
        <v>8.33361949390381E-2</v>
      </c>
      <c r="W423" s="62"/>
      <c r="X423" s="62">
        <f t="shared" ca="1" si="131"/>
        <v>8.33361949390381E-2</v>
      </c>
      <c r="Y423" s="60">
        <f t="shared" ca="1" si="132"/>
        <v>1763058.6984611382</v>
      </c>
      <c r="Z423" s="63">
        <f t="shared" ca="1" si="133"/>
        <v>0</v>
      </c>
      <c r="AA423" s="60">
        <f t="shared" ca="1" si="134"/>
        <v>0</v>
      </c>
      <c r="AB423" s="63">
        <f t="shared" ca="1" si="135"/>
        <v>0</v>
      </c>
      <c r="AC423" s="47">
        <f t="shared" ca="1" si="136"/>
        <v>1763058.6984611382</v>
      </c>
    </row>
    <row r="424" spans="1:29" x14ac:dyDescent="0.15">
      <c r="A424" s="58">
        <v>30801</v>
      </c>
      <c r="B424" s="65">
        <f t="shared" si="119"/>
        <v>3</v>
      </c>
      <c r="C424" s="58" t="s">
        <v>479</v>
      </c>
      <c r="D424" s="58">
        <v>195</v>
      </c>
      <c r="E424" s="58">
        <v>0</v>
      </c>
      <c r="F424" s="58">
        <f t="shared" si="120"/>
        <v>314.32835820895519</v>
      </c>
      <c r="G424" s="58"/>
      <c r="H424" s="17">
        <f t="shared" si="121"/>
        <v>1</v>
      </c>
      <c r="I424" s="17">
        <f t="shared" si="122"/>
        <v>0</v>
      </c>
      <c r="J424" s="17">
        <f ca="1">OFFSET('Z1'!$B$7,B424,H424)*D424</f>
        <v>0</v>
      </c>
      <c r="K424" s="17">
        <f ca="1">IF(I424&gt;0,OFFSET('Z1'!$I$7,B424,I424)*IF(I424=1,D424-9300,IF(I424=2,D424-18000,IF(I424=3,D424-45000,0))),0)</f>
        <v>0</v>
      </c>
      <c r="L424" s="17">
        <f>IF(AND(E424=1,D424&gt;20000,D424&lt;=45000),D424*'Z1'!$G$7,0)+IF(AND(E424=1,D424&gt;45000,D424&lt;=50000),'Z1'!$G$7/5000*(50000-D424)*D424,0)</f>
        <v>0</v>
      </c>
      <c r="M424" s="18">
        <f t="shared" ca="1" si="123"/>
        <v>0</v>
      </c>
      <c r="N424" s="21">
        <v>0</v>
      </c>
      <c r="O424" s="20">
        <f t="shared" si="124"/>
        <v>0</v>
      </c>
      <c r="P424" s="21">
        <f t="shared" si="125"/>
        <v>1</v>
      </c>
      <c r="Q424" s="22">
        <f t="shared" si="126"/>
        <v>0</v>
      </c>
      <c r="R424" s="59">
        <f t="shared" ca="1" si="127"/>
        <v>195783.85318902158</v>
      </c>
      <c r="S424" s="60">
        <f t="shared" ca="1" si="128"/>
        <v>195783.85318902158</v>
      </c>
      <c r="T424" s="61">
        <v>926.40112489886747</v>
      </c>
      <c r="U424" s="61">
        <f t="shared" ca="1" si="129"/>
        <v>1004.0197599437004</v>
      </c>
      <c r="V424" s="62">
        <f t="shared" ca="1" si="130"/>
        <v>8.378512607409272E-2</v>
      </c>
      <c r="W424" s="62"/>
      <c r="X424" s="62">
        <f t="shared" ca="1" si="131"/>
        <v>8.378512607409272E-2</v>
      </c>
      <c r="Y424" s="60">
        <f t="shared" ca="1" si="132"/>
        <v>195783.85318902158</v>
      </c>
      <c r="Z424" s="63">
        <f t="shared" ca="1" si="133"/>
        <v>0</v>
      </c>
      <c r="AA424" s="60">
        <f t="shared" ca="1" si="134"/>
        <v>0</v>
      </c>
      <c r="AB424" s="63">
        <f t="shared" ca="1" si="135"/>
        <v>0</v>
      </c>
      <c r="AC424" s="47">
        <f t="shared" ca="1" si="136"/>
        <v>195783.85318902158</v>
      </c>
    </row>
    <row r="425" spans="1:29" x14ac:dyDescent="0.15">
      <c r="A425" s="58">
        <v>30802</v>
      </c>
      <c r="B425" s="65">
        <f t="shared" si="119"/>
        <v>3</v>
      </c>
      <c r="C425" s="58" t="s">
        <v>480</v>
      </c>
      <c r="D425" s="58">
        <v>144</v>
      </c>
      <c r="E425" s="58">
        <v>0</v>
      </c>
      <c r="F425" s="58">
        <f t="shared" si="120"/>
        <v>232.11940298507463</v>
      </c>
      <c r="G425" s="58"/>
      <c r="H425" s="17">
        <f t="shared" si="121"/>
        <v>1</v>
      </c>
      <c r="I425" s="17">
        <f t="shared" si="122"/>
        <v>0</v>
      </c>
      <c r="J425" s="17">
        <f ca="1">OFFSET('Z1'!$B$7,B425,H425)*D425</f>
        <v>0</v>
      </c>
      <c r="K425" s="17">
        <f ca="1">IF(I425&gt;0,OFFSET('Z1'!$I$7,B425,I425)*IF(I425=1,D425-9300,IF(I425=2,D425-18000,IF(I425=3,D425-45000,0))),0)</f>
        <v>0</v>
      </c>
      <c r="L425" s="17">
        <f>IF(AND(E425=1,D425&gt;20000,D425&lt;=45000),D425*'Z1'!$G$7,0)+IF(AND(E425=1,D425&gt;45000,D425&lt;=50000),'Z1'!$G$7/5000*(50000-D425)*D425,0)</f>
        <v>0</v>
      </c>
      <c r="M425" s="18">
        <f t="shared" ca="1" si="123"/>
        <v>0</v>
      </c>
      <c r="N425" s="21">
        <v>0</v>
      </c>
      <c r="O425" s="20">
        <f t="shared" si="124"/>
        <v>0</v>
      </c>
      <c r="P425" s="21">
        <f t="shared" si="125"/>
        <v>1</v>
      </c>
      <c r="Q425" s="22">
        <f t="shared" si="126"/>
        <v>0</v>
      </c>
      <c r="R425" s="59">
        <f t="shared" ca="1" si="127"/>
        <v>144578.84543189287</v>
      </c>
      <c r="S425" s="60">
        <f t="shared" ca="1" si="128"/>
        <v>144578.84543189287</v>
      </c>
      <c r="T425" s="61">
        <v>926.73975736656848</v>
      </c>
      <c r="U425" s="61">
        <f t="shared" ca="1" si="129"/>
        <v>1004.0197599437005</v>
      </c>
      <c r="V425" s="62">
        <f t="shared" ca="1" si="130"/>
        <v>8.338910893035556E-2</v>
      </c>
      <c r="W425" s="62"/>
      <c r="X425" s="62">
        <f t="shared" ca="1" si="131"/>
        <v>8.338910893035556E-2</v>
      </c>
      <c r="Y425" s="60">
        <f t="shared" ca="1" si="132"/>
        <v>144578.8454318929</v>
      </c>
      <c r="Z425" s="63">
        <f t="shared" ca="1" si="133"/>
        <v>0</v>
      </c>
      <c r="AA425" s="60">
        <f t="shared" ca="1" si="134"/>
        <v>0</v>
      </c>
      <c r="AB425" s="63">
        <f t="shared" ca="1" si="135"/>
        <v>0</v>
      </c>
      <c r="AC425" s="47">
        <f t="shared" ca="1" si="136"/>
        <v>144578.8454318929</v>
      </c>
    </row>
    <row r="426" spans="1:29" x14ac:dyDescent="0.15">
      <c r="A426" s="58">
        <v>30803</v>
      </c>
      <c r="B426" s="65">
        <f t="shared" si="119"/>
        <v>3</v>
      </c>
      <c r="C426" s="58" t="s">
        <v>481</v>
      </c>
      <c r="D426" s="58">
        <v>3431</v>
      </c>
      <c r="E426" s="58">
        <v>0</v>
      </c>
      <c r="F426" s="58">
        <f t="shared" si="120"/>
        <v>5530.5671641791041</v>
      </c>
      <c r="G426" s="58"/>
      <c r="H426" s="17">
        <f t="shared" si="121"/>
        <v>1</v>
      </c>
      <c r="I426" s="17">
        <f t="shared" si="122"/>
        <v>0</v>
      </c>
      <c r="J426" s="17">
        <f ca="1">OFFSET('Z1'!$B$7,B426,H426)*D426</f>
        <v>0</v>
      </c>
      <c r="K426" s="17">
        <f ca="1">IF(I426&gt;0,OFFSET('Z1'!$I$7,B426,I426)*IF(I426=1,D426-9300,IF(I426=2,D426-18000,IF(I426=3,D426-45000,0))),0)</f>
        <v>0</v>
      </c>
      <c r="L426" s="17">
        <f>IF(AND(E426=1,D426&gt;20000,D426&lt;=45000),D426*'Z1'!$G$7,0)+IF(AND(E426=1,D426&gt;45000,D426&lt;=50000),'Z1'!$G$7/5000*(50000-D426)*D426,0)</f>
        <v>0</v>
      </c>
      <c r="M426" s="18">
        <f t="shared" ca="1" si="123"/>
        <v>0</v>
      </c>
      <c r="N426" s="21">
        <v>6429</v>
      </c>
      <c r="O426" s="20">
        <f t="shared" si="124"/>
        <v>5429</v>
      </c>
      <c r="P426" s="21">
        <f t="shared" si="125"/>
        <v>1</v>
      </c>
      <c r="Q426" s="22">
        <f t="shared" si="126"/>
        <v>4886.1000000000004</v>
      </c>
      <c r="R426" s="59">
        <f t="shared" ca="1" si="127"/>
        <v>3444791.7963668359</v>
      </c>
      <c r="S426" s="60">
        <f t="shared" ca="1" si="128"/>
        <v>3449677.896366836</v>
      </c>
      <c r="T426" s="61">
        <v>928.64106104265034</v>
      </c>
      <c r="U426" s="61">
        <f t="shared" ca="1" si="129"/>
        <v>1005.4438637035372</v>
      </c>
      <c r="V426" s="62">
        <f t="shared" ca="1" si="130"/>
        <v>8.2704508644766417E-2</v>
      </c>
      <c r="W426" s="62"/>
      <c r="X426" s="62">
        <f t="shared" ca="1" si="131"/>
        <v>8.2704508644766417E-2</v>
      </c>
      <c r="Y426" s="60">
        <f t="shared" ca="1" si="132"/>
        <v>3449677.8963668365</v>
      </c>
      <c r="Z426" s="63">
        <f t="shared" ca="1" si="133"/>
        <v>0</v>
      </c>
      <c r="AA426" s="60">
        <f t="shared" ca="1" si="134"/>
        <v>0</v>
      </c>
      <c r="AB426" s="63">
        <f t="shared" ca="1" si="135"/>
        <v>0</v>
      </c>
      <c r="AC426" s="47">
        <f t="shared" ca="1" si="136"/>
        <v>3449677.8963668365</v>
      </c>
    </row>
    <row r="427" spans="1:29" x14ac:dyDescent="0.15">
      <c r="A427" s="58">
        <v>30804</v>
      </c>
      <c r="B427" s="65">
        <f t="shared" si="119"/>
        <v>3</v>
      </c>
      <c r="C427" s="58" t="s">
        <v>482</v>
      </c>
      <c r="D427" s="58">
        <v>1941</v>
      </c>
      <c r="E427" s="58">
        <v>0</v>
      </c>
      <c r="F427" s="58">
        <f t="shared" si="120"/>
        <v>3128.7761194029849</v>
      </c>
      <c r="G427" s="58"/>
      <c r="H427" s="17">
        <f t="shared" si="121"/>
        <v>1</v>
      </c>
      <c r="I427" s="17">
        <f t="shared" si="122"/>
        <v>0</v>
      </c>
      <c r="J427" s="17">
        <f ca="1">OFFSET('Z1'!$B$7,B427,H427)*D427</f>
        <v>0</v>
      </c>
      <c r="K427" s="17">
        <f ca="1">IF(I427&gt;0,OFFSET('Z1'!$I$7,B427,I427)*IF(I427=1,D427-9300,IF(I427=2,D427-18000,IF(I427=3,D427-45000,0))),0)</f>
        <v>0</v>
      </c>
      <c r="L427" s="17">
        <f>IF(AND(E427=1,D427&gt;20000,D427&lt;=45000),D427*'Z1'!$G$7,0)+IF(AND(E427=1,D427&gt;45000,D427&lt;=50000),'Z1'!$G$7/5000*(50000-D427)*D427,0)</f>
        <v>0</v>
      </c>
      <c r="M427" s="18">
        <f t="shared" ca="1" si="123"/>
        <v>0</v>
      </c>
      <c r="N427" s="21">
        <v>2851</v>
      </c>
      <c r="O427" s="20">
        <f t="shared" si="124"/>
        <v>1851</v>
      </c>
      <c r="P427" s="21">
        <f t="shared" si="125"/>
        <v>1</v>
      </c>
      <c r="Q427" s="22">
        <f t="shared" si="126"/>
        <v>1665.9</v>
      </c>
      <c r="R427" s="59">
        <f t="shared" ca="1" si="127"/>
        <v>1948802.3540507224</v>
      </c>
      <c r="S427" s="60">
        <f t="shared" ca="1" si="128"/>
        <v>1950468.2540507223</v>
      </c>
      <c r="T427" s="61">
        <v>928.50899743324794</v>
      </c>
      <c r="U427" s="61">
        <f t="shared" ca="1" si="129"/>
        <v>1004.8780288772398</v>
      </c>
      <c r="V427" s="62">
        <f t="shared" ca="1" si="130"/>
        <v>8.2249102222062387E-2</v>
      </c>
      <c r="W427" s="62"/>
      <c r="X427" s="62">
        <f t="shared" ca="1" si="131"/>
        <v>8.2249102222062387E-2</v>
      </c>
      <c r="Y427" s="60">
        <f t="shared" ca="1" si="132"/>
        <v>1950468.2540507223</v>
      </c>
      <c r="Z427" s="63">
        <f t="shared" ca="1" si="133"/>
        <v>0</v>
      </c>
      <c r="AA427" s="60">
        <f t="shared" ca="1" si="134"/>
        <v>0</v>
      </c>
      <c r="AB427" s="63">
        <f t="shared" ca="1" si="135"/>
        <v>0</v>
      </c>
      <c r="AC427" s="47">
        <f t="shared" ca="1" si="136"/>
        <v>1950468.2540507223</v>
      </c>
    </row>
    <row r="428" spans="1:29" x14ac:dyDescent="0.15">
      <c r="A428" s="58">
        <v>30805</v>
      </c>
      <c r="B428" s="65">
        <f t="shared" si="119"/>
        <v>3</v>
      </c>
      <c r="C428" s="58" t="s">
        <v>483</v>
      </c>
      <c r="D428" s="58">
        <v>1754</v>
      </c>
      <c r="E428" s="58">
        <v>0</v>
      </c>
      <c r="F428" s="58">
        <f t="shared" si="120"/>
        <v>2827.3432835820895</v>
      </c>
      <c r="G428" s="58"/>
      <c r="H428" s="17">
        <f t="shared" si="121"/>
        <v>1</v>
      </c>
      <c r="I428" s="17">
        <f t="shared" si="122"/>
        <v>0</v>
      </c>
      <c r="J428" s="17">
        <f ca="1">OFFSET('Z1'!$B$7,B428,H428)*D428</f>
        <v>0</v>
      </c>
      <c r="K428" s="17">
        <f ca="1">IF(I428&gt;0,OFFSET('Z1'!$I$7,B428,I428)*IF(I428=1,D428-9300,IF(I428=2,D428-18000,IF(I428=3,D428-45000,0))),0)</f>
        <v>0</v>
      </c>
      <c r="L428" s="17">
        <f>IF(AND(E428=1,D428&gt;20000,D428&lt;=45000),D428*'Z1'!$G$7,0)+IF(AND(E428=1,D428&gt;45000,D428&lt;=50000),'Z1'!$G$7/5000*(50000-D428)*D428,0)</f>
        <v>0</v>
      </c>
      <c r="M428" s="18">
        <f t="shared" ca="1" si="123"/>
        <v>0</v>
      </c>
      <c r="N428" s="21">
        <v>75023</v>
      </c>
      <c r="O428" s="20">
        <f t="shared" si="124"/>
        <v>74023</v>
      </c>
      <c r="P428" s="21">
        <f t="shared" si="125"/>
        <v>1</v>
      </c>
      <c r="Q428" s="22">
        <f t="shared" si="126"/>
        <v>66620.7</v>
      </c>
      <c r="R428" s="59">
        <f t="shared" ca="1" si="127"/>
        <v>1761050.6589412505</v>
      </c>
      <c r="S428" s="60">
        <f t="shared" ca="1" si="128"/>
        <v>1827671.3589412505</v>
      </c>
      <c r="T428" s="61">
        <v>986.43493880733513</v>
      </c>
      <c r="U428" s="61">
        <f t="shared" ca="1" si="129"/>
        <v>1042.0019150178166</v>
      </c>
      <c r="V428" s="62">
        <f t="shared" ca="1" si="130"/>
        <v>5.6331111180698556E-2</v>
      </c>
      <c r="W428" s="62"/>
      <c r="X428" s="62">
        <f t="shared" ca="1" si="131"/>
        <v>5.6331111180698556E-2</v>
      </c>
      <c r="Y428" s="60">
        <f t="shared" ca="1" si="132"/>
        <v>1827671.3589412502</v>
      </c>
      <c r="Z428" s="63">
        <f t="shared" ca="1" si="133"/>
        <v>0</v>
      </c>
      <c r="AA428" s="60">
        <f t="shared" ca="1" si="134"/>
        <v>0</v>
      </c>
      <c r="AB428" s="63">
        <f t="shared" ca="1" si="135"/>
        <v>0</v>
      </c>
      <c r="AC428" s="47">
        <f t="shared" ca="1" si="136"/>
        <v>1827671.3589412502</v>
      </c>
    </row>
    <row r="429" spans="1:29" x14ac:dyDescent="0.15">
      <c r="A429" s="58">
        <v>30808</v>
      </c>
      <c r="B429" s="65">
        <f t="shared" si="119"/>
        <v>3</v>
      </c>
      <c r="C429" s="58" t="s">
        <v>484</v>
      </c>
      <c r="D429" s="58">
        <v>9023</v>
      </c>
      <c r="E429" s="58">
        <v>0</v>
      </c>
      <c r="F429" s="58">
        <f t="shared" si="120"/>
        <v>14557.124378109453</v>
      </c>
      <c r="G429" s="58"/>
      <c r="H429" s="17">
        <f t="shared" si="121"/>
        <v>1</v>
      </c>
      <c r="I429" s="17">
        <f t="shared" si="122"/>
        <v>0</v>
      </c>
      <c r="J429" s="17">
        <f ca="1">OFFSET('Z1'!$B$7,B429,H429)*D429</f>
        <v>0</v>
      </c>
      <c r="K429" s="17">
        <f ca="1">IF(I429&gt;0,OFFSET('Z1'!$I$7,B429,I429)*IF(I429=1,D429-9300,IF(I429=2,D429-18000,IF(I429=3,D429-45000,0))),0)</f>
        <v>0</v>
      </c>
      <c r="L429" s="17">
        <f>IF(AND(E429=1,D429&gt;20000,D429&lt;=45000),D429*'Z1'!$G$7,0)+IF(AND(E429=1,D429&gt;45000,D429&lt;=50000),'Z1'!$G$7/5000*(50000-D429)*D429,0)</f>
        <v>0</v>
      </c>
      <c r="M429" s="18">
        <f t="shared" ca="1" si="123"/>
        <v>0</v>
      </c>
      <c r="N429" s="21">
        <v>6110</v>
      </c>
      <c r="O429" s="20">
        <f t="shared" si="124"/>
        <v>5110</v>
      </c>
      <c r="P429" s="21">
        <f t="shared" si="125"/>
        <v>1</v>
      </c>
      <c r="Q429" s="22">
        <f t="shared" si="126"/>
        <v>4599</v>
      </c>
      <c r="R429" s="59">
        <f t="shared" ca="1" si="127"/>
        <v>9067110.3248135448</v>
      </c>
      <c r="S429" s="60">
        <f t="shared" ca="1" si="128"/>
        <v>9071709.3248135448</v>
      </c>
      <c r="T429" s="61">
        <v>928.29097175124991</v>
      </c>
      <c r="U429" s="61">
        <f t="shared" ca="1" si="129"/>
        <v>1005.3983514145567</v>
      </c>
      <c r="V429" s="62">
        <f t="shared" ca="1" si="130"/>
        <v>8.3063804356344528E-2</v>
      </c>
      <c r="W429" s="62"/>
      <c r="X429" s="62">
        <f t="shared" ca="1" si="131"/>
        <v>8.3063804356344528E-2</v>
      </c>
      <c r="Y429" s="60">
        <f t="shared" ca="1" si="132"/>
        <v>9071709.3248135448</v>
      </c>
      <c r="Z429" s="63">
        <f t="shared" ca="1" si="133"/>
        <v>0</v>
      </c>
      <c r="AA429" s="60">
        <f t="shared" ca="1" si="134"/>
        <v>0</v>
      </c>
      <c r="AB429" s="63">
        <f t="shared" ca="1" si="135"/>
        <v>0</v>
      </c>
      <c r="AC429" s="47">
        <f t="shared" ca="1" si="136"/>
        <v>9071709.3248135448</v>
      </c>
    </row>
    <row r="430" spans="1:29" x14ac:dyDescent="0.15">
      <c r="A430" s="58">
        <v>30810</v>
      </c>
      <c r="B430" s="65">
        <f t="shared" si="119"/>
        <v>3</v>
      </c>
      <c r="C430" s="58" t="s">
        <v>485</v>
      </c>
      <c r="D430" s="58">
        <v>1107</v>
      </c>
      <c r="E430" s="58">
        <v>0</v>
      </c>
      <c r="F430" s="58">
        <f t="shared" si="120"/>
        <v>1784.4179104477612</v>
      </c>
      <c r="G430" s="58"/>
      <c r="H430" s="17">
        <f t="shared" si="121"/>
        <v>1</v>
      </c>
      <c r="I430" s="17">
        <f t="shared" si="122"/>
        <v>0</v>
      </c>
      <c r="J430" s="17">
        <f ca="1">OFFSET('Z1'!$B$7,B430,H430)*D430</f>
        <v>0</v>
      </c>
      <c r="K430" s="17">
        <f ca="1">IF(I430&gt;0,OFFSET('Z1'!$I$7,B430,I430)*IF(I430=1,D430-9300,IF(I430=2,D430-18000,IF(I430=3,D430-45000,0))),0)</f>
        <v>0</v>
      </c>
      <c r="L430" s="17">
        <f>IF(AND(E430=1,D430&gt;20000,D430&lt;=45000),D430*'Z1'!$G$7,0)+IF(AND(E430=1,D430&gt;45000,D430&lt;=50000),'Z1'!$G$7/5000*(50000-D430)*D430,0)</f>
        <v>0</v>
      </c>
      <c r="M430" s="18">
        <f t="shared" ca="1" si="123"/>
        <v>0</v>
      </c>
      <c r="N430" s="21">
        <v>0</v>
      </c>
      <c r="O430" s="20">
        <f t="shared" si="124"/>
        <v>0</v>
      </c>
      <c r="P430" s="21">
        <f t="shared" si="125"/>
        <v>1</v>
      </c>
      <c r="Q430" s="22">
        <f t="shared" si="126"/>
        <v>0</v>
      </c>
      <c r="R430" s="59">
        <f t="shared" ca="1" si="127"/>
        <v>1111449.8742576763</v>
      </c>
      <c r="S430" s="60">
        <f t="shared" ca="1" si="128"/>
        <v>1111449.8742576763</v>
      </c>
      <c r="T430" s="61">
        <v>926.78502263113182</v>
      </c>
      <c r="U430" s="61">
        <f t="shared" ca="1" si="129"/>
        <v>1004.0197599437004</v>
      </c>
      <c r="V430" s="62">
        <f t="shared" ca="1" si="130"/>
        <v>8.3336194939037878E-2</v>
      </c>
      <c r="W430" s="62"/>
      <c r="X430" s="62">
        <f t="shared" ca="1" si="131"/>
        <v>8.3336194939037878E-2</v>
      </c>
      <c r="Y430" s="60">
        <f t="shared" ca="1" si="132"/>
        <v>1111449.8742576765</v>
      </c>
      <c r="Z430" s="63">
        <f t="shared" ca="1" si="133"/>
        <v>0</v>
      </c>
      <c r="AA430" s="60">
        <f t="shared" ca="1" si="134"/>
        <v>0</v>
      </c>
      <c r="AB430" s="63">
        <f t="shared" ca="1" si="135"/>
        <v>0</v>
      </c>
      <c r="AC430" s="47">
        <f t="shared" ca="1" si="136"/>
        <v>1111449.8742576765</v>
      </c>
    </row>
    <row r="431" spans="1:29" x14ac:dyDescent="0.15">
      <c r="A431" s="58">
        <v>30811</v>
      </c>
      <c r="B431" s="65">
        <f t="shared" si="119"/>
        <v>3</v>
      </c>
      <c r="C431" s="58" t="s">
        <v>486</v>
      </c>
      <c r="D431" s="58">
        <v>2247</v>
      </c>
      <c r="E431" s="58">
        <v>0</v>
      </c>
      <c r="F431" s="58">
        <f t="shared" si="120"/>
        <v>3622.0298507462685</v>
      </c>
      <c r="G431" s="58"/>
      <c r="H431" s="17">
        <f t="shared" si="121"/>
        <v>1</v>
      </c>
      <c r="I431" s="17">
        <f t="shared" si="122"/>
        <v>0</v>
      </c>
      <c r="J431" s="17">
        <f ca="1">OFFSET('Z1'!$B$7,B431,H431)*D431</f>
        <v>0</v>
      </c>
      <c r="K431" s="17">
        <f ca="1">IF(I431&gt;0,OFFSET('Z1'!$I$7,B431,I431)*IF(I431=1,D431-9300,IF(I431=2,D431-18000,IF(I431=3,D431-45000,0))),0)</f>
        <v>0</v>
      </c>
      <c r="L431" s="17">
        <f>IF(AND(E431=1,D431&gt;20000,D431&lt;=45000),D431*'Z1'!$G$7,0)+IF(AND(E431=1,D431&gt;45000,D431&lt;=50000),'Z1'!$G$7/5000*(50000-D431)*D431,0)</f>
        <v>0</v>
      </c>
      <c r="M431" s="18">
        <f t="shared" ca="1" si="123"/>
        <v>0</v>
      </c>
      <c r="N431" s="21">
        <v>0</v>
      </c>
      <c r="O431" s="20">
        <f t="shared" si="124"/>
        <v>0</v>
      </c>
      <c r="P431" s="21">
        <f t="shared" si="125"/>
        <v>1</v>
      </c>
      <c r="Q431" s="22">
        <f t="shared" si="126"/>
        <v>0</v>
      </c>
      <c r="R431" s="59">
        <f t="shared" ca="1" si="127"/>
        <v>2256032.400593495</v>
      </c>
      <c r="S431" s="60">
        <f t="shared" ca="1" si="128"/>
        <v>2256032.400593495</v>
      </c>
      <c r="T431" s="61">
        <v>926.78502263113171</v>
      </c>
      <c r="U431" s="61">
        <f t="shared" ca="1" si="129"/>
        <v>1004.0197599437005</v>
      </c>
      <c r="V431" s="62">
        <f t="shared" ca="1" si="130"/>
        <v>8.33361949390381E-2</v>
      </c>
      <c r="W431" s="62"/>
      <c r="X431" s="62">
        <f t="shared" ca="1" si="131"/>
        <v>8.33361949390381E-2</v>
      </c>
      <c r="Y431" s="60">
        <f t="shared" ca="1" si="132"/>
        <v>2256032.4005934955</v>
      </c>
      <c r="Z431" s="63">
        <f t="shared" ca="1" si="133"/>
        <v>0</v>
      </c>
      <c r="AA431" s="60">
        <f t="shared" ca="1" si="134"/>
        <v>0</v>
      </c>
      <c r="AB431" s="63">
        <f t="shared" ca="1" si="135"/>
        <v>0</v>
      </c>
      <c r="AC431" s="47">
        <f t="shared" ca="1" si="136"/>
        <v>2256032.4005934955</v>
      </c>
    </row>
    <row r="432" spans="1:29" x14ac:dyDescent="0.15">
      <c r="A432" s="58">
        <v>30812</v>
      </c>
      <c r="B432" s="65">
        <f t="shared" si="119"/>
        <v>3</v>
      </c>
      <c r="C432" s="58" t="s">
        <v>487</v>
      </c>
      <c r="D432" s="58">
        <v>899</v>
      </c>
      <c r="E432" s="58">
        <v>0</v>
      </c>
      <c r="F432" s="58">
        <f t="shared" si="120"/>
        <v>1449.1343283582089</v>
      </c>
      <c r="G432" s="58"/>
      <c r="H432" s="17">
        <f t="shared" si="121"/>
        <v>1</v>
      </c>
      <c r="I432" s="17">
        <f t="shared" si="122"/>
        <v>0</v>
      </c>
      <c r="J432" s="17">
        <f ca="1">OFFSET('Z1'!$B$7,B432,H432)*D432</f>
        <v>0</v>
      </c>
      <c r="K432" s="17">
        <f ca="1">IF(I432&gt;0,OFFSET('Z1'!$I$7,B432,I432)*IF(I432=1,D432-9300,IF(I432=2,D432-18000,IF(I432=3,D432-45000,0))),0)</f>
        <v>0</v>
      </c>
      <c r="L432" s="17">
        <f>IF(AND(E432=1,D432&gt;20000,D432&lt;=45000),D432*'Z1'!$G$7,0)+IF(AND(E432=1,D432&gt;45000,D432&lt;=50000),'Z1'!$G$7/5000*(50000-D432)*D432,0)</f>
        <v>0</v>
      </c>
      <c r="M432" s="18">
        <f t="shared" ca="1" si="123"/>
        <v>0</v>
      </c>
      <c r="N432" s="21">
        <v>0</v>
      </c>
      <c r="O432" s="20">
        <f t="shared" si="124"/>
        <v>0</v>
      </c>
      <c r="P432" s="21">
        <f t="shared" si="125"/>
        <v>1</v>
      </c>
      <c r="Q432" s="22">
        <f t="shared" si="126"/>
        <v>0</v>
      </c>
      <c r="R432" s="59">
        <f t="shared" ca="1" si="127"/>
        <v>902613.76418938662</v>
      </c>
      <c r="S432" s="60">
        <f t="shared" ca="1" si="128"/>
        <v>902613.76418938662</v>
      </c>
      <c r="T432" s="61">
        <v>926.7850226311316</v>
      </c>
      <c r="U432" s="61">
        <f t="shared" ca="1" si="129"/>
        <v>1004.0197599437004</v>
      </c>
      <c r="V432" s="62">
        <f t="shared" ca="1" si="130"/>
        <v>8.33361949390381E-2</v>
      </c>
      <c r="W432" s="62"/>
      <c r="X432" s="62">
        <f t="shared" ca="1" si="131"/>
        <v>8.33361949390381E-2</v>
      </c>
      <c r="Y432" s="60">
        <f t="shared" ca="1" si="132"/>
        <v>902613.76418938662</v>
      </c>
      <c r="Z432" s="63">
        <f t="shared" ca="1" si="133"/>
        <v>0</v>
      </c>
      <c r="AA432" s="60">
        <f t="shared" ca="1" si="134"/>
        <v>0</v>
      </c>
      <c r="AB432" s="63">
        <f t="shared" ca="1" si="135"/>
        <v>0</v>
      </c>
      <c r="AC432" s="47">
        <f t="shared" ca="1" si="136"/>
        <v>902613.76418938662</v>
      </c>
    </row>
    <row r="433" spans="1:29" x14ac:dyDescent="0.15">
      <c r="A433" s="58">
        <v>30813</v>
      </c>
      <c r="B433" s="65">
        <f t="shared" si="119"/>
        <v>3</v>
      </c>
      <c r="C433" s="58" t="s">
        <v>488</v>
      </c>
      <c r="D433" s="58">
        <v>1343</v>
      </c>
      <c r="E433" s="58">
        <v>0</v>
      </c>
      <c r="F433" s="58">
        <f t="shared" si="120"/>
        <v>2164.8358208955224</v>
      </c>
      <c r="G433" s="58"/>
      <c r="H433" s="17">
        <f t="shared" si="121"/>
        <v>1</v>
      </c>
      <c r="I433" s="17">
        <f t="shared" si="122"/>
        <v>0</v>
      </c>
      <c r="J433" s="17">
        <f ca="1">OFFSET('Z1'!$B$7,B433,H433)*D433</f>
        <v>0</v>
      </c>
      <c r="K433" s="17">
        <f ca="1">IF(I433&gt;0,OFFSET('Z1'!$I$7,B433,I433)*IF(I433=1,D433-9300,IF(I433=2,D433-18000,IF(I433=3,D433-45000,0))),0)</f>
        <v>0</v>
      </c>
      <c r="L433" s="17">
        <f>IF(AND(E433=1,D433&gt;20000,D433&lt;=45000),D433*'Z1'!$G$7,0)+IF(AND(E433=1,D433&gt;45000,D433&lt;=50000),'Z1'!$G$7/5000*(50000-D433)*D433,0)</f>
        <v>0</v>
      </c>
      <c r="M433" s="18">
        <f t="shared" ca="1" si="123"/>
        <v>0</v>
      </c>
      <c r="N433" s="21">
        <v>1036</v>
      </c>
      <c r="O433" s="20">
        <f t="shared" si="124"/>
        <v>36</v>
      </c>
      <c r="P433" s="21">
        <f t="shared" si="125"/>
        <v>1</v>
      </c>
      <c r="Q433" s="22">
        <f t="shared" si="126"/>
        <v>32.4</v>
      </c>
      <c r="R433" s="59">
        <f t="shared" ca="1" si="127"/>
        <v>1348398.5376043897</v>
      </c>
      <c r="S433" s="60">
        <f t="shared" ca="1" si="128"/>
        <v>1348430.9376043896</v>
      </c>
      <c r="T433" s="61">
        <v>927.69805443659482</v>
      </c>
      <c r="U433" s="61">
        <f t="shared" ca="1" si="129"/>
        <v>1004.0438850367756</v>
      </c>
      <c r="V433" s="62">
        <f t="shared" ca="1" si="130"/>
        <v>8.2295990850758782E-2</v>
      </c>
      <c r="W433" s="62"/>
      <c r="X433" s="62">
        <f t="shared" ca="1" si="131"/>
        <v>8.2295990850758782E-2</v>
      </c>
      <c r="Y433" s="60">
        <f t="shared" ca="1" si="132"/>
        <v>1348430.9376043896</v>
      </c>
      <c r="Z433" s="63">
        <f t="shared" ca="1" si="133"/>
        <v>0</v>
      </c>
      <c r="AA433" s="60">
        <f t="shared" ca="1" si="134"/>
        <v>0</v>
      </c>
      <c r="AB433" s="63">
        <f t="shared" ca="1" si="135"/>
        <v>0</v>
      </c>
      <c r="AC433" s="47">
        <f t="shared" ca="1" si="136"/>
        <v>1348430.9376043896</v>
      </c>
    </row>
    <row r="434" spans="1:29" x14ac:dyDescent="0.15">
      <c r="A434" s="58">
        <v>30814</v>
      </c>
      <c r="B434" s="65">
        <f t="shared" si="119"/>
        <v>3</v>
      </c>
      <c r="C434" s="58" t="s">
        <v>489</v>
      </c>
      <c r="D434" s="58">
        <v>2084</v>
      </c>
      <c r="E434" s="58">
        <v>0</v>
      </c>
      <c r="F434" s="58">
        <f t="shared" si="120"/>
        <v>3359.2835820895521</v>
      </c>
      <c r="G434" s="58"/>
      <c r="H434" s="17">
        <f t="shared" si="121"/>
        <v>1</v>
      </c>
      <c r="I434" s="17">
        <f t="shared" si="122"/>
        <v>0</v>
      </c>
      <c r="J434" s="17">
        <f ca="1">OFFSET('Z1'!$B$7,B434,H434)*D434</f>
        <v>0</v>
      </c>
      <c r="K434" s="17">
        <f ca="1">IF(I434&gt;0,OFFSET('Z1'!$I$7,B434,I434)*IF(I434=1,D434-9300,IF(I434=2,D434-18000,IF(I434=3,D434-45000,0))),0)</f>
        <v>0</v>
      </c>
      <c r="L434" s="17">
        <f>IF(AND(E434=1,D434&gt;20000,D434&lt;=45000),D434*'Z1'!$G$7,0)+IF(AND(E434=1,D434&gt;45000,D434&lt;=50000),'Z1'!$G$7/5000*(50000-D434)*D434,0)</f>
        <v>0</v>
      </c>
      <c r="M434" s="18">
        <f t="shared" ca="1" si="123"/>
        <v>0</v>
      </c>
      <c r="N434" s="21">
        <v>0</v>
      </c>
      <c r="O434" s="20">
        <f t="shared" si="124"/>
        <v>0</v>
      </c>
      <c r="P434" s="21">
        <f t="shared" si="125"/>
        <v>1</v>
      </c>
      <c r="Q434" s="22">
        <f t="shared" si="126"/>
        <v>0</v>
      </c>
      <c r="R434" s="59">
        <f t="shared" ca="1" si="127"/>
        <v>2092377.1797226716</v>
      </c>
      <c r="S434" s="60">
        <f t="shared" ca="1" si="128"/>
        <v>2092377.1797226716</v>
      </c>
      <c r="T434" s="61">
        <v>926.78502263113171</v>
      </c>
      <c r="U434" s="61">
        <f t="shared" ca="1" si="129"/>
        <v>1004.0197599437004</v>
      </c>
      <c r="V434" s="62">
        <f t="shared" ca="1" si="130"/>
        <v>8.3336194939037878E-2</v>
      </c>
      <c r="W434" s="62"/>
      <c r="X434" s="62">
        <f t="shared" ca="1" si="131"/>
        <v>8.3336194939037878E-2</v>
      </c>
      <c r="Y434" s="60">
        <f t="shared" ca="1" si="132"/>
        <v>2092377.1797226716</v>
      </c>
      <c r="Z434" s="63">
        <f t="shared" ca="1" si="133"/>
        <v>0</v>
      </c>
      <c r="AA434" s="60">
        <f t="shared" ca="1" si="134"/>
        <v>0</v>
      </c>
      <c r="AB434" s="63">
        <f t="shared" ca="1" si="135"/>
        <v>0</v>
      </c>
      <c r="AC434" s="47">
        <f t="shared" ca="1" si="136"/>
        <v>2092377.1797226716</v>
      </c>
    </row>
    <row r="435" spans="1:29" x14ac:dyDescent="0.15">
      <c r="A435" s="58">
        <v>30817</v>
      </c>
      <c r="B435" s="65">
        <f t="shared" si="119"/>
        <v>3</v>
      </c>
      <c r="C435" s="58" t="s">
        <v>490</v>
      </c>
      <c r="D435" s="58">
        <v>11839</v>
      </c>
      <c r="E435" s="58">
        <v>0</v>
      </c>
      <c r="F435" s="58">
        <f t="shared" si="120"/>
        <v>19731.666666666664</v>
      </c>
      <c r="G435" s="58"/>
      <c r="H435" s="17">
        <f t="shared" si="121"/>
        <v>2</v>
      </c>
      <c r="I435" s="17">
        <f t="shared" si="122"/>
        <v>0</v>
      </c>
      <c r="J435" s="17">
        <f ca="1">OFFSET('Z1'!$B$7,B435,H435)*D435</f>
        <v>1608209.76</v>
      </c>
      <c r="K435" s="17">
        <f ca="1">IF(I435&gt;0,OFFSET('Z1'!$I$7,B435,I435)*IF(I435=1,D435-9300,IF(I435=2,D435-18000,IF(I435=3,D435-45000,0))),0)</f>
        <v>0</v>
      </c>
      <c r="L435" s="17">
        <f>IF(AND(E435=1,D435&gt;20000,D435&lt;=45000),D435*'Z1'!$G$7,0)+IF(AND(E435=1,D435&gt;45000,D435&lt;=50000),'Z1'!$G$7/5000*(50000-D435)*D435,0)</f>
        <v>0</v>
      </c>
      <c r="M435" s="18">
        <f t="shared" ca="1" si="123"/>
        <v>1608209.76</v>
      </c>
      <c r="N435" s="21">
        <v>1357</v>
      </c>
      <c r="O435" s="20">
        <f t="shared" si="124"/>
        <v>357</v>
      </c>
      <c r="P435" s="21">
        <f t="shared" si="125"/>
        <v>0</v>
      </c>
      <c r="Q435" s="22">
        <f t="shared" si="126"/>
        <v>0</v>
      </c>
      <c r="R435" s="59">
        <f t="shared" ca="1" si="127"/>
        <v>12290147.003768863</v>
      </c>
      <c r="S435" s="60">
        <f t="shared" ca="1" si="128"/>
        <v>13898356.763768863</v>
      </c>
      <c r="T435" s="61">
        <v>1074.4766319737569</v>
      </c>
      <c r="U435" s="61">
        <f t="shared" ca="1" si="129"/>
        <v>1173.9468505590728</v>
      </c>
      <c r="V435" s="62">
        <f t="shared" ca="1" si="130"/>
        <v>9.257550664698444E-2</v>
      </c>
      <c r="W435" s="62"/>
      <c r="X435" s="62">
        <f t="shared" ca="1" si="131"/>
        <v>9.257550664698444E-2</v>
      </c>
      <c r="Y435" s="60">
        <f t="shared" ca="1" si="132"/>
        <v>13898356.763768863</v>
      </c>
      <c r="Z435" s="63">
        <f t="shared" ca="1" si="133"/>
        <v>0</v>
      </c>
      <c r="AA435" s="60">
        <f t="shared" ca="1" si="134"/>
        <v>86023.850178068504</v>
      </c>
      <c r="AB435" s="63">
        <f t="shared" ca="1" si="135"/>
        <v>-4714.4385497909352</v>
      </c>
      <c r="AC435" s="47">
        <f t="shared" ca="1" si="136"/>
        <v>13893642.325219072</v>
      </c>
    </row>
    <row r="436" spans="1:29" x14ac:dyDescent="0.15">
      <c r="A436" s="58">
        <v>30819</v>
      </c>
      <c r="B436" s="65">
        <f t="shared" si="119"/>
        <v>3</v>
      </c>
      <c r="C436" s="58" t="s">
        <v>491</v>
      </c>
      <c r="D436" s="58">
        <v>325</v>
      </c>
      <c r="E436" s="58">
        <v>0</v>
      </c>
      <c r="F436" s="58">
        <f t="shared" si="120"/>
        <v>523.88059701492534</v>
      </c>
      <c r="G436" s="58"/>
      <c r="H436" s="17">
        <f t="shared" si="121"/>
        <v>1</v>
      </c>
      <c r="I436" s="17">
        <f t="shared" si="122"/>
        <v>0</v>
      </c>
      <c r="J436" s="17">
        <f ca="1">OFFSET('Z1'!$B$7,B436,H436)*D436</f>
        <v>0</v>
      </c>
      <c r="K436" s="17">
        <f ca="1">IF(I436&gt;0,OFFSET('Z1'!$I$7,B436,I436)*IF(I436=1,D436-9300,IF(I436=2,D436-18000,IF(I436=3,D436-45000,0))),0)</f>
        <v>0</v>
      </c>
      <c r="L436" s="17">
        <f>IF(AND(E436=1,D436&gt;20000,D436&lt;=45000),D436*'Z1'!$G$7,0)+IF(AND(E436=1,D436&gt;45000,D436&lt;=50000),'Z1'!$G$7/5000*(50000-D436)*D436,0)</f>
        <v>0</v>
      </c>
      <c r="M436" s="18">
        <f t="shared" ca="1" si="123"/>
        <v>0</v>
      </c>
      <c r="N436" s="21">
        <v>0</v>
      </c>
      <c r="O436" s="20">
        <f t="shared" si="124"/>
        <v>0</v>
      </c>
      <c r="P436" s="21">
        <f t="shared" si="125"/>
        <v>1</v>
      </c>
      <c r="Q436" s="22">
        <f t="shared" si="126"/>
        <v>0</v>
      </c>
      <c r="R436" s="59">
        <f t="shared" ca="1" si="127"/>
        <v>326306.42198170262</v>
      </c>
      <c r="S436" s="60">
        <f t="shared" ca="1" si="128"/>
        <v>326306.42198170262</v>
      </c>
      <c r="T436" s="61">
        <v>926.5126604279759</v>
      </c>
      <c r="U436" s="61">
        <f t="shared" ca="1" si="129"/>
        <v>1004.0197599437004</v>
      </c>
      <c r="V436" s="62">
        <f t="shared" ca="1" si="130"/>
        <v>8.3654657757102013E-2</v>
      </c>
      <c r="W436" s="62"/>
      <c r="X436" s="62">
        <f t="shared" ca="1" si="131"/>
        <v>8.3654657757102013E-2</v>
      </c>
      <c r="Y436" s="60">
        <f t="shared" ca="1" si="132"/>
        <v>326306.42198170256</v>
      </c>
      <c r="Z436" s="63">
        <f t="shared" ca="1" si="133"/>
        <v>0</v>
      </c>
      <c r="AA436" s="60">
        <f t="shared" ca="1" si="134"/>
        <v>0</v>
      </c>
      <c r="AB436" s="63">
        <f t="shared" ca="1" si="135"/>
        <v>0</v>
      </c>
      <c r="AC436" s="47">
        <f t="shared" ca="1" si="136"/>
        <v>326306.42198170256</v>
      </c>
    </row>
    <row r="437" spans="1:29" x14ac:dyDescent="0.15">
      <c r="A437" s="58">
        <v>30821</v>
      </c>
      <c r="B437" s="65">
        <f t="shared" si="119"/>
        <v>3</v>
      </c>
      <c r="C437" s="58" t="s">
        <v>492</v>
      </c>
      <c r="D437" s="58">
        <v>11730</v>
      </c>
      <c r="E437" s="58">
        <v>0</v>
      </c>
      <c r="F437" s="58">
        <f t="shared" si="120"/>
        <v>19550</v>
      </c>
      <c r="G437" s="58"/>
      <c r="H437" s="17">
        <f t="shared" si="121"/>
        <v>2</v>
      </c>
      <c r="I437" s="17">
        <f t="shared" si="122"/>
        <v>0</v>
      </c>
      <c r="J437" s="17">
        <f ca="1">OFFSET('Z1'!$B$7,B437,H437)*D437</f>
        <v>1593403.2</v>
      </c>
      <c r="K437" s="17">
        <f ca="1">IF(I437&gt;0,OFFSET('Z1'!$I$7,B437,I437)*IF(I437=1,D437-9300,IF(I437=2,D437-18000,IF(I437=3,D437-45000,0))),0)</f>
        <v>0</v>
      </c>
      <c r="L437" s="17">
        <f>IF(AND(E437=1,D437&gt;20000,D437&lt;=45000),D437*'Z1'!$G$7,0)+IF(AND(E437=1,D437&gt;45000,D437&lt;=50000),'Z1'!$G$7/5000*(50000-D437)*D437,0)</f>
        <v>0</v>
      </c>
      <c r="M437" s="18">
        <f t="shared" ca="1" si="123"/>
        <v>1593403.2</v>
      </c>
      <c r="N437" s="21">
        <v>10234</v>
      </c>
      <c r="O437" s="20">
        <f t="shared" si="124"/>
        <v>9234</v>
      </c>
      <c r="P437" s="21">
        <f t="shared" si="125"/>
        <v>0</v>
      </c>
      <c r="Q437" s="22">
        <f t="shared" si="126"/>
        <v>0</v>
      </c>
      <c r="R437" s="59">
        <f t="shared" ca="1" si="127"/>
        <v>12176993.357057925</v>
      </c>
      <c r="S437" s="60">
        <f t="shared" ca="1" si="128"/>
        <v>13770396.557057925</v>
      </c>
      <c r="T437" s="61">
        <v>1074.4766319737566</v>
      </c>
      <c r="U437" s="61">
        <f t="shared" ca="1" si="129"/>
        <v>1173.9468505590728</v>
      </c>
      <c r="V437" s="62">
        <f t="shared" ca="1" si="130"/>
        <v>9.2575506646984662E-2</v>
      </c>
      <c r="W437" s="62"/>
      <c r="X437" s="62">
        <f t="shared" ca="1" si="131"/>
        <v>9.2575506646984662E-2</v>
      </c>
      <c r="Y437" s="60">
        <f t="shared" ca="1" si="132"/>
        <v>13770396.557057925</v>
      </c>
      <c r="Z437" s="63">
        <f t="shared" ca="1" si="133"/>
        <v>0</v>
      </c>
      <c r="AA437" s="60">
        <f t="shared" ca="1" si="134"/>
        <v>85231.840745735914</v>
      </c>
      <c r="AB437" s="63">
        <f t="shared" ca="1" si="135"/>
        <v>-4671.0333802727409</v>
      </c>
      <c r="AC437" s="47">
        <f t="shared" ca="1" si="136"/>
        <v>13765725.523677653</v>
      </c>
    </row>
    <row r="438" spans="1:29" x14ac:dyDescent="0.15">
      <c r="A438" s="58">
        <v>30822</v>
      </c>
      <c r="B438" s="65">
        <f t="shared" si="119"/>
        <v>3</v>
      </c>
      <c r="C438" s="58" t="s">
        <v>493</v>
      </c>
      <c r="D438" s="58">
        <v>108</v>
      </c>
      <c r="E438" s="58">
        <v>0</v>
      </c>
      <c r="F438" s="58">
        <f t="shared" si="120"/>
        <v>174.08955223880596</v>
      </c>
      <c r="G438" s="58"/>
      <c r="H438" s="17">
        <f t="shared" si="121"/>
        <v>1</v>
      </c>
      <c r="I438" s="17">
        <f t="shared" si="122"/>
        <v>0</v>
      </c>
      <c r="J438" s="17">
        <f ca="1">OFFSET('Z1'!$B$7,B438,H438)*D438</f>
        <v>0</v>
      </c>
      <c r="K438" s="17">
        <f ca="1">IF(I438&gt;0,OFFSET('Z1'!$I$7,B438,I438)*IF(I438=1,D438-9300,IF(I438=2,D438-18000,IF(I438=3,D438-45000,0))),0)</f>
        <v>0</v>
      </c>
      <c r="L438" s="17">
        <f>IF(AND(E438=1,D438&gt;20000,D438&lt;=45000),D438*'Z1'!$G$7,0)+IF(AND(E438=1,D438&gt;45000,D438&lt;=50000),'Z1'!$G$7/5000*(50000-D438)*D438,0)</f>
        <v>0</v>
      </c>
      <c r="M438" s="18">
        <f t="shared" ca="1" si="123"/>
        <v>0</v>
      </c>
      <c r="N438" s="21">
        <v>0</v>
      </c>
      <c r="O438" s="20">
        <f t="shared" si="124"/>
        <v>0</v>
      </c>
      <c r="P438" s="21">
        <f t="shared" si="125"/>
        <v>1</v>
      </c>
      <c r="Q438" s="22">
        <f t="shared" si="126"/>
        <v>0</v>
      </c>
      <c r="R438" s="59">
        <f t="shared" ca="1" si="127"/>
        <v>108434.13407391965</v>
      </c>
      <c r="S438" s="60">
        <f t="shared" ca="1" si="128"/>
        <v>108434.13407391965</v>
      </c>
      <c r="T438" s="61">
        <v>926.71576140075013</v>
      </c>
      <c r="U438" s="61">
        <f t="shared" ca="1" si="129"/>
        <v>1004.0197599437005</v>
      </c>
      <c r="V438" s="62">
        <f t="shared" ca="1" si="130"/>
        <v>8.3417161726162758E-2</v>
      </c>
      <c r="W438" s="62"/>
      <c r="X438" s="62">
        <f t="shared" ca="1" si="131"/>
        <v>8.3417161726162758E-2</v>
      </c>
      <c r="Y438" s="60">
        <f t="shared" ca="1" si="132"/>
        <v>108434.13407391966</v>
      </c>
      <c r="Z438" s="63">
        <f t="shared" ca="1" si="133"/>
        <v>0</v>
      </c>
      <c r="AA438" s="60">
        <f t="shared" ca="1" si="134"/>
        <v>0</v>
      </c>
      <c r="AB438" s="63">
        <f t="shared" ca="1" si="135"/>
        <v>0</v>
      </c>
      <c r="AC438" s="47">
        <f t="shared" ca="1" si="136"/>
        <v>108434.13407391966</v>
      </c>
    </row>
    <row r="439" spans="1:29" x14ac:dyDescent="0.15">
      <c r="A439" s="58">
        <v>30824</v>
      </c>
      <c r="B439" s="65">
        <f t="shared" si="119"/>
        <v>3</v>
      </c>
      <c r="C439" s="58" t="s">
        <v>494</v>
      </c>
      <c r="D439" s="58">
        <v>1317</v>
      </c>
      <c r="E439" s="58">
        <v>0</v>
      </c>
      <c r="F439" s="58">
        <f t="shared" si="120"/>
        <v>2122.9253731343283</v>
      </c>
      <c r="G439" s="58"/>
      <c r="H439" s="17">
        <f t="shared" si="121"/>
        <v>1</v>
      </c>
      <c r="I439" s="17">
        <f t="shared" si="122"/>
        <v>0</v>
      </c>
      <c r="J439" s="17">
        <f ca="1">OFFSET('Z1'!$B$7,B439,H439)*D439</f>
        <v>0</v>
      </c>
      <c r="K439" s="17">
        <f ca="1">IF(I439&gt;0,OFFSET('Z1'!$I$7,B439,I439)*IF(I439=1,D439-9300,IF(I439=2,D439-18000,IF(I439=3,D439-45000,0))),0)</f>
        <v>0</v>
      </c>
      <c r="L439" s="17">
        <f>IF(AND(E439=1,D439&gt;20000,D439&lt;=45000),D439*'Z1'!$G$7,0)+IF(AND(E439=1,D439&gt;45000,D439&lt;=50000),'Z1'!$G$7/5000*(50000-D439)*D439,0)</f>
        <v>0</v>
      </c>
      <c r="M439" s="18">
        <f t="shared" ca="1" si="123"/>
        <v>0</v>
      </c>
      <c r="N439" s="21">
        <v>0</v>
      </c>
      <c r="O439" s="20">
        <f t="shared" si="124"/>
        <v>0</v>
      </c>
      <c r="P439" s="21">
        <f t="shared" si="125"/>
        <v>1</v>
      </c>
      <c r="Q439" s="22">
        <f t="shared" si="126"/>
        <v>0</v>
      </c>
      <c r="R439" s="59">
        <f t="shared" ca="1" si="127"/>
        <v>1322294.0238458535</v>
      </c>
      <c r="S439" s="60">
        <f t="shared" ca="1" si="128"/>
        <v>1322294.0238458535</v>
      </c>
      <c r="T439" s="61">
        <v>926.78502263113171</v>
      </c>
      <c r="U439" s="61">
        <f t="shared" ca="1" si="129"/>
        <v>1004.0197599437005</v>
      </c>
      <c r="V439" s="62">
        <f t="shared" ca="1" si="130"/>
        <v>8.33361949390381E-2</v>
      </c>
      <c r="W439" s="62"/>
      <c r="X439" s="62">
        <f t="shared" ca="1" si="131"/>
        <v>8.33361949390381E-2</v>
      </c>
      <c r="Y439" s="60">
        <f t="shared" ca="1" si="132"/>
        <v>1322294.0238458537</v>
      </c>
      <c r="Z439" s="63">
        <f t="shared" ca="1" si="133"/>
        <v>0</v>
      </c>
      <c r="AA439" s="60">
        <f t="shared" ca="1" si="134"/>
        <v>0</v>
      </c>
      <c r="AB439" s="63">
        <f t="shared" ca="1" si="135"/>
        <v>0</v>
      </c>
      <c r="AC439" s="47">
        <f t="shared" ca="1" si="136"/>
        <v>1322294.0238458537</v>
      </c>
    </row>
    <row r="440" spans="1:29" x14ac:dyDescent="0.15">
      <c r="A440" s="58">
        <v>30825</v>
      </c>
      <c r="B440" s="65">
        <f t="shared" si="119"/>
        <v>3</v>
      </c>
      <c r="C440" s="58" t="s">
        <v>495</v>
      </c>
      <c r="D440" s="58">
        <v>1178</v>
      </c>
      <c r="E440" s="58">
        <v>0</v>
      </c>
      <c r="F440" s="58">
        <f t="shared" si="120"/>
        <v>1898.8656716417911</v>
      </c>
      <c r="G440" s="58"/>
      <c r="H440" s="17">
        <f t="shared" si="121"/>
        <v>1</v>
      </c>
      <c r="I440" s="17">
        <f t="shared" si="122"/>
        <v>0</v>
      </c>
      <c r="J440" s="17">
        <f ca="1">OFFSET('Z1'!$B$7,B440,H440)*D440</f>
        <v>0</v>
      </c>
      <c r="K440" s="17">
        <f ca="1">IF(I440&gt;0,OFFSET('Z1'!$I$7,B440,I440)*IF(I440=1,D440-9300,IF(I440=2,D440-18000,IF(I440=3,D440-45000,0))),0)</f>
        <v>0</v>
      </c>
      <c r="L440" s="17">
        <f>IF(AND(E440=1,D440&gt;20000,D440&lt;=45000),D440*'Z1'!$G$7,0)+IF(AND(E440=1,D440&gt;45000,D440&lt;=50000),'Z1'!$G$7/5000*(50000-D440)*D440,0)</f>
        <v>0</v>
      </c>
      <c r="M440" s="18">
        <f t="shared" ca="1" si="123"/>
        <v>0</v>
      </c>
      <c r="N440" s="21">
        <v>0</v>
      </c>
      <c r="O440" s="20">
        <f t="shared" si="124"/>
        <v>0</v>
      </c>
      <c r="P440" s="21">
        <f t="shared" si="125"/>
        <v>1</v>
      </c>
      <c r="Q440" s="22">
        <f t="shared" si="126"/>
        <v>0</v>
      </c>
      <c r="R440" s="59">
        <f t="shared" ca="1" si="127"/>
        <v>1182735.2772136792</v>
      </c>
      <c r="S440" s="60">
        <f t="shared" ca="1" si="128"/>
        <v>1182735.2772136792</v>
      </c>
      <c r="T440" s="61">
        <v>926.73975736656837</v>
      </c>
      <c r="U440" s="61">
        <f t="shared" ca="1" si="129"/>
        <v>1004.0197599437005</v>
      </c>
      <c r="V440" s="62">
        <f t="shared" ca="1" si="130"/>
        <v>8.338910893035556E-2</v>
      </c>
      <c r="W440" s="62"/>
      <c r="X440" s="62">
        <f t="shared" ca="1" si="131"/>
        <v>8.338910893035556E-2</v>
      </c>
      <c r="Y440" s="60">
        <f t="shared" ca="1" si="132"/>
        <v>1182735.2772136789</v>
      </c>
      <c r="Z440" s="63">
        <f t="shared" ca="1" si="133"/>
        <v>0</v>
      </c>
      <c r="AA440" s="60">
        <f t="shared" ca="1" si="134"/>
        <v>0</v>
      </c>
      <c r="AB440" s="63">
        <f t="shared" ca="1" si="135"/>
        <v>0</v>
      </c>
      <c r="AC440" s="47">
        <f t="shared" ca="1" si="136"/>
        <v>1182735.2772136789</v>
      </c>
    </row>
    <row r="441" spans="1:29" x14ac:dyDescent="0.15">
      <c r="A441" s="58">
        <v>30826</v>
      </c>
      <c r="B441" s="65">
        <f t="shared" si="119"/>
        <v>3</v>
      </c>
      <c r="C441" s="58" t="s">
        <v>496</v>
      </c>
      <c r="D441" s="58">
        <v>1278</v>
      </c>
      <c r="E441" s="58">
        <v>0</v>
      </c>
      <c r="F441" s="58">
        <f t="shared" si="120"/>
        <v>2060.0597014925374</v>
      </c>
      <c r="G441" s="58"/>
      <c r="H441" s="17">
        <f t="shared" si="121"/>
        <v>1</v>
      </c>
      <c r="I441" s="17">
        <f t="shared" si="122"/>
        <v>0</v>
      </c>
      <c r="J441" s="17">
        <f ca="1">OFFSET('Z1'!$B$7,B441,H441)*D441</f>
        <v>0</v>
      </c>
      <c r="K441" s="17">
        <f ca="1">IF(I441&gt;0,OFFSET('Z1'!$I$7,B441,I441)*IF(I441=1,D441-9300,IF(I441=2,D441-18000,IF(I441=3,D441-45000,0))),0)</f>
        <v>0</v>
      </c>
      <c r="L441" s="17">
        <f>IF(AND(E441=1,D441&gt;20000,D441&lt;=45000),D441*'Z1'!$G$7,0)+IF(AND(E441=1,D441&gt;45000,D441&lt;=50000),'Z1'!$G$7/5000*(50000-D441)*D441,0)</f>
        <v>0</v>
      </c>
      <c r="M441" s="18">
        <f t="shared" ca="1" si="123"/>
        <v>0</v>
      </c>
      <c r="N441" s="21">
        <v>0</v>
      </c>
      <c r="O441" s="20">
        <f t="shared" si="124"/>
        <v>0</v>
      </c>
      <c r="P441" s="21">
        <f t="shared" si="125"/>
        <v>1</v>
      </c>
      <c r="Q441" s="22">
        <f t="shared" si="126"/>
        <v>0</v>
      </c>
      <c r="R441" s="59">
        <f t="shared" ca="1" si="127"/>
        <v>1283137.2532080493</v>
      </c>
      <c r="S441" s="60">
        <f t="shared" ca="1" si="128"/>
        <v>1283137.2532080493</v>
      </c>
      <c r="T441" s="61">
        <v>926.78502263113148</v>
      </c>
      <c r="U441" s="61">
        <f t="shared" ca="1" si="129"/>
        <v>1004.0197599437006</v>
      </c>
      <c r="V441" s="62">
        <f t="shared" ca="1" si="130"/>
        <v>8.3336194939038322E-2</v>
      </c>
      <c r="W441" s="62"/>
      <c r="X441" s="62">
        <f t="shared" ca="1" si="131"/>
        <v>8.3336194939038322E-2</v>
      </c>
      <c r="Y441" s="60">
        <f t="shared" ca="1" si="132"/>
        <v>1283137.2532080491</v>
      </c>
      <c r="Z441" s="63">
        <f t="shared" ca="1" si="133"/>
        <v>0</v>
      </c>
      <c r="AA441" s="60">
        <f t="shared" ca="1" si="134"/>
        <v>0</v>
      </c>
      <c r="AB441" s="63">
        <f t="shared" ca="1" si="135"/>
        <v>0</v>
      </c>
      <c r="AC441" s="47">
        <f t="shared" ca="1" si="136"/>
        <v>1283137.2532080491</v>
      </c>
    </row>
    <row r="442" spans="1:29" x14ac:dyDescent="0.15">
      <c r="A442" s="58">
        <v>30827</v>
      </c>
      <c r="B442" s="65">
        <f t="shared" si="119"/>
        <v>3</v>
      </c>
      <c r="C442" s="58" t="s">
        <v>497</v>
      </c>
      <c r="D442" s="58">
        <v>2743</v>
      </c>
      <c r="E442" s="58">
        <v>0</v>
      </c>
      <c r="F442" s="58">
        <f t="shared" si="120"/>
        <v>4421.5522388059699</v>
      </c>
      <c r="G442" s="58"/>
      <c r="H442" s="17">
        <f t="shared" si="121"/>
        <v>1</v>
      </c>
      <c r="I442" s="17">
        <f t="shared" si="122"/>
        <v>0</v>
      </c>
      <c r="J442" s="17">
        <f ca="1">OFFSET('Z1'!$B$7,B442,H442)*D442</f>
        <v>0</v>
      </c>
      <c r="K442" s="17">
        <f ca="1">IF(I442&gt;0,OFFSET('Z1'!$I$7,B442,I442)*IF(I442=1,D442-9300,IF(I442=2,D442-18000,IF(I442=3,D442-45000,0))),0)</f>
        <v>0</v>
      </c>
      <c r="L442" s="17">
        <f>IF(AND(E442=1,D442&gt;20000,D442&lt;=45000),D442*'Z1'!$G$7,0)+IF(AND(E442=1,D442&gt;45000,D442&lt;=50000),'Z1'!$G$7/5000*(50000-D442)*D442,0)</f>
        <v>0</v>
      </c>
      <c r="M442" s="18">
        <f t="shared" ca="1" si="123"/>
        <v>0</v>
      </c>
      <c r="N442" s="21">
        <v>1078</v>
      </c>
      <c r="O442" s="20">
        <f t="shared" si="124"/>
        <v>78</v>
      </c>
      <c r="P442" s="21">
        <f t="shared" si="125"/>
        <v>1</v>
      </c>
      <c r="Q442" s="22">
        <f t="shared" si="126"/>
        <v>70.2</v>
      </c>
      <c r="R442" s="59">
        <f t="shared" ca="1" si="127"/>
        <v>2754026.2015255704</v>
      </c>
      <c r="S442" s="60">
        <f t="shared" ca="1" si="128"/>
        <v>2754096.4015255705</v>
      </c>
      <c r="T442" s="61">
        <v>926.78502263113171</v>
      </c>
      <c r="U442" s="61">
        <f t="shared" ca="1" si="129"/>
        <v>1004.0453523607622</v>
      </c>
      <c r="V442" s="62">
        <f t="shared" ca="1" si="130"/>
        <v>8.3363809128344846E-2</v>
      </c>
      <c r="W442" s="62"/>
      <c r="X442" s="62">
        <f t="shared" ca="1" si="131"/>
        <v>8.3363809128344846E-2</v>
      </c>
      <c r="Y442" s="60">
        <f t="shared" ca="1" si="132"/>
        <v>2754096.4015255705</v>
      </c>
      <c r="Z442" s="63">
        <f t="shared" ca="1" si="133"/>
        <v>0</v>
      </c>
      <c r="AA442" s="60">
        <f t="shared" ca="1" si="134"/>
        <v>0</v>
      </c>
      <c r="AB442" s="63">
        <f t="shared" ca="1" si="135"/>
        <v>0</v>
      </c>
      <c r="AC442" s="47">
        <f t="shared" ca="1" si="136"/>
        <v>2754096.4015255705</v>
      </c>
    </row>
    <row r="443" spans="1:29" x14ac:dyDescent="0.15">
      <c r="A443" s="58">
        <v>30828</v>
      </c>
      <c r="B443" s="65">
        <f t="shared" si="119"/>
        <v>3</v>
      </c>
      <c r="C443" s="58" t="s">
        <v>498</v>
      </c>
      <c r="D443" s="58">
        <v>946</v>
      </c>
      <c r="E443" s="58">
        <v>0</v>
      </c>
      <c r="F443" s="58">
        <f t="shared" si="120"/>
        <v>1524.8955223880596</v>
      </c>
      <c r="G443" s="58"/>
      <c r="H443" s="17">
        <f t="shared" si="121"/>
        <v>1</v>
      </c>
      <c r="I443" s="17">
        <f t="shared" si="122"/>
        <v>0</v>
      </c>
      <c r="J443" s="17">
        <f ca="1">OFFSET('Z1'!$B$7,B443,H443)*D443</f>
        <v>0</v>
      </c>
      <c r="K443" s="17">
        <f ca="1">IF(I443&gt;0,OFFSET('Z1'!$I$7,B443,I443)*IF(I443=1,D443-9300,IF(I443=2,D443-18000,IF(I443=3,D443-45000,0))),0)</f>
        <v>0</v>
      </c>
      <c r="L443" s="17">
        <f>IF(AND(E443=1,D443&gt;20000,D443&lt;=45000),D443*'Z1'!$G$7,0)+IF(AND(E443=1,D443&gt;45000,D443&lt;=50000),'Z1'!$G$7/5000*(50000-D443)*D443,0)</f>
        <v>0</v>
      </c>
      <c r="M443" s="18">
        <f t="shared" ca="1" si="123"/>
        <v>0</v>
      </c>
      <c r="N443" s="21">
        <v>1036</v>
      </c>
      <c r="O443" s="20">
        <f t="shared" si="124"/>
        <v>36</v>
      </c>
      <c r="P443" s="21">
        <f t="shared" si="125"/>
        <v>1</v>
      </c>
      <c r="Q443" s="22">
        <f t="shared" si="126"/>
        <v>32.4</v>
      </c>
      <c r="R443" s="59">
        <f t="shared" ca="1" si="127"/>
        <v>949802.69290674059</v>
      </c>
      <c r="S443" s="60">
        <f t="shared" ca="1" si="128"/>
        <v>949835.09290674061</v>
      </c>
      <c r="T443" s="61">
        <v>927.65706995455321</v>
      </c>
      <c r="U443" s="61">
        <f t="shared" ca="1" si="129"/>
        <v>1004.0540094151592</v>
      </c>
      <c r="V443" s="62">
        <f t="shared" ca="1" si="130"/>
        <v>8.2354721302720924E-2</v>
      </c>
      <c r="W443" s="62"/>
      <c r="X443" s="62">
        <f t="shared" ca="1" si="131"/>
        <v>8.2354721302720924E-2</v>
      </c>
      <c r="Y443" s="60">
        <f t="shared" ca="1" si="132"/>
        <v>949835.09290674061</v>
      </c>
      <c r="Z443" s="63">
        <f t="shared" ca="1" si="133"/>
        <v>0</v>
      </c>
      <c r="AA443" s="60">
        <f t="shared" ca="1" si="134"/>
        <v>0</v>
      </c>
      <c r="AB443" s="63">
        <f t="shared" ca="1" si="135"/>
        <v>0</v>
      </c>
      <c r="AC443" s="47">
        <f t="shared" ca="1" si="136"/>
        <v>949835.09290674061</v>
      </c>
    </row>
    <row r="444" spans="1:29" x14ac:dyDescent="0.15">
      <c r="A444" s="58">
        <v>30829</v>
      </c>
      <c r="B444" s="65">
        <f t="shared" si="119"/>
        <v>3</v>
      </c>
      <c r="C444" s="58" t="s">
        <v>499</v>
      </c>
      <c r="D444" s="58">
        <v>1111</v>
      </c>
      <c r="E444" s="58">
        <v>0</v>
      </c>
      <c r="F444" s="58">
        <f t="shared" si="120"/>
        <v>1790.8656716417911</v>
      </c>
      <c r="G444" s="58"/>
      <c r="H444" s="17">
        <f t="shared" si="121"/>
        <v>1</v>
      </c>
      <c r="I444" s="17">
        <f t="shared" si="122"/>
        <v>0</v>
      </c>
      <c r="J444" s="17">
        <f ca="1">OFFSET('Z1'!$B$7,B444,H444)*D444</f>
        <v>0</v>
      </c>
      <c r="K444" s="17">
        <f ca="1">IF(I444&gt;0,OFFSET('Z1'!$I$7,B444,I444)*IF(I444=1,D444-9300,IF(I444=2,D444-18000,IF(I444=3,D444-45000,0))),0)</f>
        <v>0</v>
      </c>
      <c r="L444" s="17">
        <f>IF(AND(E444=1,D444&gt;20000,D444&lt;=45000),D444*'Z1'!$G$7,0)+IF(AND(E444=1,D444&gt;45000,D444&lt;=50000),'Z1'!$G$7/5000*(50000-D444)*D444,0)</f>
        <v>0</v>
      </c>
      <c r="M444" s="18">
        <f t="shared" ca="1" si="123"/>
        <v>0</v>
      </c>
      <c r="N444" s="21">
        <v>0</v>
      </c>
      <c r="O444" s="20">
        <f t="shared" si="124"/>
        <v>0</v>
      </c>
      <c r="P444" s="21">
        <f t="shared" si="125"/>
        <v>1</v>
      </c>
      <c r="Q444" s="22">
        <f t="shared" si="126"/>
        <v>0</v>
      </c>
      <c r="R444" s="59">
        <f t="shared" ca="1" si="127"/>
        <v>1115465.9532974511</v>
      </c>
      <c r="S444" s="60">
        <f t="shared" ca="1" si="128"/>
        <v>1115465.9532974511</v>
      </c>
      <c r="T444" s="61">
        <v>926.78502263113171</v>
      </c>
      <c r="U444" s="61">
        <f t="shared" ca="1" si="129"/>
        <v>1004.0197599437004</v>
      </c>
      <c r="V444" s="62">
        <f t="shared" ca="1" si="130"/>
        <v>8.3336194939037878E-2</v>
      </c>
      <c r="W444" s="62"/>
      <c r="X444" s="62">
        <f t="shared" ca="1" si="131"/>
        <v>8.3336194939037878E-2</v>
      </c>
      <c r="Y444" s="60">
        <f t="shared" ca="1" si="132"/>
        <v>1115465.9532974511</v>
      </c>
      <c r="Z444" s="63">
        <f t="shared" ca="1" si="133"/>
        <v>0</v>
      </c>
      <c r="AA444" s="60">
        <f t="shared" ca="1" si="134"/>
        <v>0</v>
      </c>
      <c r="AB444" s="63">
        <f t="shared" ca="1" si="135"/>
        <v>0</v>
      </c>
      <c r="AC444" s="47">
        <f t="shared" ca="1" si="136"/>
        <v>1115465.9532974511</v>
      </c>
    </row>
    <row r="445" spans="1:29" x14ac:dyDescent="0.15">
      <c r="A445" s="58">
        <v>30830</v>
      </c>
      <c r="B445" s="65">
        <f t="shared" si="119"/>
        <v>3</v>
      </c>
      <c r="C445" s="58" t="s">
        <v>500</v>
      </c>
      <c r="D445" s="58">
        <v>2946</v>
      </c>
      <c r="E445" s="58">
        <v>0</v>
      </c>
      <c r="F445" s="58">
        <f t="shared" si="120"/>
        <v>4748.7761194029854</v>
      </c>
      <c r="G445" s="58"/>
      <c r="H445" s="17">
        <f t="shared" si="121"/>
        <v>1</v>
      </c>
      <c r="I445" s="17">
        <f t="shared" si="122"/>
        <v>0</v>
      </c>
      <c r="J445" s="17">
        <f ca="1">OFFSET('Z1'!$B$7,B445,H445)*D445</f>
        <v>0</v>
      </c>
      <c r="K445" s="17">
        <f ca="1">IF(I445&gt;0,OFFSET('Z1'!$I$7,B445,I445)*IF(I445=1,D445-9300,IF(I445=2,D445-18000,IF(I445=3,D445-45000,0))),0)</f>
        <v>0</v>
      </c>
      <c r="L445" s="17">
        <f>IF(AND(E445=1,D445&gt;20000,D445&lt;=45000),D445*'Z1'!$G$7,0)+IF(AND(E445=1,D445&gt;45000,D445&lt;=50000),'Z1'!$G$7/5000*(50000-D445)*D445,0)</f>
        <v>0</v>
      </c>
      <c r="M445" s="18">
        <f t="shared" ca="1" si="123"/>
        <v>0</v>
      </c>
      <c r="N445" s="21">
        <v>0</v>
      </c>
      <c r="O445" s="20">
        <f t="shared" si="124"/>
        <v>0</v>
      </c>
      <c r="P445" s="21">
        <f t="shared" si="125"/>
        <v>1</v>
      </c>
      <c r="Q445" s="22">
        <f t="shared" si="126"/>
        <v>0</v>
      </c>
      <c r="R445" s="59">
        <f t="shared" ca="1" si="127"/>
        <v>2957842.2127941418</v>
      </c>
      <c r="S445" s="60">
        <f t="shared" ca="1" si="128"/>
        <v>2957842.2127941418</v>
      </c>
      <c r="T445" s="61">
        <v>926.7850226311316</v>
      </c>
      <c r="U445" s="61">
        <f t="shared" ca="1" si="129"/>
        <v>1004.0197599437006</v>
      </c>
      <c r="V445" s="62">
        <f t="shared" ca="1" si="130"/>
        <v>8.3336194939038322E-2</v>
      </c>
      <c r="W445" s="62"/>
      <c r="X445" s="62">
        <f t="shared" ca="1" si="131"/>
        <v>8.3336194939038322E-2</v>
      </c>
      <c r="Y445" s="60">
        <f t="shared" ca="1" si="132"/>
        <v>2957842.2127941418</v>
      </c>
      <c r="Z445" s="63">
        <f t="shared" ca="1" si="133"/>
        <v>0</v>
      </c>
      <c r="AA445" s="60">
        <f t="shared" ca="1" si="134"/>
        <v>0</v>
      </c>
      <c r="AB445" s="63">
        <f t="shared" ca="1" si="135"/>
        <v>0</v>
      </c>
      <c r="AC445" s="47">
        <f t="shared" ca="1" si="136"/>
        <v>2957842.2127941418</v>
      </c>
    </row>
    <row r="446" spans="1:29" x14ac:dyDescent="0.15">
      <c r="A446" s="58">
        <v>30831</v>
      </c>
      <c r="B446" s="65">
        <f t="shared" si="119"/>
        <v>3</v>
      </c>
      <c r="C446" s="58" t="s">
        <v>501</v>
      </c>
      <c r="D446" s="58">
        <v>2920</v>
      </c>
      <c r="E446" s="58">
        <v>0</v>
      </c>
      <c r="F446" s="58">
        <f t="shared" si="120"/>
        <v>4706.8656716417909</v>
      </c>
      <c r="G446" s="58"/>
      <c r="H446" s="17">
        <f t="shared" si="121"/>
        <v>1</v>
      </c>
      <c r="I446" s="17">
        <f t="shared" si="122"/>
        <v>0</v>
      </c>
      <c r="J446" s="17">
        <f ca="1">OFFSET('Z1'!$B$7,B446,H446)*D446</f>
        <v>0</v>
      </c>
      <c r="K446" s="17">
        <f ca="1">IF(I446&gt;0,OFFSET('Z1'!$I$7,B446,I446)*IF(I446=1,D446-9300,IF(I446=2,D446-18000,IF(I446=3,D446-45000,0))),0)</f>
        <v>0</v>
      </c>
      <c r="L446" s="17">
        <f>IF(AND(E446=1,D446&gt;20000,D446&lt;=45000),D446*'Z1'!$G$7,0)+IF(AND(E446=1,D446&gt;45000,D446&lt;=50000),'Z1'!$G$7/5000*(50000-D446)*D446,0)</f>
        <v>0</v>
      </c>
      <c r="M446" s="18">
        <f t="shared" ca="1" si="123"/>
        <v>0</v>
      </c>
      <c r="N446" s="21">
        <v>0</v>
      </c>
      <c r="O446" s="20">
        <f t="shared" si="124"/>
        <v>0</v>
      </c>
      <c r="P446" s="21">
        <f t="shared" si="125"/>
        <v>1</v>
      </c>
      <c r="Q446" s="22">
        <f t="shared" si="126"/>
        <v>0</v>
      </c>
      <c r="R446" s="59">
        <f t="shared" ca="1" si="127"/>
        <v>2931737.6990356054</v>
      </c>
      <c r="S446" s="60">
        <f t="shared" ca="1" si="128"/>
        <v>2931737.6990356054</v>
      </c>
      <c r="T446" s="61">
        <v>926.80330971893386</v>
      </c>
      <c r="U446" s="61">
        <f t="shared" ca="1" si="129"/>
        <v>1004.0197599437005</v>
      </c>
      <c r="V446" s="62">
        <f t="shared" ca="1" si="130"/>
        <v>8.3314819244855398E-2</v>
      </c>
      <c r="W446" s="62"/>
      <c r="X446" s="62">
        <f t="shared" ca="1" si="131"/>
        <v>8.3314819244855398E-2</v>
      </c>
      <c r="Y446" s="60">
        <f t="shared" ca="1" si="132"/>
        <v>2931737.6990356059</v>
      </c>
      <c r="Z446" s="63">
        <f t="shared" ca="1" si="133"/>
        <v>0</v>
      </c>
      <c r="AA446" s="60">
        <f t="shared" ca="1" si="134"/>
        <v>0</v>
      </c>
      <c r="AB446" s="63">
        <f t="shared" ca="1" si="135"/>
        <v>0</v>
      </c>
      <c r="AC446" s="47">
        <f t="shared" ca="1" si="136"/>
        <v>2931737.6990356059</v>
      </c>
    </row>
    <row r="447" spans="1:29" x14ac:dyDescent="0.15">
      <c r="A447" s="58">
        <v>30834</v>
      </c>
      <c r="B447" s="65">
        <f t="shared" si="119"/>
        <v>3</v>
      </c>
      <c r="C447" s="58" t="s">
        <v>502</v>
      </c>
      <c r="D447" s="58">
        <v>393</v>
      </c>
      <c r="E447" s="58">
        <v>0</v>
      </c>
      <c r="F447" s="58">
        <f t="shared" si="120"/>
        <v>633.49253731343288</v>
      </c>
      <c r="G447" s="58"/>
      <c r="H447" s="17">
        <f t="shared" si="121"/>
        <v>1</v>
      </c>
      <c r="I447" s="17">
        <f t="shared" si="122"/>
        <v>0</v>
      </c>
      <c r="J447" s="17">
        <f ca="1">OFFSET('Z1'!$B$7,B447,H447)*D447</f>
        <v>0</v>
      </c>
      <c r="K447" s="17">
        <f ca="1">IF(I447&gt;0,OFFSET('Z1'!$I$7,B447,I447)*IF(I447=1,D447-9300,IF(I447=2,D447-18000,IF(I447=3,D447-45000,0))),0)</f>
        <v>0</v>
      </c>
      <c r="L447" s="17">
        <f>IF(AND(E447=1,D447&gt;20000,D447&lt;=45000),D447*'Z1'!$G$7,0)+IF(AND(E447=1,D447&gt;45000,D447&lt;=50000),'Z1'!$G$7/5000*(50000-D447)*D447,0)</f>
        <v>0</v>
      </c>
      <c r="M447" s="18">
        <f t="shared" ca="1" si="123"/>
        <v>0</v>
      </c>
      <c r="N447" s="21">
        <v>0</v>
      </c>
      <c r="O447" s="20">
        <f t="shared" si="124"/>
        <v>0</v>
      </c>
      <c r="P447" s="21">
        <f t="shared" si="125"/>
        <v>1</v>
      </c>
      <c r="Q447" s="22">
        <f t="shared" si="126"/>
        <v>0</v>
      </c>
      <c r="R447" s="59">
        <f t="shared" ca="1" si="127"/>
        <v>394579.76565787429</v>
      </c>
      <c r="S447" s="60">
        <f t="shared" ca="1" si="128"/>
        <v>394579.76565787429</v>
      </c>
      <c r="T447" s="61">
        <v>926.73975736656837</v>
      </c>
      <c r="U447" s="61">
        <f t="shared" ca="1" si="129"/>
        <v>1004.0197599437005</v>
      </c>
      <c r="V447" s="62">
        <f t="shared" ca="1" si="130"/>
        <v>8.338910893035556E-2</v>
      </c>
      <c r="W447" s="62"/>
      <c r="X447" s="62">
        <f t="shared" ca="1" si="131"/>
        <v>8.338910893035556E-2</v>
      </c>
      <c r="Y447" s="60">
        <f t="shared" ca="1" si="132"/>
        <v>394579.76565787423</v>
      </c>
      <c r="Z447" s="63">
        <f t="shared" ca="1" si="133"/>
        <v>0</v>
      </c>
      <c r="AA447" s="60">
        <f t="shared" ca="1" si="134"/>
        <v>0</v>
      </c>
      <c r="AB447" s="63">
        <f t="shared" ca="1" si="135"/>
        <v>0</v>
      </c>
      <c r="AC447" s="47">
        <f t="shared" ca="1" si="136"/>
        <v>394579.76565787423</v>
      </c>
    </row>
    <row r="448" spans="1:29" x14ac:dyDescent="0.15">
      <c r="A448" s="58">
        <v>30835</v>
      </c>
      <c r="B448" s="65">
        <f t="shared" si="119"/>
        <v>3</v>
      </c>
      <c r="C448" s="58" t="s">
        <v>503</v>
      </c>
      <c r="D448" s="58">
        <v>2982</v>
      </c>
      <c r="E448" s="58">
        <v>0</v>
      </c>
      <c r="F448" s="58">
        <f t="shared" si="120"/>
        <v>4806.8059701492539</v>
      </c>
      <c r="G448" s="58"/>
      <c r="H448" s="17">
        <f t="shared" si="121"/>
        <v>1</v>
      </c>
      <c r="I448" s="17">
        <f t="shared" si="122"/>
        <v>0</v>
      </c>
      <c r="J448" s="17">
        <f ca="1">OFFSET('Z1'!$B$7,B448,H448)*D448</f>
        <v>0</v>
      </c>
      <c r="K448" s="17">
        <f ca="1">IF(I448&gt;0,OFFSET('Z1'!$I$7,B448,I448)*IF(I448=1,D448-9300,IF(I448=2,D448-18000,IF(I448=3,D448-45000,0))),0)</f>
        <v>0</v>
      </c>
      <c r="L448" s="17">
        <f>IF(AND(E448=1,D448&gt;20000,D448&lt;=45000),D448*'Z1'!$G$7,0)+IF(AND(E448=1,D448&gt;45000,D448&lt;=50000),'Z1'!$G$7/5000*(50000-D448)*D448,0)</f>
        <v>0</v>
      </c>
      <c r="M448" s="18">
        <f t="shared" ca="1" si="123"/>
        <v>0</v>
      </c>
      <c r="N448" s="21">
        <v>6072</v>
      </c>
      <c r="O448" s="20">
        <f t="shared" si="124"/>
        <v>5072</v>
      </c>
      <c r="P448" s="21">
        <f t="shared" si="125"/>
        <v>1</v>
      </c>
      <c r="Q448" s="22">
        <f t="shared" si="126"/>
        <v>4564.8</v>
      </c>
      <c r="R448" s="59">
        <f t="shared" ca="1" si="127"/>
        <v>2993986.9241521149</v>
      </c>
      <c r="S448" s="60">
        <f t="shared" ca="1" si="128"/>
        <v>2998551.7241521147</v>
      </c>
      <c r="T448" s="61">
        <v>928.44853408679</v>
      </c>
      <c r="U448" s="61">
        <f t="shared" ca="1" si="129"/>
        <v>1005.55054465195</v>
      </c>
      <c r="V448" s="62">
        <f t="shared" ca="1" si="130"/>
        <v>8.3043925144430819E-2</v>
      </c>
      <c r="W448" s="62"/>
      <c r="X448" s="62">
        <f t="shared" ca="1" si="131"/>
        <v>8.3043925144430819E-2</v>
      </c>
      <c r="Y448" s="60">
        <f t="shared" ca="1" si="132"/>
        <v>2998551.7241521147</v>
      </c>
      <c r="Z448" s="63">
        <f t="shared" ca="1" si="133"/>
        <v>0</v>
      </c>
      <c r="AA448" s="60">
        <f t="shared" ca="1" si="134"/>
        <v>0</v>
      </c>
      <c r="AB448" s="63">
        <f t="shared" ca="1" si="135"/>
        <v>0</v>
      </c>
      <c r="AC448" s="47">
        <f t="shared" ca="1" si="136"/>
        <v>2998551.7241521147</v>
      </c>
    </row>
    <row r="449" spans="1:29" x14ac:dyDescent="0.15">
      <c r="A449" s="58">
        <v>30836</v>
      </c>
      <c r="B449" s="65">
        <f t="shared" si="119"/>
        <v>3</v>
      </c>
      <c r="C449" s="58" t="s">
        <v>504</v>
      </c>
      <c r="D449" s="58">
        <v>888</v>
      </c>
      <c r="E449" s="58">
        <v>0</v>
      </c>
      <c r="F449" s="58">
        <f t="shared" si="120"/>
        <v>1431.4029850746269</v>
      </c>
      <c r="G449" s="58"/>
      <c r="H449" s="17">
        <f t="shared" si="121"/>
        <v>1</v>
      </c>
      <c r="I449" s="17">
        <f t="shared" si="122"/>
        <v>0</v>
      </c>
      <c r="J449" s="17">
        <f ca="1">OFFSET('Z1'!$B$7,B449,H449)*D449</f>
        <v>0</v>
      </c>
      <c r="K449" s="17">
        <f ca="1">IF(I449&gt;0,OFFSET('Z1'!$I$7,B449,I449)*IF(I449=1,D449-9300,IF(I449=2,D449-18000,IF(I449=3,D449-45000,0))),0)</f>
        <v>0</v>
      </c>
      <c r="L449" s="17">
        <f>IF(AND(E449=1,D449&gt;20000,D449&lt;=45000),D449*'Z1'!$G$7,0)+IF(AND(E449=1,D449&gt;45000,D449&lt;=50000),'Z1'!$G$7/5000*(50000-D449)*D449,0)</f>
        <v>0</v>
      </c>
      <c r="M449" s="18">
        <f t="shared" ca="1" si="123"/>
        <v>0</v>
      </c>
      <c r="N449" s="21">
        <v>2374</v>
      </c>
      <c r="O449" s="20">
        <f t="shared" si="124"/>
        <v>1374</v>
      </c>
      <c r="P449" s="21">
        <f t="shared" si="125"/>
        <v>1</v>
      </c>
      <c r="Q449" s="22">
        <f t="shared" si="126"/>
        <v>1236.6000000000001</v>
      </c>
      <c r="R449" s="59">
        <f t="shared" ca="1" si="127"/>
        <v>891569.54683000606</v>
      </c>
      <c r="S449" s="60">
        <f t="shared" ca="1" si="128"/>
        <v>892806.14683000604</v>
      </c>
      <c r="T449" s="61">
        <v>928.3715185137213</v>
      </c>
      <c r="U449" s="61">
        <f t="shared" ca="1" si="129"/>
        <v>1005.412327511268</v>
      </c>
      <c r="V449" s="62">
        <f t="shared" ca="1" si="130"/>
        <v>8.2984890705054548E-2</v>
      </c>
      <c r="W449" s="62"/>
      <c r="X449" s="62">
        <f t="shared" ca="1" si="131"/>
        <v>8.2984890705054548E-2</v>
      </c>
      <c r="Y449" s="60">
        <f t="shared" ca="1" si="132"/>
        <v>892806.14683000604</v>
      </c>
      <c r="Z449" s="63">
        <f t="shared" ca="1" si="133"/>
        <v>0</v>
      </c>
      <c r="AA449" s="60">
        <f t="shared" ca="1" si="134"/>
        <v>0</v>
      </c>
      <c r="AB449" s="63">
        <f t="shared" ca="1" si="135"/>
        <v>0</v>
      </c>
      <c r="AC449" s="47">
        <f t="shared" ca="1" si="136"/>
        <v>892806.14683000604</v>
      </c>
    </row>
    <row r="450" spans="1:29" x14ac:dyDescent="0.15">
      <c r="A450" s="58">
        <v>30838</v>
      </c>
      <c r="B450" s="65">
        <f t="shared" si="119"/>
        <v>3</v>
      </c>
      <c r="C450" s="58" t="s">
        <v>505</v>
      </c>
      <c r="D450" s="58">
        <v>2805</v>
      </c>
      <c r="E450" s="58">
        <v>0</v>
      </c>
      <c r="F450" s="58">
        <f t="shared" si="120"/>
        <v>4521.4925373134329</v>
      </c>
      <c r="G450" s="58"/>
      <c r="H450" s="17">
        <f t="shared" si="121"/>
        <v>1</v>
      </c>
      <c r="I450" s="17">
        <f t="shared" si="122"/>
        <v>0</v>
      </c>
      <c r="J450" s="17">
        <f ca="1">OFFSET('Z1'!$B$7,B450,H450)*D450</f>
        <v>0</v>
      </c>
      <c r="K450" s="17">
        <f ca="1">IF(I450&gt;0,OFFSET('Z1'!$I$7,B450,I450)*IF(I450=1,D450-9300,IF(I450=2,D450-18000,IF(I450=3,D450-45000,0))),0)</f>
        <v>0</v>
      </c>
      <c r="L450" s="17">
        <f>IF(AND(E450=1,D450&gt;20000,D450&lt;=45000),D450*'Z1'!$G$7,0)+IF(AND(E450=1,D450&gt;45000,D450&lt;=50000),'Z1'!$G$7/5000*(50000-D450)*D450,0)</f>
        <v>0</v>
      </c>
      <c r="M450" s="18">
        <f t="shared" ca="1" si="123"/>
        <v>0</v>
      </c>
      <c r="N450" s="21">
        <v>0</v>
      </c>
      <c r="O450" s="20">
        <f t="shared" si="124"/>
        <v>0</v>
      </c>
      <c r="P450" s="21">
        <f t="shared" si="125"/>
        <v>1</v>
      </c>
      <c r="Q450" s="22">
        <f t="shared" si="126"/>
        <v>0</v>
      </c>
      <c r="R450" s="59">
        <f t="shared" ca="1" si="127"/>
        <v>2816275.4266420798</v>
      </c>
      <c r="S450" s="60">
        <f t="shared" ca="1" si="128"/>
        <v>2816275.4266420798</v>
      </c>
      <c r="T450" s="61">
        <v>926.78502263113171</v>
      </c>
      <c r="U450" s="61">
        <f t="shared" ca="1" si="129"/>
        <v>1004.0197599437005</v>
      </c>
      <c r="V450" s="62">
        <f t="shared" ca="1" si="130"/>
        <v>8.33361949390381E-2</v>
      </c>
      <c r="W450" s="62"/>
      <c r="X450" s="62">
        <f t="shared" ca="1" si="131"/>
        <v>8.33361949390381E-2</v>
      </c>
      <c r="Y450" s="60">
        <f t="shared" ca="1" si="132"/>
        <v>2816275.4266420803</v>
      </c>
      <c r="Z450" s="63">
        <f t="shared" ca="1" si="133"/>
        <v>0</v>
      </c>
      <c r="AA450" s="60">
        <f t="shared" ca="1" si="134"/>
        <v>0</v>
      </c>
      <c r="AB450" s="63">
        <f t="shared" ca="1" si="135"/>
        <v>0</v>
      </c>
      <c r="AC450" s="47">
        <f t="shared" ca="1" si="136"/>
        <v>2816275.4266420803</v>
      </c>
    </row>
    <row r="451" spans="1:29" x14ac:dyDescent="0.15">
      <c r="A451" s="58">
        <v>30841</v>
      </c>
      <c r="B451" s="65">
        <f t="shared" si="119"/>
        <v>3</v>
      </c>
      <c r="C451" s="58" t="s">
        <v>506</v>
      </c>
      <c r="D451" s="58">
        <v>1244</v>
      </c>
      <c r="E451" s="58">
        <v>0</v>
      </c>
      <c r="F451" s="58">
        <f t="shared" si="120"/>
        <v>2005.2537313432836</v>
      </c>
      <c r="G451" s="58"/>
      <c r="H451" s="17">
        <f t="shared" si="121"/>
        <v>1</v>
      </c>
      <c r="I451" s="17">
        <f t="shared" si="122"/>
        <v>0</v>
      </c>
      <c r="J451" s="17">
        <f ca="1">OFFSET('Z1'!$B$7,B451,H451)*D451</f>
        <v>0</v>
      </c>
      <c r="K451" s="17">
        <f ca="1">IF(I451&gt;0,OFFSET('Z1'!$I$7,B451,I451)*IF(I451=1,D451-9300,IF(I451=2,D451-18000,IF(I451=3,D451-45000,0))),0)</f>
        <v>0</v>
      </c>
      <c r="L451" s="17">
        <f>IF(AND(E451=1,D451&gt;20000,D451&lt;=45000),D451*'Z1'!$G$7,0)+IF(AND(E451=1,D451&gt;45000,D451&lt;=50000),'Z1'!$G$7/5000*(50000-D451)*D451,0)</f>
        <v>0</v>
      </c>
      <c r="M451" s="18">
        <f t="shared" ca="1" si="123"/>
        <v>0</v>
      </c>
      <c r="N451" s="21">
        <v>0</v>
      </c>
      <c r="O451" s="20">
        <f t="shared" si="124"/>
        <v>0</v>
      </c>
      <c r="P451" s="21">
        <f t="shared" si="125"/>
        <v>1</v>
      </c>
      <c r="Q451" s="22">
        <f t="shared" si="126"/>
        <v>0</v>
      </c>
      <c r="R451" s="59">
        <f t="shared" ca="1" si="127"/>
        <v>1249000.5813699632</v>
      </c>
      <c r="S451" s="60">
        <f t="shared" ca="1" si="128"/>
        <v>1249000.5813699632</v>
      </c>
      <c r="T451" s="61">
        <v>926.73975736656848</v>
      </c>
      <c r="U451" s="61">
        <f t="shared" ca="1" si="129"/>
        <v>1004.0197599437004</v>
      </c>
      <c r="V451" s="62">
        <f t="shared" ca="1" si="130"/>
        <v>8.3389108930355338E-2</v>
      </c>
      <c r="W451" s="62"/>
      <c r="X451" s="62">
        <f t="shared" ca="1" si="131"/>
        <v>8.3389108930355338E-2</v>
      </c>
      <c r="Y451" s="60">
        <f t="shared" ca="1" si="132"/>
        <v>1249000.5813699632</v>
      </c>
      <c r="Z451" s="63">
        <f t="shared" ca="1" si="133"/>
        <v>0</v>
      </c>
      <c r="AA451" s="60">
        <f t="shared" ca="1" si="134"/>
        <v>0</v>
      </c>
      <c r="AB451" s="63">
        <f t="shared" ca="1" si="135"/>
        <v>0</v>
      </c>
      <c r="AC451" s="47">
        <f t="shared" ca="1" si="136"/>
        <v>1249000.5813699632</v>
      </c>
    </row>
    <row r="452" spans="1:29" x14ac:dyDescent="0.15">
      <c r="A452" s="58">
        <v>30842</v>
      </c>
      <c r="B452" s="65">
        <f t="shared" si="119"/>
        <v>3</v>
      </c>
      <c r="C452" s="58" t="s">
        <v>507</v>
      </c>
      <c r="D452" s="58">
        <v>1741</v>
      </c>
      <c r="E452" s="58">
        <v>0</v>
      </c>
      <c r="F452" s="58">
        <f t="shared" si="120"/>
        <v>2806.3880597014927</v>
      </c>
      <c r="G452" s="58"/>
      <c r="H452" s="17">
        <f t="shared" si="121"/>
        <v>1</v>
      </c>
      <c r="I452" s="17">
        <f t="shared" si="122"/>
        <v>0</v>
      </c>
      <c r="J452" s="17">
        <f ca="1">OFFSET('Z1'!$B$7,B452,H452)*D452</f>
        <v>0</v>
      </c>
      <c r="K452" s="17">
        <f ca="1">IF(I452&gt;0,OFFSET('Z1'!$I$7,B452,I452)*IF(I452=1,D452-9300,IF(I452=2,D452-18000,IF(I452=3,D452-45000,0))),0)</f>
        <v>0</v>
      </c>
      <c r="L452" s="17">
        <f>IF(AND(E452=1,D452&gt;20000,D452&lt;=45000),D452*'Z1'!$G$7,0)+IF(AND(E452=1,D452&gt;45000,D452&lt;=50000),'Z1'!$G$7/5000*(50000-D452)*D452,0)</f>
        <v>0</v>
      </c>
      <c r="M452" s="18">
        <f t="shared" ca="1" si="123"/>
        <v>0</v>
      </c>
      <c r="N452" s="21">
        <v>0</v>
      </c>
      <c r="O452" s="20">
        <f t="shared" si="124"/>
        <v>0</v>
      </c>
      <c r="P452" s="21">
        <f t="shared" si="125"/>
        <v>1</v>
      </c>
      <c r="Q452" s="22">
        <f t="shared" si="126"/>
        <v>0</v>
      </c>
      <c r="R452" s="59">
        <f t="shared" ca="1" si="127"/>
        <v>1747998.4020619825</v>
      </c>
      <c r="S452" s="60">
        <f t="shared" ca="1" si="128"/>
        <v>1747998.4020619825</v>
      </c>
      <c r="T452" s="61">
        <v>926.78502263113171</v>
      </c>
      <c r="U452" s="61">
        <f t="shared" ca="1" si="129"/>
        <v>1004.0197599437005</v>
      </c>
      <c r="V452" s="62">
        <f t="shared" ca="1" si="130"/>
        <v>8.33361949390381E-2</v>
      </c>
      <c r="W452" s="62"/>
      <c r="X452" s="62">
        <f t="shared" ca="1" si="131"/>
        <v>8.33361949390381E-2</v>
      </c>
      <c r="Y452" s="60">
        <f t="shared" ca="1" si="132"/>
        <v>1747998.4020619828</v>
      </c>
      <c r="Z452" s="63">
        <f t="shared" ca="1" si="133"/>
        <v>0</v>
      </c>
      <c r="AA452" s="60">
        <f t="shared" ca="1" si="134"/>
        <v>0</v>
      </c>
      <c r="AB452" s="63">
        <f t="shared" ca="1" si="135"/>
        <v>0</v>
      </c>
      <c r="AC452" s="47">
        <f t="shared" ca="1" si="136"/>
        <v>1747998.4020619828</v>
      </c>
    </row>
    <row r="453" spans="1:29" x14ac:dyDescent="0.15">
      <c r="A453" s="58">
        <v>30844</v>
      </c>
      <c r="B453" s="65">
        <f t="shared" si="119"/>
        <v>3</v>
      </c>
      <c r="C453" s="58" t="s">
        <v>508</v>
      </c>
      <c r="D453" s="58">
        <v>2185</v>
      </c>
      <c r="E453" s="58">
        <v>0</v>
      </c>
      <c r="F453" s="58">
        <f t="shared" si="120"/>
        <v>3522.0895522388059</v>
      </c>
      <c r="G453" s="58"/>
      <c r="H453" s="17">
        <f t="shared" si="121"/>
        <v>1</v>
      </c>
      <c r="I453" s="17">
        <f t="shared" si="122"/>
        <v>0</v>
      </c>
      <c r="J453" s="17">
        <f ca="1">OFFSET('Z1'!$B$7,B453,H453)*D453</f>
        <v>0</v>
      </c>
      <c r="K453" s="17">
        <f ca="1">IF(I453&gt;0,OFFSET('Z1'!$I$7,B453,I453)*IF(I453=1,D453-9300,IF(I453=2,D453-18000,IF(I453=3,D453-45000,0))),0)</f>
        <v>0</v>
      </c>
      <c r="L453" s="17">
        <f>IF(AND(E453=1,D453&gt;20000,D453&lt;=45000),D453*'Z1'!$G$7,0)+IF(AND(E453=1,D453&gt;45000,D453&lt;=50000),'Z1'!$G$7/5000*(50000-D453)*D453,0)</f>
        <v>0</v>
      </c>
      <c r="M453" s="18">
        <f t="shared" ca="1" si="123"/>
        <v>0</v>
      </c>
      <c r="N453" s="21">
        <v>3501</v>
      </c>
      <c r="O453" s="20">
        <f t="shared" si="124"/>
        <v>2501</v>
      </c>
      <c r="P453" s="21">
        <f t="shared" si="125"/>
        <v>1</v>
      </c>
      <c r="Q453" s="22">
        <f t="shared" si="126"/>
        <v>2250.9</v>
      </c>
      <c r="R453" s="59">
        <f t="shared" ca="1" si="127"/>
        <v>2193783.1754769855</v>
      </c>
      <c r="S453" s="60">
        <f t="shared" ca="1" si="128"/>
        <v>2196034.0754769854</v>
      </c>
      <c r="T453" s="61">
        <v>927.83658748188657</v>
      </c>
      <c r="U453" s="61">
        <f t="shared" ca="1" si="129"/>
        <v>1005.0499201267668</v>
      </c>
      <c r="V453" s="62">
        <f t="shared" ca="1" si="130"/>
        <v>8.3218676312856177E-2</v>
      </c>
      <c r="W453" s="62"/>
      <c r="X453" s="62">
        <f t="shared" ca="1" si="131"/>
        <v>8.3218676312856177E-2</v>
      </c>
      <c r="Y453" s="60">
        <f t="shared" ca="1" si="132"/>
        <v>2196034.0754769854</v>
      </c>
      <c r="Z453" s="63">
        <f t="shared" ca="1" si="133"/>
        <v>0</v>
      </c>
      <c r="AA453" s="60">
        <f t="shared" ca="1" si="134"/>
        <v>0</v>
      </c>
      <c r="AB453" s="63">
        <f t="shared" ca="1" si="135"/>
        <v>0</v>
      </c>
      <c r="AC453" s="47">
        <f t="shared" ca="1" si="136"/>
        <v>2196034.0754769854</v>
      </c>
    </row>
    <row r="454" spans="1:29" x14ac:dyDescent="0.15">
      <c r="A454" s="58">
        <v>30845</v>
      </c>
      <c r="B454" s="65">
        <f t="shared" si="119"/>
        <v>3</v>
      </c>
      <c r="C454" s="58" t="s">
        <v>509</v>
      </c>
      <c r="D454" s="58">
        <v>1345</v>
      </c>
      <c r="E454" s="58">
        <v>0</v>
      </c>
      <c r="F454" s="58">
        <f t="shared" si="120"/>
        <v>2168.0597014925374</v>
      </c>
      <c r="G454" s="58"/>
      <c r="H454" s="17">
        <f t="shared" si="121"/>
        <v>1</v>
      </c>
      <c r="I454" s="17">
        <f t="shared" si="122"/>
        <v>0</v>
      </c>
      <c r="J454" s="17">
        <f ca="1">OFFSET('Z1'!$B$7,B454,H454)*D454</f>
        <v>0</v>
      </c>
      <c r="K454" s="17">
        <f ca="1">IF(I454&gt;0,OFFSET('Z1'!$I$7,B454,I454)*IF(I454=1,D454-9300,IF(I454=2,D454-18000,IF(I454=3,D454-45000,0))),0)</f>
        <v>0</v>
      </c>
      <c r="L454" s="17">
        <f>IF(AND(E454=1,D454&gt;20000,D454&lt;=45000),D454*'Z1'!$G$7,0)+IF(AND(E454=1,D454&gt;45000,D454&lt;=50000),'Z1'!$G$7/5000*(50000-D454)*D454,0)</f>
        <v>0</v>
      </c>
      <c r="M454" s="18">
        <f t="shared" ca="1" si="123"/>
        <v>0</v>
      </c>
      <c r="N454" s="21">
        <v>0</v>
      </c>
      <c r="O454" s="20">
        <f t="shared" si="124"/>
        <v>0</v>
      </c>
      <c r="P454" s="21">
        <f t="shared" si="125"/>
        <v>1</v>
      </c>
      <c r="Q454" s="22">
        <f t="shared" si="126"/>
        <v>0</v>
      </c>
      <c r="R454" s="59">
        <f t="shared" ca="1" si="127"/>
        <v>1350406.5771242771</v>
      </c>
      <c r="S454" s="60">
        <f t="shared" ca="1" si="128"/>
        <v>1350406.5771242771</v>
      </c>
      <c r="T454" s="61">
        <v>926.78502263113182</v>
      </c>
      <c r="U454" s="61">
        <f t="shared" ca="1" si="129"/>
        <v>1004.0197599437005</v>
      </c>
      <c r="V454" s="62">
        <f t="shared" ca="1" si="130"/>
        <v>8.3336194939037878E-2</v>
      </c>
      <c r="W454" s="62"/>
      <c r="X454" s="62">
        <f t="shared" ca="1" si="131"/>
        <v>8.3336194939037878E-2</v>
      </c>
      <c r="Y454" s="60">
        <f t="shared" ca="1" si="132"/>
        <v>1350406.5771242771</v>
      </c>
      <c r="Z454" s="63">
        <f t="shared" ca="1" si="133"/>
        <v>0</v>
      </c>
      <c r="AA454" s="60">
        <f t="shared" ca="1" si="134"/>
        <v>0</v>
      </c>
      <c r="AB454" s="63">
        <f t="shared" ca="1" si="135"/>
        <v>0</v>
      </c>
      <c r="AC454" s="47">
        <f t="shared" ca="1" si="136"/>
        <v>1350406.5771242771</v>
      </c>
    </row>
    <row r="455" spans="1:29" x14ac:dyDescent="0.15">
      <c r="A455" s="58">
        <v>30846</v>
      </c>
      <c r="B455" s="65">
        <f t="shared" si="119"/>
        <v>3</v>
      </c>
      <c r="C455" s="58" t="s">
        <v>510</v>
      </c>
      <c r="D455" s="58">
        <v>174</v>
      </c>
      <c r="E455" s="58">
        <v>0</v>
      </c>
      <c r="F455" s="58">
        <f t="shared" si="120"/>
        <v>280.47761194029852</v>
      </c>
      <c r="G455" s="58"/>
      <c r="H455" s="17">
        <f t="shared" si="121"/>
        <v>1</v>
      </c>
      <c r="I455" s="17">
        <f t="shared" si="122"/>
        <v>0</v>
      </c>
      <c r="J455" s="17">
        <f ca="1">OFFSET('Z1'!$B$7,B455,H455)*D455</f>
        <v>0</v>
      </c>
      <c r="K455" s="17">
        <f ca="1">IF(I455&gt;0,OFFSET('Z1'!$I$7,B455,I455)*IF(I455=1,D455-9300,IF(I455=2,D455-18000,IF(I455=3,D455-45000,0))),0)</f>
        <v>0</v>
      </c>
      <c r="L455" s="17">
        <f>IF(AND(E455=1,D455&gt;20000,D455&lt;=45000),D455*'Z1'!$G$7,0)+IF(AND(E455=1,D455&gt;45000,D455&lt;=50000),'Z1'!$G$7/5000*(50000-D455)*D455,0)</f>
        <v>0</v>
      </c>
      <c r="M455" s="18">
        <f t="shared" ca="1" si="123"/>
        <v>0</v>
      </c>
      <c r="N455" s="21">
        <v>0</v>
      </c>
      <c r="O455" s="20">
        <f t="shared" si="124"/>
        <v>0</v>
      </c>
      <c r="P455" s="21">
        <f t="shared" si="125"/>
        <v>1</v>
      </c>
      <c r="Q455" s="22">
        <f t="shared" si="126"/>
        <v>0</v>
      </c>
      <c r="R455" s="59">
        <f t="shared" ca="1" si="127"/>
        <v>174699.43823020387</v>
      </c>
      <c r="S455" s="60">
        <f t="shared" ca="1" si="128"/>
        <v>174699.43823020387</v>
      </c>
      <c r="T455" s="61">
        <v>926.66843245454083</v>
      </c>
      <c r="U455" s="61">
        <f t="shared" ca="1" si="129"/>
        <v>1004.0197599437004</v>
      </c>
      <c r="V455" s="62">
        <f t="shared" ca="1" si="130"/>
        <v>8.3472496504788607E-2</v>
      </c>
      <c r="W455" s="62"/>
      <c r="X455" s="62">
        <f t="shared" ca="1" si="131"/>
        <v>8.3472496504788607E-2</v>
      </c>
      <c r="Y455" s="60">
        <f t="shared" ca="1" si="132"/>
        <v>174699.43823020387</v>
      </c>
      <c r="Z455" s="63">
        <f t="shared" ca="1" si="133"/>
        <v>0</v>
      </c>
      <c r="AA455" s="60">
        <f t="shared" ca="1" si="134"/>
        <v>0</v>
      </c>
      <c r="AB455" s="63">
        <f t="shared" ca="1" si="135"/>
        <v>0</v>
      </c>
      <c r="AC455" s="47">
        <f t="shared" ca="1" si="136"/>
        <v>174699.43823020387</v>
      </c>
    </row>
    <row r="456" spans="1:29" x14ac:dyDescent="0.15">
      <c r="A456" s="58">
        <v>30848</v>
      </c>
      <c r="B456" s="65">
        <f t="shared" si="119"/>
        <v>3</v>
      </c>
      <c r="C456" s="58" t="s">
        <v>511</v>
      </c>
      <c r="D456" s="58">
        <v>1447</v>
      </c>
      <c r="E456" s="58">
        <v>0</v>
      </c>
      <c r="F456" s="58">
        <f t="shared" si="120"/>
        <v>2332.4776119402986</v>
      </c>
      <c r="G456" s="58"/>
      <c r="H456" s="17">
        <f t="shared" si="121"/>
        <v>1</v>
      </c>
      <c r="I456" s="17">
        <f t="shared" si="122"/>
        <v>0</v>
      </c>
      <c r="J456" s="17">
        <f ca="1">OFFSET('Z1'!$B$7,B456,H456)*D456</f>
        <v>0</v>
      </c>
      <c r="K456" s="17">
        <f ca="1">IF(I456&gt;0,OFFSET('Z1'!$I$7,B456,I456)*IF(I456=1,D456-9300,IF(I456=2,D456-18000,IF(I456=3,D456-45000,0))),0)</f>
        <v>0</v>
      </c>
      <c r="L456" s="17">
        <f>IF(AND(E456=1,D456&gt;20000,D456&lt;=45000),D456*'Z1'!$G$7,0)+IF(AND(E456=1,D456&gt;45000,D456&lt;=50000),'Z1'!$G$7/5000*(50000-D456)*D456,0)</f>
        <v>0</v>
      </c>
      <c r="M456" s="18">
        <f t="shared" ca="1" si="123"/>
        <v>0</v>
      </c>
      <c r="N456" s="21">
        <v>0</v>
      </c>
      <c r="O456" s="20">
        <f t="shared" si="124"/>
        <v>0</v>
      </c>
      <c r="P456" s="21">
        <f t="shared" si="125"/>
        <v>1</v>
      </c>
      <c r="Q456" s="22">
        <f t="shared" si="126"/>
        <v>0</v>
      </c>
      <c r="R456" s="59">
        <f t="shared" ca="1" si="127"/>
        <v>1452816.5926385347</v>
      </c>
      <c r="S456" s="60">
        <f t="shared" ca="1" si="128"/>
        <v>1452816.5926385347</v>
      </c>
      <c r="T456" s="61">
        <v>926.73975736656837</v>
      </c>
      <c r="U456" s="61">
        <f t="shared" ca="1" si="129"/>
        <v>1004.0197599437006</v>
      </c>
      <c r="V456" s="62">
        <f t="shared" ca="1" si="130"/>
        <v>8.3389108930355782E-2</v>
      </c>
      <c r="W456" s="62"/>
      <c r="X456" s="62">
        <f t="shared" ca="1" si="131"/>
        <v>8.3389108930355782E-2</v>
      </c>
      <c r="Y456" s="60">
        <f t="shared" ca="1" si="132"/>
        <v>1452816.5926385347</v>
      </c>
      <c r="Z456" s="63">
        <f t="shared" ca="1" si="133"/>
        <v>0</v>
      </c>
      <c r="AA456" s="60">
        <f t="shared" ca="1" si="134"/>
        <v>0</v>
      </c>
      <c r="AB456" s="63">
        <f t="shared" ca="1" si="135"/>
        <v>0</v>
      </c>
      <c r="AC456" s="47">
        <f t="shared" ca="1" si="136"/>
        <v>1452816.5926385347</v>
      </c>
    </row>
    <row r="457" spans="1:29" x14ac:dyDescent="0.15">
      <c r="A457" s="58">
        <v>30849</v>
      </c>
      <c r="B457" s="65">
        <f t="shared" si="119"/>
        <v>3</v>
      </c>
      <c r="C457" s="58" t="s">
        <v>512</v>
      </c>
      <c r="D457" s="58">
        <v>663</v>
      </c>
      <c r="E457" s="58">
        <v>0</v>
      </c>
      <c r="F457" s="58">
        <f t="shared" si="120"/>
        <v>1068.7164179104477</v>
      </c>
      <c r="G457" s="58"/>
      <c r="H457" s="17">
        <f t="shared" si="121"/>
        <v>1</v>
      </c>
      <c r="I457" s="17">
        <f t="shared" si="122"/>
        <v>0</v>
      </c>
      <c r="J457" s="17">
        <f ca="1">OFFSET('Z1'!$B$7,B457,H457)*D457</f>
        <v>0</v>
      </c>
      <c r="K457" s="17">
        <f ca="1">IF(I457&gt;0,OFFSET('Z1'!$I$7,B457,I457)*IF(I457=1,D457-9300,IF(I457=2,D457-18000,IF(I457=3,D457-45000,0))),0)</f>
        <v>0</v>
      </c>
      <c r="L457" s="17">
        <f>IF(AND(E457=1,D457&gt;20000,D457&lt;=45000),D457*'Z1'!$G$7,0)+IF(AND(E457=1,D457&gt;45000,D457&lt;=50000),'Z1'!$G$7/5000*(50000-D457)*D457,0)</f>
        <v>0</v>
      </c>
      <c r="M457" s="18">
        <f t="shared" ca="1" si="123"/>
        <v>0</v>
      </c>
      <c r="N457" s="21">
        <v>2671</v>
      </c>
      <c r="O457" s="20">
        <f t="shared" si="124"/>
        <v>1671</v>
      </c>
      <c r="P457" s="21">
        <f t="shared" si="125"/>
        <v>1</v>
      </c>
      <c r="Q457" s="22">
        <f t="shared" si="126"/>
        <v>1503.9</v>
      </c>
      <c r="R457" s="59">
        <f t="shared" ca="1" si="127"/>
        <v>665665.10084267333</v>
      </c>
      <c r="S457" s="60">
        <f t="shared" ca="1" si="128"/>
        <v>667169.00084267335</v>
      </c>
      <c r="T457" s="61">
        <v>928.09962116221459</v>
      </c>
      <c r="U457" s="61">
        <f t="shared" ca="1" si="129"/>
        <v>1006.2880857355556</v>
      </c>
      <c r="V457" s="62">
        <f t="shared" ca="1" si="130"/>
        <v>8.4245767146666095E-2</v>
      </c>
      <c r="W457" s="62"/>
      <c r="X457" s="62">
        <f t="shared" ca="1" si="131"/>
        <v>8.4245767146666095E-2</v>
      </c>
      <c r="Y457" s="60">
        <f t="shared" ca="1" si="132"/>
        <v>667169.00084267335</v>
      </c>
      <c r="Z457" s="63">
        <f t="shared" ca="1" si="133"/>
        <v>0</v>
      </c>
      <c r="AA457" s="60">
        <f t="shared" ca="1" si="134"/>
        <v>0</v>
      </c>
      <c r="AB457" s="63">
        <f t="shared" ca="1" si="135"/>
        <v>0</v>
      </c>
      <c r="AC457" s="47">
        <f t="shared" ca="1" si="136"/>
        <v>667169.00084267335</v>
      </c>
    </row>
    <row r="458" spans="1:29" x14ac:dyDescent="0.15">
      <c r="A458" s="58">
        <v>30850</v>
      </c>
      <c r="B458" s="65">
        <f t="shared" si="119"/>
        <v>3</v>
      </c>
      <c r="C458" s="58" t="s">
        <v>513</v>
      </c>
      <c r="D458" s="58">
        <v>1242</v>
      </c>
      <c r="E458" s="58">
        <v>0</v>
      </c>
      <c r="F458" s="58">
        <f t="shared" si="120"/>
        <v>2002.0298507462687</v>
      </c>
      <c r="G458" s="58"/>
      <c r="H458" s="17">
        <f t="shared" si="121"/>
        <v>1</v>
      </c>
      <c r="I458" s="17">
        <f t="shared" si="122"/>
        <v>0</v>
      </c>
      <c r="J458" s="17">
        <f ca="1">OFFSET('Z1'!$B$7,B458,H458)*D458</f>
        <v>0</v>
      </c>
      <c r="K458" s="17">
        <f ca="1">IF(I458&gt;0,OFFSET('Z1'!$I$7,B458,I458)*IF(I458=1,D458-9300,IF(I458=2,D458-18000,IF(I458=3,D458-45000,0))),0)</f>
        <v>0</v>
      </c>
      <c r="L458" s="17">
        <f>IF(AND(E458=1,D458&gt;20000,D458&lt;=45000),D458*'Z1'!$G$7,0)+IF(AND(E458=1,D458&gt;45000,D458&lt;=50000),'Z1'!$G$7/5000*(50000-D458)*D458,0)</f>
        <v>0</v>
      </c>
      <c r="M458" s="18">
        <f t="shared" ca="1" si="123"/>
        <v>0</v>
      </c>
      <c r="N458" s="21">
        <v>0</v>
      </c>
      <c r="O458" s="20">
        <f t="shared" si="124"/>
        <v>0</v>
      </c>
      <c r="P458" s="21">
        <f t="shared" si="125"/>
        <v>1</v>
      </c>
      <c r="Q458" s="22">
        <f t="shared" si="126"/>
        <v>0</v>
      </c>
      <c r="R458" s="59">
        <f t="shared" ca="1" si="127"/>
        <v>1246992.5418500761</v>
      </c>
      <c r="S458" s="60">
        <f t="shared" ca="1" si="128"/>
        <v>1246992.5418500761</v>
      </c>
      <c r="T458" s="61">
        <v>926.78502263113148</v>
      </c>
      <c r="U458" s="61">
        <f t="shared" ca="1" si="129"/>
        <v>1004.0197599437005</v>
      </c>
      <c r="V458" s="62">
        <f t="shared" ca="1" si="130"/>
        <v>8.3336194939038322E-2</v>
      </c>
      <c r="W458" s="62"/>
      <c r="X458" s="62">
        <f t="shared" ca="1" si="131"/>
        <v>8.3336194939038322E-2</v>
      </c>
      <c r="Y458" s="60">
        <f t="shared" ca="1" si="132"/>
        <v>1246992.5418500761</v>
      </c>
      <c r="Z458" s="63">
        <f t="shared" ca="1" si="133"/>
        <v>0</v>
      </c>
      <c r="AA458" s="60">
        <f t="shared" ca="1" si="134"/>
        <v>0</v>
      </c>
      <c r="AB458" s="63">
        <f t="shared" ca="1" si="135"/>
        <v>0</v>
      </c>
      <c r="AC458" s="47">
        <f t="shared" ca="1" si="136"/>
        <v>1246992.5418500761</v>
      </c>
    </row>
    <row r="459" spans="1:29" x14ac:dyDescent="0.15">
      <c r="A459" s="58">
        <v>30852</v>
      </c>
      <c r="B459" s="65">
        <f t="shared" si="119"/>
        <v>3</v>
      </c>
      <c r="C459" s="58" t="s">
        <v>514</v>
      </c>
      <c r="D459" s="58">
        <v>1980</v>
      </c>
      <c r="E459" s="58">
        <v>0</v>
      </c>
      <c r="F459" s="58">
        <f t="shared" si="120"/>
        <v>3191.6417910447763</v>
      </c>
      <c r="G459" s="58"/>
      <c r="H459" s="17">
        <f t="shared" si="121"/>
        <v>1</v>
      </c>
      <c r="I459" s="17">
        <f t="shared" si="122"/>
        <v>0</v>
      </c>
      <c r="J459" s="17">
        <f ca="1">OFFSET('Z1'!$B$7,B459,H459)*D459</f>
        <v>0</v>
      </c>
      <c r="K459" s="17">
        <f ca="1">IF(I459&gt;0,OFFSET('Z1'!$I$7,B459,I459)*IF(I459=1,D459-9300,IF(I459=2,D459-18000,IF(I459=3,D459-45000,0))),0)</f>
        <v>0</v>
      </c>
      <c r="L459" s="17">
        <f>IF(AND(E459=1,D459&gt;20000,D459&lt;=45000),D459*'Z1'!$G$7,0)+IF(AND(E459=1,D459&gt;45000,D459&lt;=50000),'Z1'!$G$7/5000*(50000-D459)*D459,0)</f>
        <v>0</v>
      </c>
      <c r="M459" s="18">
        <f t="shared" ca="1" si="123"/>
        <v>0</v>
      </c>
      <c r="N459" s="21">
        <v>0</v>
      </c>
      <c r="O459" s="20">
        <f t="shared" si="124"/>
        <v>0</v>
      </c>
      <c r="P459" s="21">
        <f t="shared" si="125"/>
        <v>1</v>
      </c>
      <c r="Q459" s="22">
        <f t="shared" si="126"/>
        <v>0</v>
      </c>
      <c r="R459" s="59">
        <f t="shared" ca="1" si="127"/>
        <v>1987959.1246885271</v>
      </c>
      <c r="S459" s="60">
        <f t="shared" ca="1" si="128"/>
        <v>1987959.1246885271</v>
      </c>
      <c r="T459" s="61">
        <v>926.73975736656826</v>
      </c>
      <c r="U459" s="61">
        <f t="shared" ca="1" si="129"/>
        <v>1004.0197599437006</v>
      </c>
      <c r="V459" s="62">
        <f t="shared" ca="1" si="130"/>
        <v>8.3389108930355782E-2</v>
      </c>
      <c r="W459" s="62"/>
      <c r="X459" s="62">
        <f t="shared" ca="1" si="131"/>
        <v>8.3389108930355782E-2</v>
      </c>
      <c r="Y459" s="60">
        <f t="shared" ca="1" si="132"/>
        <v>1987959.1246885268</v>
      </c>
      <c r="Z459" s="63">
        <f t="shared" ca="1" si="133"/>
        <v>0</v>
      </c>
      <c r="AA459" s="60">
        <f t="shared" ca="1" si="134"/>
        <v>0</v>
      </c>
      <c r="AB459" s="63">
        <f t="shared" ca="1" si="135"/>
        <v>0</v>
      </c>
      <c r="AC459" s="47">
        <f t="shared" ca="1" si="136"/>
        <v>1987959.1246885268</v>
      </c>
    </row>
    <row r="460" spans="1:29" x14ac:dyDescent="0.15">
      <c r="A460" s="58">
        <v>30854</v>
      </c>
      <c r="B460" s="65">
        <f t="shared" si="119"/>
        <v>3</v>
      </c>
      <c r="C460" s="58" t="s">
        <v>515</v>
      </c>
      <c r="D460" s="58">
        <v>984</v>
      </c>
      <c r="E460" s="58">
        <v>0</v>
      </c>
      <c r="F460" s="58">
        <f t="shared" si="120"/>
        <v>1586.1492537313434</v>
      </c>
      <c r="G460" s="58"/>
      <c r="H460" s="17">
        <f t="shared" si="121"/>
        <v>1</v>
      </c>
      <c r="I460" s="17">
        <f t="shared" si="122"/>
        <v>0</v>
      </c>
      <c r="J460" s="17">
        <f ca="1">OFFSET('Z1'!$B$7,B460,H460)*D460</f>
        <v>0</v>
      </c>
      <c r="K460" s="17">
        <f ca="1">IF(I460&gt;0,OFFSET('Z1'!$I$7,B460,I460)*IF(I460=1,D460-9300,IF(I460=2,D460-18000,IF(I460=3,D460-45000,0))),0)</f>
        <v>0</v>
      </c>
      <c r="L460" s="17">
        <f>IF(AND(E460=1,D460&gt;20000,D460&lt;=45000),D460*'Z1'!$G$7,0)+IF(AND(E460=1,D460&gt;45000,D460&lt;=50000),'Z1'!$G$7/5000*(50000-D460)*D460,0)</f>
        <v>0</v>
      </c>
      <c r="M460" s="18">
        <f t="shared" ca="1" si="123"/>
        <v>0</v>
      </c>
      <c r="N460" s="21">
        <v>0</v>
      </c>
      <c r="O460" s="20">
        <f t="shared" si="124"/>
        <v>0</v>
      </c>
      <c r="P460" s="21">
        <f t="shared" si="125"/>
        <v>1</v>
      </c>
      <c r="Q460" s="22">
        <f t="shared" si="126"/>
        <v>0</v>
      </c>
      <c r="R460" s="59">
        <f t="shared" ca="1" si="127"/>
        <v>987955.44378460129</v>
      </c>
      <c r="S460" s="60">
        <f t="shared" ca="1" si="128"/>
        <v>987955.44378460129</v>
      </c>
      <c r="T460" s="61">
        <v>926.77338757723282</v>
      </c>
      <c r="U460" s="61">
        <f t="shared" ca="1" si="129"/>
        <v>1004.0197599437005</v>
      </c>
      <c r="V460" s="62">
        <f t="shared" ca="1" si="130"/>
        <v>8.3349795539991556E-2</v>
      </c>
      <c r="W460" s="62"/>
      <c r="X460" s="62">
        <f t="shared" ca="1" si="131"/>
        <v>8.3349795539991556E-2</v>
      </c>
      <c r="Y460" s="60">
        <f t="shared" ca="1" si="132"/>
        <v>987955.44378460129</v>
      </c>
      <c r="Z460" s="63">
        <f t="shared" ca="1" si="133"/>
        <v>0</v>
      </c>
      <c r="AA460" s="60">
        <f t="shared" ca="1" si="134"/>
        <v>0</v>
      </c>
      <c r="AB460" s="63">
        <f t="shared" ca="1" si="135"/>
        <v>0</v>
      </c>
      <c r="AC460" s="47">
        <f t="shared" ca="1" si="136"/>
        <v>987955.44378460129</v>
      </c>
    </row>
    <row r="461" spans="1:29" x14ac:dyDescent="0.15">
      <c r="A461" s="58">
        <v>30856</v>
      </c>
      <c r="B461" s="65">
        <f t="shared" si="119"/>
        <v>3</v>
      </c>
      <c r="C461" s="58" t="s">
        <v>516</v>
      </c>
      <c r="D461" s="58">
        <v>11021</v>
      </c>
      <c r="E461" s="58">
        <v>0</v>
      </c>
      <c r="F461" s="58">
        <f t="shared" si="120"/>
        <v>18368.333333333332</v>
      </c>
      <c r="G461" s="58"/>
      <c r="H461" s="17">
        <f t="shared" si="121"/>
        <v>2</v>
      </c>
      <c r="I461" s="17">
        <f t="shared" si="122"/>
        <v>0</v>
      </c>
      <c r="J461" s="17">
        <f ca="1">OFFSET('Z1'!$B$7,B461,H461)*D461</f>
        <v>1497092.6400000001</v>
      </c>
      <c r="K461" s="17">
        <f ca="1">IF(I461&gt;0,OFFSET('Z1'!$I$7,B461,I461)*IF(I461=1,D461-9300,IF(I461=2,D461-18000,IF(I461=3,D461-45000,0))),0)</f>
        <v>0</v>
      </c>
      <c r="L461" s="17">
        <f>IF(AND(E461=1,D461&gt;20000,D461&lt;=45000),D461*'Z1'!$G$7,0)+IF(AND(E461=1,D461&gt;45000,D461&lt;=50000),'Z1'!$G$7/5000*(50000-D461)*D461,0)</f>
        <v>0</v>
      </c>
      <c r="M461" s="18">
        <f t="shared" ca="1" si="123"/>
        <v>1497092.6400000001</v>
      </c>
      <c r="N461" s="21">
        <v>3016</v>
      </c>
      <c r="O461" s="20">
        <f t="shared" si="124"/>
        <v>2016</v>
      </c>
      <c r="P461" s="21">
        <f t="shared" si="125"/>
        <v>0</v>
      </c>
      <c r="Q461" s="22">
        <f t="shared" si="126"/>
        <v>0</v>
      </c>
      <c r="R461" s="59">
        <f t="shared" ca="1" si="127"/>
        <v>11440975.600011542</v>
      </c>
      <c r="S461" s="60">
        <f t="shared" ca="1" si="128"/>
        <v>12938068.240011543</v>
      </c>
      <c r="T461" s="61">
        <v>1073.7645140127427</v>
      </c>
      <c r="U461" s="61">
        <f t="shared" ca="1" si="129"/>
        <v>1173.946850559073</v>
      </c>
      <c r="V461" s="62">
        <f t="shared" ca="1" si="130"/>
        <v>9.3300100011632026E-2</v>
      </c>
      <c r="W461" s="62"/>
      <c r="X461" s="62">
        <f t="shared" ca="1" si="131"/>
        <v>9.3300100011632026E-2</v>
      </c>
      <c r="Y461" s="60">
        <f t="shared" ca="1" si="132"/>
        <v>12938068.240011543</v>
      </c>
      <c r="Z461" s="63">
        <f t="shared" ca="1" si="133"/>
        <v>0</v>
      </c>
      <c r="AA461" s="60">
        <f t="shared" ca="1" si="134"/>
        <v>88601.88056681864</v>
      </c>
      <c r="AB461" s="63">
        <f t="shared" ca="1" si="135"/>
        <v>-4855.7245515462337</v>
      </c>
      <c r="AC461" s="47">
        <f t="shared" ca="1" si="136"/>
        <v>12933212.515459998</v>
      </c>
    </row>
    <row r="462" spans="1:29" x14ac:dyDescent="0.15">
      <c r="A462" s="58">
        <v>30857</v>
      </c>
      <c r="B462" s="65">
        <f t="shared" si="119"/>
        <v>3</v>
      </c>
      <c r="C462" s="58" t="s">
        <v>517</v>
      </c>
      <c r="D462" s="58">
        <v>1197</v>
      </c>
      <c r="E462" s="58">
        <v>0</v>
      </c>
      <c r="F462" s="58">
        <f t="shared" si="120"/>
        <v>1929.4925373134329</v>
      </c>
      <c r="G462" s="58"/>
      <c r="H462" s="17">
        <f t="shared" si="121"/>
        <v>1</v>
      </c>
      <c r="I462" s="17">
        <f t="shared" si="122"/>
        <v>0</v>
      </c>
      <c r="J462" s="17">
        <f ca="1">OFFSET('Z1'!$B$7,B462,H462)*D462</f>
        <v>0</v>
      </c>
      <c r="K462" s="17">
        <f ca="1">IF(I462&gt;0,OFFSET('Z1'!$I$7,B462,I462)*IF(I462=1,D462-9300,IF(I462=2,D462-18000,IF(I462=3,D462-45000,0))),0)</f>
        <v>0</v>
      </c>
      <c r="L462" s="17">
        <f>IF(AND(E462=1,D462&gt;20000,D462&lt;=45000),D462*'Z1'!$G$7,0)+IF(AND(E462=1,D462&gt;45000,D462&lt;=50000),'Z1'!$G$7/5000*(50000-D462)*D462,0)</f>
        <v>0</v>
      </c>
      <c r="M462" s="18">
        <f t="shared" ca="1" si="123"/>
        <v>0</v>
      </c>
      <c r="N462" s="21">
        <v>0</v>
      </c>
      <c r="O462" s="20">
        <f t="shared" si="124"/>
        <v>0</v>
      </c>
      <c r="P462" s="21">
        <f t="shared" si="125"/>
        <v>1</v>
      </c>
      <c r="Q462" s="22">
        <f t="shared" si="126"/>
        <v>0</v>
      </c>
      <c r="R462" s="59">
        <f t="shared" ca="1" si="127"/>
        <v>1201811.6526526094</v>
      </c>
      <c r="S462" s="60">
        <f t="shared" ca="1" si="128"/>
        <v>1201811.6526526094</v>
      </c>
      <c r="T462" s="61">
        <v>926.78502263113194</v>
      </c>
      <c r="U462" s="61">
        <f t="shared" ca="1" si="129"/>
        <v>1004.0197599437004</v>
      </c>
      <c r="V462" s="62">
        <f t="shared" ca="1" si="130"/>
        <v>8.3336194939037656E-2</v>
      </c>
      <c r="W462" s="62"/>
      <c r="X462" s="62">
        <f t="shared" ca="1" si="131"/>
        <v>8.3336194939037656E-2</v>
      </c>
      <c r="Y462" s="60">
        <f t="shared" ca="1" si="132"/>
        <v>1201811.6526526094</v>
      </c>
      <c r="Z462" s="63">
        <f t="shared" ca="1" si="133"/>
        <v>0</v>
      </c>
      <c r="AA462" s="60">
        <f t="shared" ca="1" si="134"/>
        <v>0</v>
      </c>
      <c r="AB462" s="63">
        <f t="shared" ca="1" si="135"/>
        <v>0</v>
      </c>
      <c r="AC462" s="47">
        <f t="shared" ca="1" si="136"/>
        <v>1201811.6526526094</v>
      </c>
    </row>
    <row r="463" spans="1:29" x14ac:dyDescent="0.15">
      <c r="A463" s="58">
        <v>30858</v>
      </c>
      <c r="B463" s="65">
        <f t="shared" si="119"/>
        <v>3</v>
      </c>
      <c r="C463" s="58" t="s">
        <v>518</v>
      </c>
      <c r="D463" s="58">
        <v>1760</v>
      </c>
      <c r="E463" s="58">
        <v>0</v>
      </c>
      <c r="F463" s="58">
        <f t="shared" si="120"/>
        <v>2837.0149253731342</v>
      </c>
      <c r="G463" s="58"/>
      <c r="H463" s="17">
        <f t="shared" si="121"/>
        <v>1</v>
      </c>
      <c r="I463" s="17">
        <f t="shared" si="122"/>
        <v>0</v>
      </c>
      <c r="J463" s="17">
        <f ca="1">OFFSET('Z1'!$B$7,B463,H463)*D463</f>
        <v>0</v>
      </c>
      <c r="K463" s="17">
        <f ca="1">IF(I463&gt;0,OFFSET('Z1'!$I$7,B463,I463)*IF(I463=1,D463-9300,IF(I463=2,D463-18000,IF(I463=3,D463-45000,0))),0)</f>
        <v>0</v>
      </c>
      <c r="L463" s="17">
        <f>IF(AND(E463=1,D463&gt;20000,D463&lt;=45000),D463*'Z1'!$G$7,0)+IF(AND(E463=1,D463&gt;45000,D463&lt;=50000),'Z1'!$G$7/5000*(50000-D463)*D463,0)</f>
        <v>0</v>
      </c>
      <c r="M463" s="18">
        <f t="shared" ca="1" si="123"/>
        <v>0</v>
      </c>
      <c r="N463" s="21">
        <v>4482</v>
      </c>
      <c r="O463" s="20">
        <f t="shared" si="124"/>
        <v>3482</v>
      </c>
      <c r="P463" s="21">
        <f t="shared" si="125"/>
        <v>1</v>
      </c>
      <c r="Q463" s="22">
        <f t="shared" si="126"/>
        <v>3133.8</v>
      </c>
      <c r="R463" s="59">
        <f t="shared" ca="1" si="127"/>
        <v>1767074.7775009128</v>
      </c>
      <c r="S463" s="60">
        <f t="shared" ca="1" si="128"/>
        <v>1770208.5775009128</v>
      </c>
      <c r="T463" s="61">
        <v>931.39165200845173</v>
      </c>
      <c r="U463" s="61">
        <f t="shared" ca="1" si="129"/>
        <v>1005.8003281255186</v>
      </c>
      <c r="V463" s="62">
        <f t="shared" ca="1" si="130"/>
        <v>7.9889782087494643E-2</v>
      </c>
      <c r="W463" s="62"/>
      <c r="X463" s="62">
        <f t="shared" ca="1" si="131"/>
        <v>7.9889782087494643E-2</v>
      </c>
      <c r="Y463" s="60">
        <f t="shared" ca="1" si="132"/>
        <v>1770208.5775009128</v>
      </c>
      <c r="Z463" s="63">
        <f t="shared" ca="1" si="133"/>
        <v>0</v>
      </c>
      <c r="AA463" s="60">
        <f t="shared" ca="1" si="134"/>
        <v>0</v>
      </c>
      <c r="AB463" s="63">
        <f t="shared" ca="1" si="135"/>
        <v>0</v>
      </c>
      <c r="AC463" s="47">
        <f t="shared" ca="1" si="136"/>
        <v>1770208.5775009128</v>
      </c>
    </row>
    <row r="464" spans="1:29" x14ac:dyDescent="0.15">
      <c r="A464" s="58">
        <v>30859</v>
      </c>
      <c r="B464" s="65">
        <f t="shared" si="119"/>
        <v>3</v>
      </c>
      <c r="C464" s="58" t="s">
        <v>519</v>
      </c>
      <c r="D464" s="58">
        <v>771</v>
      </c>
      <c r="E464" s="58">
        <v>0</v>
      </c>
      <c r="F464" s="58">
        <f t="shared" si="120"/>
        <v>1242.8059701492537</v>
      </c>
      <c r="G464" s="58"/>
      <c r="H464" s="17">
        <f t="shared" si="121"/>
        <v>1</v>
      </c>
      <c r="I464" s="17">
        <f t="shared" si="122"/>
        <v>0</v>
      </c>
      <c r="J464" s="17">
        <f ca="1">OFFSET('Z1'!$B$7,B464,H464)*D464</f>
        <v>0</v>
      </c>
      <c r="K464" s="17">
        <f ca="1">IF(I464&gt;0,OFFSET('Z1'!$I$7,B464,I464)*IF(I464=1,D464-9300,IF(I464=2,D464-18000,IF(I464=3,D464-45000,0))),0)</f>
        <v>0</v>
      </c>
      <c r="L464" s="17">
        <f>IF(AND(E464=1,D464&gt;20000,D464&lt;=45000),D464*'Z1'!$G$7,0)+IF(AND(E464=1,D464&gt;45000,D464&lt;=50000),'Z1'!$G$7/5000*(50000-D464)*D464,0)</f>
        <v>0</v>
      </c>
      <c r="M464" s="18">
        <f t="shared" ca="1" si="123"/>
        <v>0</v>
      </c>
      <c r="N464" s="21">
        <v>0</v>
      </c>
      <c r="O464" s="20">
        <f t="shared" si="124"/>
        <v>0</v>
      </c>
      <c r="P464" s="21">
        <f t="shared" si="125"/>
        <v>1</v>
      </c>
      <c r="Q464" s="22">
        <f t="shared" si="126"/>
        <v>0</v>
      </c>
      <c r="R464" s="59">
        <f t="shared" ca="1" si="127"/>
        <v>774099.23491659295</v>
      </c>
      <c r="S464" s="60">
        <f t="shared" ca="1" si="128"/>
        <v>774099.23491659295</v>
      </c>
      <c r="T464" s="61">
        <v>926.78502263113171</v>
      </c>
      <c r="U464" s="61">
        <f t="shared" ca="1" si="129"/>
        <v>1004.0197599437004</v>
      </c>
      <c r="V464" s="62">
        <f t="shared" ca="1" si="130"/>
        <v>8.3336194939037878E-2</v>
      </c>
      <c r="W464" s="62"/>
      <c r="X464" s="62">
        <f t="shared" ca="1" si="131"/>
        <v>8.3336194939037878E-2</v>
      </c>
      <c r="Y464" s="60">
        <f t="shared" ca="1" si="132"/>
        <v>774099.23491659295</v>
      </c>
      <c r="Z464" s="63">
        <f t="shared" ca="1" si="133"/>
        <v>0</v>
      </c>
      <c r="AA464" s="60">
        <f t="shared" ca="1" si="134"/>
        <v>0</v>
      </c>
      <c r="AB464" s="63">
        <f t="shared" ca="1" si="135"/>
        <v>0</v>
      </c>
      <c r="AC464" s="47">
        <f t="shared" ca="1" si="136"/>
        <v>774099.23491659295</v>
      </c>
    </row>
    <row r="465" spans="1:29" x14ac:dyDescent="0.15">
      <c r="A465" s="58">
        <v>30860</v>
      </c>
      <c r="B465" s="65">
        <f t="shared" si="119"/>
        <v>3</v>
      </c>
      <c r="C465" s="58" t="s">
        <v>520</v>
      </c>
      <c r="D465" s="58">
        <v>2052</v>
      </c>
      <c r="E465" s="58">
        <v>0</v>
      </c>
      <c r="F465" s="58">
        <f t="shared" si="120"/>
        <v>3307.7014925373132</v>
      </c>
      <c r="G465" s="58"/>
      <c r="H465" s="17">
        <f t="shared" si="121"/>
        <v>1</v>
      </c>
      <c r="I465" s="17">
        <f t="shared" si="122"/>
        <v>0</v>
      </c>
      <c r="J465" s="17">
        <f ca="1">OFFSET('Z1'!$B$7,B465,H465)*D465</f>
        <v>0</v>
      </c>
      <c r="K465" s="17">
        <f ca="1">IF(I465&gt;0,OFFSET('Z1'!$I$7,B465,I465)*IF(I465=1,D465-9300,IF(I465=2,D465-18000,IF(I465=3,D465-45000,0))),0)</f>
        <v>0</v>
      </c>
      <c r="L465" s="17">
        <f>IF(AND(E465=1,D465&gt;20000,D465&lt;=45000),D465*'Z1'!$G$7,0)+IF(AND(E465=1,D465&gt;45000,D465&lt;=50000),'Z1'!$G$7/5000*(50000-D465)*D465,0)</f>
        <v>0</v>
      </c>
      <c r="M465" s="18">
        <f t="shared" ca="1" si="123"/>
        <v>0</v>
      </c>
      <c r="N465" s="21">
        <v>0</v>
      </c>
      <c r="O465" s="20">
        <f t="shared" si="124"/>
        <v>0</v>
      </c>
      <c r="P465" s="21">
        <f t="shared" si="125"/>
        <v>1</v>
      </c>
      <c r="Q465" s="22">
        <f t="shared" si="126"/>
        <v>0</v>
      </c>
      <c r="R465" s="59">
        <f t="shared" ca="1" si="127"/>
        <v>2060248.5474044732</v>
      </c>
      <c r="S465" s="60">
        <f t="shared" ca="1" si="128"/>
        <v>2060248.5474044732</v>
      </c>
      <c r="T465" s="61">
        <v>926.78502263113171</v>
      </c>
      <c r="U465" s="61">
        <f t="shared" ca="1" si="129"/>
        <v>1004.0197599437004</v>
      </c>
      <c r="V465" s="62">
        <f t="shared" ca="1" si="130"/>
        <v>8.3336194939037878E-2</v>
      </c>
      <c r="W465" s="62"/>
      <c r="X465" s="62">
        <f t="shared" ca="1" si="131"/>
        <v>8.3336194939037878E-2</v>
      </c>
      <c r="Y465" s="60">
        <f t="shared" ca="1" si="132"/>
        <v>2060248.5474044732</v>
      </c>
      <c r="Z465" s="63">
        <f t="shared" ca="1" si="133"/>
        <v>0</v>
      </c>
      <c r="AA465" s="60">
        <f t="shared" ca="1" si="134"/>
        <v>0</v>
      </c>
      <c r="AB465" s="63">
        <f t="shared" ca="1" si="135"/>
        <v>0</v>
      </c>
      <c r="AC465" s="47">
        <f t="shared" ca="1" si="136"/>
        <v>2060248.5474044732</v>
      </c>
    </row>
    <row r="466" spans="1:29" x14ac:dyDescent="0.15">
      <c r="A466" s="58">
        <v>30863</v>
      </c>
      <c r="B466" s="65">
        <f t="shared" si="119"/>
        <v>3</v>
      </c>
      <c r="C466" s="58" t="s">
        <v>521</v>
      </c>
      <c r="D466" s="58">
        <v>5360</v>
      </c>
      <c r="E466" s="58">
        <v>0</v>
      </c>
      <c r="F466" s="58">
        <f t="shared" si="120"/>
        <v>8640</v>
      </c>
      <c r="G466" s="58"/>
      <c r="H466" s="17">
        <f t="shared" si="121"/>
        <v>1</v>
      </c>
      <c r="I466" s="17">
        <f t="shared" si="122"/>
        <v>0</v>
      </c>
      <c r="J466" s="17">
        <f ca="1">OFFSET('Z1'!$B$7,B466,H466)*D466</f>
        <v>0</v>
      </c>
      <c r="K466" s="17">
        <f ca="1">IF(I466&gt;0,OFFSET('Z1'!$I$7,B466,I466)*IF(I466=1,D466-9300,IF(I466=2,D466-18000,IF(I466=3,D466-45000,0))),0)</f>
        <v>0</v>
      </c>
      <c r="L466" s="17">
        <f>IF(AND(E466=1,D466&gt;20000,D466&lt;=45000),D466*'Z1'!$G$7,0)+IF(AND(E466=1,D466&gt;45000,D466&lt;=50000),'Z1'!$G$7/5000*(50000-D466)*D466,0)</f>
        <v>0</v>
      </c>
      <c r="M466" s="18">
        <f t="shared" ca="1" si="123"/>
        <v>0</v>
      </c>
      <c r="N466" s="21">
        <v>6472</v>
      </c>
      <c r="O466" s="20">
        <f t="shared" si="124"/>
        <v>5472</v>
      </c>
      <c r="P466" s="21">
        <f t="shared" si="125"/>
        <v>1</v>
      </c>
      <c r="Q466" s="22">
        <f t="shared" si="126"/>
        <v>4924.8</v>
      </c>
      <c r="R466" s="59">
        <f t="shared" ca="1" si="127"/>
        <v>5381545.9132982343</v>
      </c>
      <c r="S466" s="60">
        <f t="shared" ca="1" si="128"/>
        <v>5386470.7132982342</v>
      </c>
      <c r="T466" s="61">
        <v>929.37489097079697</v>
      </c>
      <c r="U466" s="61">
        <f t="shared" ca="1" si="129"/>
        <v>1004.9385659138496</v>
      </c>
      <c r="V466" s="62">
        <f t="shared" ca="1" si="130"/>
        <v>8.1305913982807398E-2</v>
      </c>
      <c r="W466" s="62"/>
      <c r="X466" s="62">
        <f t="shared" ca="1" si="131"/>
        <v>8.1305913982807398E-2</v>
      </c>
      <c r="Y466" s="60">
        <f t="shared" ca="1" si="132"/>
        <v>5386470.7132982342</v>
      </c>
      <c r="Z466" s="63">
        <f t="shared" ca="1" si="133"/>
        <v>0</v>
      </c>
      <c r="AA466" s="60">
        <f t="shared" ca="1" si="134"/>
        <v>0</v>
      </c>
      <c r="AB466" s="63">
        <f t="shared" ca="1" si="135"/>
        <v>0</v>
      </c>
      <c r="AC466" s="47">
        <f t="shared" ca="1" si="136"/>
        <v>5386470.7132982342</v>
      </c>
    </row>
    <row r="467" spans="1:29" x14ac:dyDescent="0.15">
      <c r="A467" s="58">
        <v>30865</v>
      </c>
      <c r="B467" s="65">
        <f t="shared" si="119"/>
        <v>3</v>
      </c>
      <c r="C467" s="58" t="s">
        <v>522</v>
      </c>
      <c r="D467" s="58">
        <v>982</v>
      </c>
      <c r="E467" s="58">
        <v>0</v>
      </c>
      <c r="F467" s="58">
        <f t="shared" si="120"/>
        <v>1582.9253731343283</v>
      </c>
      <c r="G467" s="58"/>
      <c r="H467" s="17">
        <f t="shared" si="121"/>
        <v>1</v>
      </c>
      <c r="I467" s="17">
        <f t="shared" si="122"/>
        <v>0</v>
      </c>
      <c r="J467" s="17">
        <f ca="1">OFFSET('Z1'!$B$7,B467,H467)*D467</f>
        <v>0</v>
      </c>
      <c r="K467" s="17">
        <f ca="1">IF(I467&gt;0,OFFSET('Z1'!$I$7,B467,I467)*IF(I467=1,D467-9300,IF(I467=2,D467-18000,IF(I467=3,D467-45000,0))),0)</f>
        <v>0</v>
      </c>
      <c r="L467" s="17">
        <f>IF(AND(E467=1,D467&gt;20000,D467&lt;=45000),D467*'Z1'!$G$7,0)+IF(AND(E467=1,D467&gt;45000,D467&lt;=50000),'Z1'!$G$7/5000*(50000-D467)*D467,0)</f>
        <v>0</v>
      </c>
      <c r="M467" s="18">
        <f t="shared" ca="1" si="123"/>
        <v>0</v>
      </c>
      <c r="N467" s="21">
        <v>0</v>
      </c>
      <c r="O467" s="20">
        <f t="shared" si="124"/>
        <v>0</v>
      </c>
      <c r="P467" s="21">
        <f t="shared" si="125"/>
        <v>1</v>
      </c>
      <c r="Q467" s="22">
        <f t="shared" si="126"/>
        <v>0</v>
      </c>
      <c r="R467" s="59">
        <f t="shared" ca="1" si="127"/>
        <v>985947.40426471375</v>
      </c>
      <c r="S467" s="60">
        <f t="shared" ca="1" si="128"/>
        <v>985947.40426471375</v>
      </c>
      <c r="T467" s="61">
        <v>926.73975736656826</v>
      </c>
      <c r="U467" s="61">
        <f t="shared" ca="1" si="129"/>
        <v>1004.0197599437004</v>
      </c>
      <c r="V467" s="62">
        <f t="shared" ca="1" si="130"/>
        <v>8.338910893035556E-2</v>
      </c>
      <c r="W467" s="62"/>
      <c r="X467" s="62">
        <f t="shared" ca="1" si="131"/>
        <v>8.338910893035556E-2</v>
      </c>
      <c r="Y467" s="60">
        <f t="shared" ca="1" si="132"/>
        <v>985947.40426471364</v>
      </c>
      <c r="Z467" s="63">
        <f t="shared" ca="1" si="133"/>
        <v>0</v>
      </c>
      <c r="AA467" s="60">
        <f t="shared" ca="1" si="134"/>
        <v>0</v>
      </c>
      <c r="AB467" s="63">
        <f t="shared" ca="1" si="135"/>
        <v>0</v>
      </c>
      <c r="AC467" s="47">
        <f t="shared" ca="1" si="136"/>
        <v>985947.40426471364</v>
      </c>
    </row>
    <row r="468" spans="1:29" x14ac:dyDescent="0.15">
      <c r="A468" s="58">
        <v>30902</v>
      </c>
      <c r="B468" s="65">
        <f t="shared" ref="B468:B531" si="137">INT(A468/10000)</f>
        <v>3</v>
      </c>
      <c r="C468" s="58" t="s">
        <v>523</v>
      </c>
      <c r="D468" s="58">
        <v>1086</v>
      </c>
      <c r="E468" s="58">
        <v>0</v>
      </c>
      <c r="F468" s="58">
        <f t="shared" ref="F468:F531" si="138">IF(AND(E468=1,D468&lt;=20000),D468*2,IF(D468&lt;=10000,D468*(1+41/67),IF(D468&lt;=20000,D468*(1+2/3),IF(D468&lt;=50000,D468*(2),D468*(2+1/3))))+IF(AND(D468&gt;9000,D468&lt;=10000),(D468-9000)*(110/201),0)+IF(AND(D468&gt;18000,D468&lt;=20000),(D468-18000)*(3+1/3),0)+IF(AND(D468&gt;45000,D468&lt;=50000),(D468-45000)*(3+1/3),0))</f>
        <v>1750.5671641791046</v>
      </c>
      <c r="G468" s="58"/>
      <c r="H468" s="17">
        <f t="shared" ref="H468:H531" si="139">IF(AND(E468=1,D468&lt;=20000),3,IF(D468&lt;=10000,1,IF(D468&lt;=20000,2,IF(D468&lt;=50000,3,4))))</f>
        <v>1</v>
      </c>
      <c r="I468" s="17">
        <f t="shared" ref="I468:I531" si="140">IF(AND(E468=1,D468&lt;=45000),0,IF(AND(D468&gt;9300,D468&lt;=10000),1,IF(AND(D468&gt;18000,D468&lt;=20000),2,IF(AND(D468&gt;45000,D468&lt;=50000),3,0))))</f>
        <v>0</v>
      </c>
      <c r="J468" s="17">
        <f ca="1">OFFSET('Z1'!$B$7,B468,H468)*D468</f>
        <v>0</v>
      </c>
      <c r="K468" s="17">
        <f ca="1">IF(I468&gt;0,OFFSET('Z1'!$I$7,B468,I468)*IF(I468=1,D468-9300,IF(I468=2,D468-18000,IF(I468=3,D468-45000,0))),0)</f>
        <v>0</v>
      </c>
      <c r="L468" s="17">
        <f>IF(AND(E468=1,D468&gt;20000,D468&lt;=45000),D468*'Z1'!$G$7,0)+IF(AND(E468=1,D468&gt;45000,D468&lt;=50000),'Z1'!$G$7/5000*(50000-D468)*D468,0)</f>
        <v>0</v>
      </c>
      <c r="M468" s="18">
        <f t="shared" ref="M468:M531" ca="1" si="141">SUM(J468:L468)</f>
        <v>0</v>
      </c>
      <c r="N468" s="21">
        <v>0</v>
      </c>
      <c r="O468" s="20">
        <f t="shared" ref="O468:O531" si="142">MAX(N468-$O$3,0)</f>
        <v>0</v>
      </c>
      <c r="P468" s="21">
        <f t="shared" ref="P468:P531" si="143">IF(D468&lt;=9300,1,IF(D468&gt;10000,0,2))</f>
        <v>1</v>
      </c>
      <c r="Q468" s="22">
        <f t="shared" ref="Q468:Q531" si="144">IF(P468=0,0,IF(P468=1,O468*$Q$3,O468*$Q$3*(10000-D468)/700))</f>
        <v>0</v>
      </c>
      <c r="R468" s="59">
        <f t="shared" ref="R468:R531" ca="1" si="145">OFFSET($R$4,B468,0)/OFFSET($F$4,B468,0)*F468</f>
        <v>1090365.4592988587</v>
      </c>
      <c r="S468" s="60">
        <f t="shared" ref="S468:S531" ca="1" si="146">M468+Q468+R468</f>
        <v>1090365.4592988587</v>
      </c>
      <c r="T468" s="61">
        <v>926.7850226311316</v>
      </c>
      <c r="U468" s="61">
        <f t="shared" ref="U468:U531" ca="1" si="147">S468/D468</f>
        <v>1004.0197599437004</v>
      </c>
      <c r="V468" s="62">
        <f t="shared" ref="V468:V531" ca="1" si="148">U468/T468-1</f>
        <v>8.33361949390381E-2</v>
      </c>
      <c r="W468" s="62"/>
      <c r="X468" s="62">
        <f t="shared" ref="X468:X531" ca="1" si="149">MAX(V468,OFFSET($X$4,B468,0))</f>
        <v>8.33361949390381E-2</v>
      </c>
      <c r="Y468" s="60">
        <f t="shared" ref="Y468:Y531" ca="1" si="150">(T468*(1+X468))*D468</f>
        <v>1090365.4592988587</v>
      </c>
      <c r="Z468" s="63">
        <f t="shared" ref="Z468:Z531" ca="1" si="151">Y468-S468</f>
        <v>0</v>
      </c>
      <c r="AA468" s="60">
        <f t="shared" ref="AA468:AA531" ca="1" si="152">MAX(0,Y468-T468*(1+OFFSET($V$4,B468,0))*D468)</f>
        <v>0</v>
      </c>
      <c r="AB468" s="63">
        <f t="shared" ref="AB468:AB531" ca="1" si="153">IF(OFFSET($Z$4,B468,0)=0,0,-OFFSET($Z$4,B468,0)/OFFSET($AA$4,B468,0)*AA468)</f>
        <v>0</v>
      </c>
      <c r="AC468" s="47">
        <f t="shared" ca="1" si="136"/>
        <v>1090365.4592988587</v>
      </c>
    </row>
    <row r="469" spans="1:29" x14ac:dyDescent="0.15">
      <c r="A469" s="58">
        <v>30903</v>
      </c>
      <c r="B469" s="65">
        <f t="shared" si="137"/>
        <v>3</v>
      </c>
      <c r="C469" s="58" t="s">
        <v>524</v>
      </c>
      <c r="D469" s="58">
        <v>1485</v>
      </c>
      <c r="E469" s="58">
        <v>0</v>
      </c>
      <c r="F469" s="58">
        <f t="shared" si="138"/>
        <v>2393.7313432835822</v>
      </c>
      <c r="G469" s="58"/>
      <c r="H469" s="17">
        <f t="shared" si="139"/>
        <v>1</v>
      </c>
      <c r="I469" s="17">
        <f t="shared" si="140"/>
        <v>0</v>
      </c>
      <c r="J469" s="17">
        <f ca="1">OFFSET('Z1'!$B$7,B469,H469)*D469</f>
        <v>0</v>
      </c>
      <c r="K469" s="17">
        <f ca="1">IF(I469&gt;0,OFFSET('Z1'!$I$7,B469,I469)*IF(I469=1,D469-9300,IF(I469=2,D469-18000,IF(I469=3,D469-45000,0))),0)</f>
        <v>0</v>
      </c>
      <c r="L469" s="17">
        <f>IF(AND(E469=1,D469&gt;20000,D469&lt;=45000),D469*'Z1'!$G$7,0)+IF(AND(E469=1,D469&gt;45000,D469&lt;=50000),'Z1'!$G$7/5000*(50000-D469)*D469,0)</f>
        <v>0</v>
      </c>
      <c r="M469" s="18">
        <f t="shared" ca="1" si="141"/>
        <v>0</v>
      </c>
      <c r="N469" s="21">
        <v>2789</v>
      </c>
      <c r="O469" s="20">
        <f t="shared" si="142"/>
        <v>1789</v>
      </c>
      <c r="P469" s="21">
        <f t="shared" si="143"/>
        <v>1</v>
      </c>
      <c r="Q469" s="22">
        <f t="shared" si="144"/>
        <v>1610.1000000000001</v>
      </c>
      <c r="R469" s="59">
        <f t="shared" ca="1" si="145"/>
        <v>1490969.3435163952</v>
      </c>
      <c r="S469" s="60">
        <f t="shared" ca="1" si="146"/>
        <v>1492579.4435163953</v>
      </c>
      <c r="T469" s="61">
        <v>928.27211252903066</v>
      </c>
      <c r="U469" s="61">
        <f t="shared" ca="1" si="147"/>
        <v>1005.1040023679429</v>
      </c>
      <c r="V469" s="62">
        <f t="shared" ca="1" si="148"/>
        <v>8.2768714907946128E-2</v>
      </c>
      <c r="W469" s="62"/>
      <c r="X469" s="62">
        <f t="shared" ca="1" si="149"/>
        <v>8.2768714907946128E-2</v>
      </c>
      <c r="Y469" s="60">
        <f t="shared" ca="1" si="150"/>
        <v>1492579.4435163953</v>
      </c>
      <c r="Z469" s="63">
        <f t="shared" ca="1" si="151"/>
        <v>0</v>
      </c>
      <c r="AA469" s="60">
        <f t="shared" ca="1" si="152"/>
        <v>0</v>
      </c>
      <c r="AB469" s="63">
        <f t="shared" ca="1" si="153"/>
        <v>0</v>
      </c>
      <c r="AC469" s="47">
        <f t="shared" ref="AC469:AC532" ca="1" si="154">Y469+AB469</f>
        <v>1492579.4435163953</v>
      </c>
    </row>
    <row r="470" spans="1:29" x14ac:dyDescent="0.15">
      <c r="A470" s="58">
        <v>30904</v>
      </c>
      <c r="B470" s="65">
        <f t="shared" si="137"/>
        <v>3</v>
      </c>
      <c r="C470" s="58" t="s">
        <v>525</v>
      </c>
      <c r="D470" s="58">
        <v>661</v>
      </c>
      <c r="E470" s="58">
        <v>0</v>
      </c>
      <c r="F470" s="58">
        <f t="shared" si="138"/>
        <v>1065.4925373134329</v>
      </c>
      <c r="G470" s="58"/>
      <c r="H470" s="17">
        <f t="shared" si="139"/>
        <v>1</v>
      </c>
      <c r="I470" s="17">
        <f t="shared" si="140"/>
        <v>0</v>
      </c>
      <c r="J470" s="17">
        <f ca="1">OFFSET('Z1'!$B$7,B470,H470)*D470</f>
        <v>0</v>
      </c>
      <c r="K470" s="17">
        <f ca="1">IF(I470&gt;0,OFFSET('Z1'!$I$7,B470,I470)*IF(I470=1,D470-9300,IF(I470=2,D470-18000,IF(I470=3,D470-45000,0))),0)</f>
        <v>0</v>
      </c>
      <c r="L470" s="17">
        <f>IF(AND(E470=1,D470&gt;20000,D470&lt;=45000),D470*'Z1'!$G$7,0)+IF(AND(E470=1,D470&gt;45000,D470&lt;=50000),'Z1'!$G$7/5000*(50000-D470)*D470,0)</f>
        <v>0</v>
      </c>
      <c r="M470" s="18">
        <f t="shared" ca="1" si="141"/>
        <v>0</v>
      </c>
      <c r="N470" s="21">
        <v>1948</v>
      </c>
      <c r="O470" s="20">
        <f t="shared" si="142"/>
        <v>948</v>
      </c>
      <c r="P470" s="21">
        <f t="shared" si="143"/>
        <v>1</v>
      </c>
      <c r="Q470" s="22">
        <f t="shared" si="144"/>
        <v>853.2</v>
      </c>
      <c r="R470" s="59">
        <f t="shared" ca="1" si="145"/>
        <v>663657.06132278603</v>
      </c>
      <c r="S470" s="60">
        <f t="shared" ca="1" si="146"/>
        <v>664510.26132278598</v>
      </c>
      <c r="T470" s="61">
        <v>928.72758401027056</v>
      </c>
      <c r="U470" s="61">
        <f t="shared" ca="1" si="147"/>
        <v>1005.3105315019455</v>
      </c>
      <c r="V470" s="62">
        <f t="shared" ca="1" si="148"/>
        <v>8.246007635628505E-2</v>
      </c>
      <c r="W470" s="62"/>
      <c r="X470" s="62">
        <f t="shared" ca="1" si="149"/>
        <v>8.246007635628505E-2</v>
      </c>
      <c r="Y470" s="60">
        <f t="shared" ca="1" si="150"/>
        <v>664510.2613227861</v>
      </c>
      <c r="Z470" s="63">
        <f t="shared" ca="1" si="151"/>
        <v>0</v>
      </c>
      <c r="AA470" s="60">
        <f t="shared" ca="1" si="152"/>
        <v>0</v>
      </c>
      <c r="AB470" s="63">
        <f t="shared" ca="1" si="153"/>
        <v>0</v>
      </c>
      <c r="AC470" s="47">
        <f t="shared" ca="1" si="154"/>
        <v>664510.2613227861</v>
      </c>
    </row>
    <row r="471" spans="1:29" x14ac:dyDescent="0.15">
      <c r="A471" s="58">
        <v>30906</v>
      </c>
      <c r="B471" s="65">
        <f t="shared" si="137"/>
        <v>3</v>
      </c>
      <c r="C471" s="58" t="s">
        <v>526</v>
      </c>
      <c r="D471" s="58">
        <v>688</v>
      </c>
      <c r="E471" s="58">
        <v>0</v>
      </c>
      <c r="F471" s="58">
        <f t="shared" si="138"/>
        <v>1109.0149253731342</v>
      </c>
      <c r="G471" s="58"/>
      <c r="H471" s="17">
        <f t="shared" si="139"/>
        <v>1</v>
      </c>
      <c r="I471" s="17">
        <f t="shared" si="140"/>
        <v>0</v>
      </c>
      <c r="J471" s="17">
        <f ca="1">OFFSET('Z1'!$B$7,B471,H471)*D471</f>
        <v>0</v>
      </c>
      <c r="K471" s="17">
        <f ca="1">IF(I471&gt;0,OFFSET('Z1'!$I$7,B471,I471)*IF(I471=1,D471-9300,IF(I471=2,D471-18000,IF(I471=3,D471-45000,0))),0)</f>
        <v>0</v>
      </c>
      <c r="L471" s="17">
        <f>IF(AND(E471=1,D471&gt;20000,D471&lt;=45000),D471*'Z1'!$G$7,0)+IF(AND(E471=1,D471&gt;45000,D471&lt;=50000),'Z1'!$G$7/5000*(50000-D471)*D471,0)</f>
        <v>0</v>
      </c>
      <c r="M471" s="18">
        <f t="shared" ca="1" si="141"/>
        <v>0</v>
      </c>
      <c r="N471" s="21">
        <v>0</v>
      </c>
      <c r="O471" s="20">
        <f t="shared" si="142"/>
        <v>0</v>
      </c>
      <c r="P471" s="21">
        <f t="shared" si="143"/>
        <v>1</v>
      </c>
      <c r="Q471" s="22">
        <f t="shared" si="144"/>
        <v>0</v>
      </c>
      <c r="R471" s="59">
        <f t="shared" ca="1" si="145"/>
        <v>690765.59484126582</v>
      </c>
      <c r="S471" s="60">
        <f t="shared" ca="1" si="146"/>
        <v>690765.59484126582</v>
      </c>
      <c r="T471" s="61">
        <v>926.78502263113182</v>
      </c>
      <c r="U471" s="61">
        <f t="shared" ca="1" si="147"/>
        <v>1004.0197599437004</v>
      </c>
      <c r="V471" s="62">
        <f t="shared" ca="1" si="148"/>
        <v>8.3336194939037878E-2</v>
      </c>
      <c r="W471" s="62"/>
      <c r="X471" s="62">
        <f t="shared" ca="1" si="149"/>
        <v>8.3336194939037878E-2</v>
      </c>
      <c r="Y471" s="60">
        <f t="shared" ca="1" si="150"/>
        <v>690765.59484126593</v>
      </c>
      <c r="Z471" s="63">
        <f t="shared" ca="1" si="151"/>
        <v>0</v>
      </c>
      <c r="AA471" s="60">
        <f t="shared" ca="1" si="152"/>
        <v>0</v>
      </c>
      <c r="AB471" s="63">
        <f t="shared" ca="1" si="153"/>
        <v>0</v>
      </c>
      <c r="AC471" s="47">
        <f t="shared" ca="1" si="154"/>
        <v>690765.59484126593</v>
      </c>
    </row>
    <row r="472" spans="1:29" x14ac:dyDescent="0.15">
      <c r="A472" s="58">
        <v>30908</v>
      </c>
      <c r="B472" s="65">
        <f t="shared" si="137"/>
        <v>3</v>
      </c>
      <c r="C472" s="58" t="s">
        <v>527</v>
      </c>
      <c r="D472" s="58">
        <v>5268</v>
      </c>
      <c r="E472" s="58">
        <v>0</v>
      </c>
      <c r="F472" s="58">
        <f t="shared" si="138"/>
        <v>8491.7014925373132</v>
      </c>
      <c r="G472" s="58"/>
      <c r="H472" s="17">
        <f t="shared" si="139"/>
        <v>1</v>
      </c>
      <c r="I472" s="17">
        <f t="shared" si="140"/>
        <v>0</v>
      </c>
      <c r="J472" s="17">
        <f ca="1">OFFSET('Z1'!$B$7,B472,H472)*D472</f>
        <v>0</v>
      </c>
      <c r="K472" s="17">
        <f ca="1">IF(I472&gt;0,OFFSET('Z1'!$I$7,B472,I472)*IF(I472=1,D472-9300,IF(I472=2,D472-18000,IF(I472=3,D472-45000,0))),0)</f>
        <v>0</v>
      </c>
      <c r="L472" s="17">
        <f>IF(AND(E472=1,D472&gt;20000,D472&lt;=45000),D472*'Z1'!$G$7,0)+IF(AND(E472=1,D472&gt;45000,D472&lt;=50000),'Z1'!$G$7/5000*(50000-D472)*D472,0)</f>
        <v>0</v>
      </c>
      <c r="M472" s="18">
        <f t="shared" ca="1" si="141"/>
        <v>0</v>
      </c>
      <c r="N472" s="21">
        <v>59566</v>
      </c>
      <c r="O472" s="20">
        <f t="shared" si="142"/>
        <v>58566</v>
      </c>
      <c r="P472" s="21">
        <f t="shared" si="143"/>
        <v>1</v>
      </c>
      <c r="Q472" s="22">
        <f t="shared" si="144"/>
        <v>52709.4</v>
      </c>
      <c r="R472" s="59">
        <f t="shared" ca="1" si="145"/>
        <v>5289176.0953834141</v>
      </c>
      <c r="S472" s="60">
        <f t="shared" ca="1" si="146"/>
        <v>5341885.4953834144</v>
      </c>
      <c r="T472" s="61">
        <v>940.51411173942813</v>
      </c>
      <c r="U472" s="61">
        <f t="shared" ca="1" si="147"/>
        <v>1014.0253408093042</v>
      </c>
      <c r="V472" s="62">
        <f t="shared" ca="1" si="148"/>
        <v>7.8160686960795589E-2</v>
      </c>
      <c r="W472" s="62"/>
      <c r="X472" s="62">
        <f t="shared" ca="1" si="149"/>
        <v>7.8160686960795589E-2</v>
      </c>
      <c r="Y472" s="60">
        <f t="shared" ca="1" si="150"/>
        <v>5341885.4953834154</v>
      </c>
      <c r="Z472" s="63">
        <f t="shared" ca="1" si="151"/>
        <v>0</v>
      </c>
      <c r="AA472" s="60">
        <f t="shared" ca="1" si="152"/>
        <v>0</v>
      </c>
      <c r="AB472" s="63">
        <f t="shared" ca="1" si="153"/>
        <v>0</v>
      </c>
      <c r="AC472" s="47">
        <f t="shared" ca="1" si="154"/>
        <v>5341885.4953834154</v>
      </c>
    </row>
    <row r="473" spans="1:29" x14ac:dyDescent="0.15">
      <c r="A473" s="58">
        <v>30909</v>
      </c>
      <c r="B473" s="65">
        <f t="shared" si="137"/>
        <v>3</v>
      </c>
      <c r="C473" s="58" t="s">
        <v>528</v>
      </c>
      <c r="D473" s="58">
        <v>2212</v>
      </c>
      <c r="E473" s="58">
        <v>0</v>
      </c>
      <c r="F473" s="58">
        <f t="shared" si="138"/>
        <v>3565.6119402985073</v>
      </c>
      <c r="G473" s="58"/>
      <c r="H473" s="17">
        <f t="shared" si="139"/>
        <v>1</v>
      </c>
      <c r="I473" s="17">
        <f t="shared" si="140"/>
        <v>0</v>
      </c>
      <c r="J473" s="17">
        <f ca="1">OFFSET('Z1'!$B$7,B473,H473)*D473</f>
        <v>0</v>
      </c>
      <c r="K473" s="17">
        <f ca="1">IF(I473&gt;0,OFFSET('Z1'!$I$7,B473,I473)*IF(I473=1,D473-9300,IF(I473=2,D473-18000,IF(I473=3,D473-45000,0))),0)</f>
        <v>0</v>
      </c>
      <c r="L473" s="17">
        <f>IF(AND(E473=1,D473&gt;20000,D473&lt;=45000),D473*'Z1'!$G$7,0)+IF(AND(E473=1,D473&gt;45000,D473&lt;=50000),'Z1'!$G$7/5000*(50000-D473)*D473,0)</f>
        <v>0</v>
      </c>
      <c r="M473" s="18">
        <f t="shared" ca="1" si="141"/>
        <v>0</v>
      </c>
      <c r="N473" s="21">
        <v>0</v>
      </c>
      <c r="O473" s="20">
        <f t="shared" si="142"/>
        <v>0</v>
      </c>
      <c r="P473" s="21">
        <f t="shared" si="143"/>
        <v>1</v>
      </c>
      <c r="Q473" s="22">
        <f t="shared" si="144"/>
        <v>0</v>
      </c>
      <c r="R473" s="59">
        <f t="shared" ca="1" si="145"/>
        <v>2220891.7089954652</v>
      </c>
      <c r="S473" s="60">
        <f t="shared" ca="1" si="146"/>
        <v>2220891.7089954652</v>
      </c>
      <c r="T473" s="61">
        <v>926.78502263113171</v>
      </c>
      <c r="U473" s="61">
        <f t="shared" ca="1" si="147"/>
        <v>1004.0197599437004</v>
      </c>
      <c r="V473" s="62">
        <f t="shared" ca="1" si="148"/>
        <v>8.3336194939037878E-2</v>
      </c>
      <c r="W473" s="62"/>
      <c r="X473" s="62">
        <f t="shared" ca="1" si="149"/>
        <v>8.3336194939037878E-2</v>
      </c>
      <c r="Y473" s="60">
        <f t="shared" ca="1" si="150"/>
        <v>2220891.7089954652</v>
      </c>
      <c r="Z473" s="63">
        <f t="shared" ca="1" si="151"/>
        <v>0</v>
      </c>
      <c r="AA473" s="60">
        <f t="shared" ca="1" si="152"/>
        <v>0</v>
      </c>
      <c r="AB473" s="63">
        <f t="shared" ca="1" si="153"/>
        <v>0</v>
      </c>
      <c r="AC473" s="47">
        <f t="shared" ca="1" si="154"/>
        <v>2220891.7089954652</v>
      </c>
    </row>
    <row r="474" spans="1:29" x14ac:dyDescent="0.15">
      <c r="A474" s="58">
        <v>30910</v>
      </c>
      <c r="B474" s="65">
        <f t="shared" si="137"/>
        <v>3</v>
      </c>
      <c r="C474" s="58" t="s">
        <v>529</v>
      </c>
      <c r="D474" s="58">
        <v>1318</v>
      </c>
      <c r="E474" s="58">
        <v>0</v>
      </c>
      <c r="F474" s="58">
        <f t="shared" si="138"/>
        <v>2124.5373134328356</v>
      </c>
      <c r="G474" s="58"/>
      <c r="H474" s="17">
        <f t="shared" si="139"/>
        <v>1</v>
      </c>
      <c r="I474" s="17">
        <f t="shared" si="140"/>
        <v>0</v>
      </c>
      <c r="J474" s="17">
        <f ca="1">OFFSET('Z1'!$B$7,B474,H474)*D474</f>
        <v>0</v>
      </c>
      <c r="K474" s="17">
        <f ca="1">IF(I474&gt;0,OFFSET('Z1'!$I$7,B474,I474)*IF(I474=1,D474-9300,IF(I474=2,D474-18000,IF(I474=3,D474-45000,0))),0)</f>
        <v>0</v>
      </c>
      <c r="L474" s="17">
        <f>IF(AND(E474=1,D474&gt;20000,D474&lt;=45000),D474*'Z1'!$G$7,0)+IF(AND(E474=1,D474&gt;45000,D474&lt;=50000),'Z1'!$G$7/5000*(50000-D474)*D474,0)</f>
        <v>0</v>
      </c>
      <c r="M474" s="18">
        <f t="shared" ca="1" si="141"/>
        <v>0</v>
      </c>
      <c r="N474" s="21">
        <v>23637</v>
      </c>
      <c r="O474" s="20">
        <f t="shared" si="142"/>
        <v>22637</v>
      </c>
      <c r="P474" s="21">
        <f t="shared" si="143"/>
        <v>1</v>
      </c>
      <c r="Q474" s="22">
        <f t="shared" si="144"/>
        <v>20373.3</v>
      </c>
      <c r="R474" s="59">
        <f t="shared" ca="1" si="145"/>
        <v>1323298.043605797</v>
      </c>
      <c r="S474" s="60">
        <f t="shared" ca="1" si="146"/>
        <v>1343671.343605797</v>
      </c>
      <c r="T474" s="61">
        <v>950.71299967661264</v>
      </c>
      <c r="U474" s="61">
        <f t="shared" ca="1" si="147"/>
        <v>1019.4774989421829</v>
      </c>
      <c r="V474" s="62">
        <f t="shared" ca="1" si="148"/>
        <v>7.2329398345200691E-2</v>
      </c>
      <c r="W474" s="62"/>
      <c r="X474" s="62">
        <f t="shared" ca="1" si="149"/>
        <v>7.2329398345200691E-2</v>
      </c>
      <c r="Y474" s="60">
        <f t="shared" ca="1" si="150"/>
        <v>1343671.3436057973</v>
      </c>
      <c r="Z474" s="63">
        <f t="shared" ca="1" si="151"/>
        <v>0</v>
      </c>
      <c r="AA474" s="60">
        <f t="shared" ca="1" si="152"/>
        <v>0</v>
      </c>
      <c r="AB474" s="63">
        <f t="shared" ca="1" si="153"/>
        <v>0</v>
      </c>
      <c r="AC474" s="47">
        <f t="shared" ca="1" si="154"/>
        <v>1343671.3436057973</v>
      </c>
    </row>
    <row r="475" spans="1:29" x14ac:dyDescent="0.15">
      <c r="A475" s="58">
        <v>30912</v>
      </c>
      <c r="B475" s="65">
        <f t="shared" si="137"/>
        <v>3</v>
      </c>
      <c r="C475" s="58" t="s">
        <v>530</v>
      </c>
      <c r="D475" s="58">
        <v>1221</v>
      </c>
      <c r="E475" s="58">
        <v>0</v>
      </c>
      <c r="F475" s="58">
        <f t="shared" si="138"/>
        <v>1968.1791044776119</v>
      </c>
      <c r="G475" s="58"/>
      <c r="H475" s="17">
        <f t="shared" si="139"/>
        <v>1</v>
      </c>
      <c r="I475" s="17">
        <f t="shared" si="140"/>
        <v>0</v>
      </c>
      <c r="J475" s="17">
        <f ca="1">OFFSET('Z1'!$B$7,B475,H475)*D475</f>
        <v>0</v>
      </c>
      <c r="K475" s="17">
        <f ca="1">IF(I475&gt;0,OFFSET('Z1'!$I$7,B475,I475)*IF(I475=1,D475-9300,IF(I475=2,D475-18000,IF(I475=3,D475-45000,0))),0)</f>
        <v>0</v>
      </c>
      <c r="L475" s="17">
        <f>IF(AND(E475=1,D475&gt;20000,D475&lt;=45000),D475*'Z1'!$G$7,0)+IF(AND(E475=1,D475&gt;45000,D475&lt;=50000),'Z1'!$G$7/5000*(50000-D475)*D475,0)</f>
        <v>0</v>
      </c>
      <c r="M475" s="18">
        <f t="shared" ca="1" si="141"/>
        <v>0</v>
      </c>
      <c r="N475" s="21">
        <v>6959</v>
      </c>
      <c r="O475" s="20">
        <f t="shared" si="142"/>
        <v>5959</v>
      </c>
      <c r="P475" s="21">
        <f t="shared" si="143"/>
        <v>1</v>
      </c>
      <c r="Q475" s="22">
        <f t="shared" si="144"/>
        <v>5363.1</v>
      </c>
      <c r="R475" s="59">
        <f t="shared" ca="1" si="145"/>
        <v>1225908.1268912582</v>
      </c>
      <c r="S475" s="60">
        <f t="shared" ca="1" si="146"/>
        <v>1231271.2268912583</v>
      </c>
      <c r="T475" s="61">
        <v>935.59211919180188</v>
      </c>
      <c r="U475" s="61">
        <f t="shared" ca="1" si="147"/>
        <v>1008.4121432360838</v>
      </c>
      <c r="V475" s="62">
        <f t="shared" ca="1" si="148"/>
        <v>7.7833088319711807E-2</v>
      </c>
      <c r="W475" s="62"/>
      <c r="X475" s="62">
        <f t="shared" ca="1" si="149"/>
        <v>7.7833088319711807E-2</v>
      </c>
      <c r="Y475" s="60">
        <f t="shared" ca="1" si="150"/>
        <v>1231271.2268912583</v>
      </c>
      <c r="Z475" s="63">
        <f t="shared" ca="1" si="151"/>
        <v>0</v>
      </c>
      <c r="AA475" s="60">
        <f t="shared" ca="1" si="152"/>
        <v>0</v>
      </c>
      <c r="AB475" s="63">
        <f t="shared" ca="1" si="153"/>
        <v>0</v>
      </c>
      <c r="AC475" s="47">
        <f t="shared" ca="1" si="154"/>
        <v>1231271.2268912583</v>
      </c>
    </row>
    <row r="476" spans="1:29" x14ac:dyDescent="0.15">
      <c r="A476" s="58">
        <v>30913</v>
      </c>
      <c r="B476" s="65">
        <f t="shared" si="137"/>
        <v>3</v>
      </c>
      <c r="C476" s="58" t="s">
        <v>531</v>
      </c>
      <c r="D476" s="58">
        <v>718</v>
      </c>
      <c r="E476" s="58">
        <v>0</v>
      </c>
      <c r="F476" s="58">
        <f t="shared" si="138"/>
        <v>1157.3731343283582</v>
      </c>
      <c r="G476" s="58"/>
      <c r="H476" s="17">
        <f t="shared" si="139"/>
        <v>1</v>
      </c>
      <c r="I476" s="17">
        <f t="shared" si="140"/>
        <v>0</v>
      </c>
      <c r="J476" s="17">
        <f ca="1">OFFSET('Z1'!$B$7,B476,H476)*D476</f>
        <v>0</v>
      </c>
      <c r="K476" s="17">
        <f ca="1">IF(I476&gt;0,OFFSET('Z1'!$I$7,B476,I476)*IF(I476=1,D476-9300,IF(I476=2,D476-18000,IF(I476=3,D476-45000,0))),0)</f>
        <v>0</v>
      </c>
      <c r="L476" s="17">
        <f>IF(AND(E476=1,D476&gt;20000,D476&lt;=45000),D476*'Z1'!$G$7,0)+IF(AND(E476=1,D476&gt;45000,D476&lt;=50000),'Z1'!$G$7/5000*(50000-D476)*D476,0)</f>
        <v>0</v>
      </c>
      <c r="M476" s="18">
        <f t="shared" ca="1" si="141"/>
        <v>0</v>
      </c>
      <c r="N476" s="21">
        <v>157838</v>
      </c>
      <c r="O476" s="20">
        <f t="shared" si="142"/>
        <v>156838</v>
      </c>
      <c r="P476" s="21">
        <f t="shared" si="143"/>
        <v>1</v>
      </c>
      <c r="Q476" s="22">
        <f t="shared" si="144"/>
        <v>141154.20000000001</v>
      </c>
      <c r="R476" s="59">
        <f t="shared" ca="1" si="145"/>
        <v>720886.18763957697</v>
      </c>
      <c r="S476" s="60">
        <f t="shared" ca="1" si="146"/>
        <v>862040.38763957703</v>
      </c>
      <c r="T476" s="61">
        <v>1212.3556346000564</v>
      </c>
      <c r="U476" s="61">
        <f t="shared" ca="1" si="147"/>
        <v>1200.6133532584638</v>
      </c>
      <c r="V476" s="62">
        <f t="shared" ca="1" si="148"/>
        <v>-9.6855089434761954E-3</v>
      </c>
      <c r="W476" s="62"/>
      <c r="X476" s="62">
        <f t="shared" ca="1" si="149"/>
        <v>4.2906506414611578E-2</v>
      </c>
      <c r="Y476" s="60">
        <f t="shared" ca="1" si="150"/>
        <v>907820.23001840047</v>
      </c>
      <c r="Z476" s="63">
        <f t="shared" ca="1" si="151"/>
        <v>45779.842378823436</v>
      </c>
      <c r="AA476" s="60">
        <f t="shared" ca="1" si="152"/>
        <v>0</v>
      </c>
      <c r="AB476" s="63">
        <f t="shared" ca="1" si="153"/>
        <v>0</v>
      </c>
      <c r="AC476" s="47">
        <f t="shared" ca="1" si="154"/>
        <v>907820.23001840047</v>
      </c>
    </row>
    <row r="477" spans="1:29" x14ac:dyDescent="0.15">
      <c r="A477" s="58">
        <v>30915</v>
      </c>
      <c r="B477" s="65">
        <f t="shared" si="137"/>
        <v>3</v>
      </c>
      <c r="C477" s="58" t="s">
        <v>532</v>
      </c>
      <c r="D477" s="58">
        <v>479</v>
      </c>
      <c r="E477" s="58">
        <v>0</v>
      </c>
      <c r="F477" s="58">
        <f t="shared" si="138"/>
        <v>772.11940298507466</v>
      </c>
      <c r="G477" s="58"/>
      <c r="H477" s="17">
        <f t="shared" si="139"/>
        <v>1</v>
      </c>
      <c r="I477" s="17">
        <f t="shared" si="140"/>
        <v>0</v>
      </c>
      <c r="J477" s="17">
        <f ca="1">OFFSET('Z1'!$B$7,B477,H477)*D477</f>
        <v>0</v>
      </c>
      <c r="K477" s="17">
        <f ca="1">IF(I477&gt;0,OFFSET('Z1'!$I$7,B477,I477)*IF(I477=1,D477-9300,IF(I477=2,D477-18000,IF(I477=3,D477-45000,0))),0)</f>
        <v>0</v>
      </c>
      <c r="L477" s="17">
        <f>IF(AND(E477=1,D477&gt;20000,D477&lt;=45000),D477*'Z1'!$G$7,0)+IF(AND(E477=1,D477&gt;45000,D477&lt;=50000),'Z1'!$G$7/5000*(50000-D477)*D477,0)</f>
        <v>0</v>
      </c>
      <c r="M477" s="18">
        <f t="shared" ca="1" si="141"/>
        <v>0</v>
      </c>
      <c r="N477" s="21">
        <v>10264</v>
      </c>
      <c r="O477" s="20">
        <f t="shared" si="142"/>
        <v>9264</v>
      </c>
      <c r="P477" s="21">
        <f t="shared" si="143"/>
        <v>1</v>
      </c>
      <c r="Q477" s="22">
        <f t="shared" si="144"/>
        <v>8337.6</v>
      </c>
      <c r="R477" s="59">
        <f t="shared" ca="1" si="145"/>
        <v>480925.46501303255</v>
      </c>
      <c r="S477" s="60">
        <f t="shared" ca="1" si="146"/>
        <v>489263.06501303252</v>
      </c>
      <c r="T477" s="61">
        <v>944.48060743127598</v>
      </c>
      <c r="U477" s="61">
        <f t="shared" ca="1" si="147"/>
        <v>1021.4260229917172</v>
      </c>
      <c r="V477" s="62">
        <f t="shared" ca="1" si="148"/>
        <v>8.1468497028976961E-2</v>
      </c>
      <c r="W477" s="62"/>
      <c r="X477" s="62">
        <f t="shared" ca="1" si="149"/>
        <v>8.1468497028976961E-2</v>
      </c>
      <c r="Y477" s="60">
        <f t="shared" ca="1" si="150"/>
        <v>489263.06501303252</v>
      </c>
      <c r="Z477" s="63">
        <f t="shared" ca="1" si="151"/>
        <v>0</v>
      </c>
      <c r="AA477" s="60">
        <f t="shared" ca="1" si="152"/>
        <v>0</v>
      </c>
      <c r="AB477" s="63">
        <f t="shared" ca="1" si="153"/>
        <v>0</v>
      </c>
      <c r="AC477" s="47">
        <f t="shared" ca="1" si="154"/>
        <v>489263.06501303252</v>
      </c>
    </row>
    <row r="478" spans="1:29" x14ac:dyDescent="0.15">
      <c r="A478" s="58">
        <v>30916</v>
      </c>
      <c r="B478" s="65">
        <f t="shared" si="137"/>
        <v>3</v>
      </c>
      <c r="C478" s="58" t="s">
        <v>533</v>
      </c>
      <c r="D478" s="58">
        <v>3898</v>
      </c>
      <c r="E478" s="58">
        <v>0</v>
      </c>
      <c r="F478" s="58">
        <f t="shared" si="138"/>
        <v>6283.3432835820895</v>
      </c>
      <c r="G478" s="58"/>
      <c r="H478" s="17">
        <f t="shared" si="139"/>
        <v>1</v>
      </c>
      <c r="I478" s="17">
        <f t="shared" si="140"/>
        <v>0</v>
      </c>
      <c r="J478" s="17">
        <f ca="1">OFFSET('Z1'!$B$7,B478,H478)*D478</f>
        <v>0</v>
      </c>
      <c r="K478" s="17">
        <f ca="1">IF(I478&gt;0,OFFSET('Z1'!$I$7,B478,I478)*IF(I478=1,D478-9300,IF(I478=2,D478-18000,IF(I478=3,D478-45000,0))),0)</f>
        <v>0</v>
      </c>
      <c r="L478" s="17">
        <f>IF(AND(E478=1,D478&gt;20000,D478&lt;=45000),D478*'Z1'!$G$7,0)+IF(AND(E478=1,D478&gt;45000,D478&lt;=50000),'Z1'!$G$7/5000*(50000-D478)*D478,0)</f>
        <v>0</v>
      </c>
      <c r="M478" s="18">
        <f t="shared" ca="1" si="141"/>
        <v>0</v>
      </c>
      <c r="N478" s="21">
        <v>6482</v>
      </c>
      <c r="O478" s="20">
        <f t="shared" si="142"/>
        <v>5482</v>
      </c>
      <c r="P478" s="21">
        <f t="shared" si="143"/>
        <v>1</v>
      </c>
      <c r="Q478" s="22">
        <f t="shared" si="144"/>
        <v>4933.8</v>
      </c>
      <c r="R478" s="59">
        <f t="shared" ca="1" si="145"/>
        <v>3913669.0242605442</v>
      </c>
      <c r="S478" s="60">
        <f t="shared" ca="1" si="146"/>
        <v>3918602.824260544</v>
      </c>
      <c r="T478" s="61">
        <v>928.96579617738212</v>
      </c>
      <c r="U478" s="61">
        <f t="shared" ca="1" si="147"/>
        <v>1005.2854859570406</v>
      </c>
      <c r="V478" s="62">
        <f t="shared" ca="1" si="148"/>
        <v>8.2155543394286212E-2</v>
      </c>
      <c r="W478" s="62"/>
      <c r="X478" s="62">
        <f t="shared" ca="1" si="149"/>
        <v>8.2155543394286212E-2</v>
      </c>
      <c r="Y478" s="60">
        <f t="shared" ca="1" si="150"/>
        <v>3918602.8242605445</v>
      </c>
      <c r="Z478" s="63">
        <f t="shared" ca="1" si="151"/>
        <v>0</v>
      </c>
      <c r="AA478" s="60">
        <f t="shared" ca="1" si="152"/>
        <v>0</v>
      </c>
      <c r="AB478" s="63">
        <f t="shared" ca="1" si="153"/>
        <v>0</v>
      </c>
      <c r="AC478" s="47">
        <f t="shared" ca="1" si="154"/>
        <v>3918602.8242605445</v>
      </c>
    </row>
    <row r="479" spans="1:29" x14ac:dyDescent="0.15">
      <c r="A479" s="58">
        <v>30917</v>
      </c>
      <c r="B479" s="65">
        <f t="shared" si="137"/>
        <v>3</v>
      </c>
      <c r="C479" s="58" t="s">
        <v>534</v>
      </c>
      <c r="D479" s="58">
        <v>582</v>
      </c>
      <c r="E479" s="58">
        <v>0</v>
      </c>
      <c r="F479" s="58">
        <f t="shared" si="138"/>
        <v>938.14925373134326</v>
      </c>
      <c r="G479" s="58"/>
      <c r="H479" s="17">
        <f t="shared" si="139"/>
        <v>1</v>
      </c>
      <c r="I479" s="17">
        <f t="shared" si="140"/>
        <v>0</v>
      </c>
      <c r="J479" s="17">
        <f ca="1">OFFSET('Z1'!$B$7,B479,H479)*D479</f>
        <v>0</v>
      </c>
      <c r="K479" s="17">
        <f ca="1">IF(I479&gt;0,OFFSET('Z1'!$I$7,B479,I479)*IF(I479=1,D479-9300,IF(I479=2,D479-18000,IF(I479=3,D479-45000,0))),0)</f>
        <v>0</v>
      </c>
      <c r="L479" s="17">
        <f>IF(AND(E479=1,D479&gt;20000,D479&lt;=45000),D479*'Z1'!$G$7,0)+IF(AND(E479=1,D479&gt;45000,D479&lt;=50000),'Z1'!$G$7/5000*(50000-D479)*D479,0)</f>
        <v>0</v>
      </c>
      <c r="M479" s="18">
        <f t="shared" ca="1" si="141"/>
        <v>0</v>
      </c>
      <c r="N479" s="21">
        <v>0</v>
      </c>
      <c r="O479" s="20">
        <f t="shared" si="142"/>
        <v>0</v>
      </c>
      <c r="P479" s="21">
        <f t="shared" si="143"/>
        <v>1</v>
      </c>
      <c r="Q479" s="22">
        <f t="shared" si="144"/>
        <v>0</v>
      </c>
      <c r="R479" s="59">
        <f t="shared" ca="1" si="145"/>
        <v>584339.50028723362</v>
      </c>
      <c r="S479" s="60">
        <f t="shared" ca="1" si="146"/>
        <v>584339.50028723362</v>
      </c>
      <c r="T479" s="61">
        <v>926.7850226311316</v>
      </c>
      <c r="U479" s="61">
        <f t="shared" ca="1" si="147"/>
        <v>1004.0197599437004</v>
      </c>
      <c r="V479" s="62">
        <f t="shared" ca="1" si="148"/>
        <v>8.33361949390381E-2</v>
      </c>
      <c r="W479" s="62"/>
      <c r="X479" s="62">
        <f t="shared" ca="1" si="149"/>
        <v>8.33361949390381E-2</v>
      </c>
      <c r="Y479" s="60">
        <f t="shared" ca="1" si="150"/>
        <v>584339.50028723362</v>
      </c>
      <c r="Z479" s="63">
        <f t="shared" ca="1" si="151"/>
        <v>0</v>
      </c>
      <c r="AA479" s="60">
        <f t="shared" ca="1" si="152"/>
        <v>0</v>
      </c>
      <c r="AB479" s="63">
        <f t="shared" ca="1" si="153"/>
        <v>0</v>
      </c>
      <c r="AC479" s="47">
        <f t="shared" ca="1" si="154"/>
        <v>584339.50028723362</v>
      </c>
    </row>
    <row r="480" spans="1:29" x14ac:dyDescent="0.15">
      <c r="A480" s="58">
        <v>30920</v>
      </c>
      <c r="B480" s="65">
        <f t="shared" si="137"/>
        <v>3</v>
      </c>
      <c r="C480" s="58" t="s">
        <v>535</v>
      </c>
      <c r="D480" s="58">
        <v>1386</v>
      </c>
      <c r="E480" s="58">
        <v>0</v>
      </c>
      <c r="F480" s="58">
        <f t="shared" si="138"/>
        <v>2234.1492537313434</v>
      </c>
      <c r="G480" s="58"/>
      <c r="H480" s="17">
        <f t="shared" si="139"/>
        <v>1</v>
      </c>
      <c r="I480" s="17">
        <f t="shared" si="140"/>
        <v>0</v>
      </c>
      <c r="J480" s="17">
        <f ca="1">OFFSET('Z1'!$B$7,B480,H480)*D480</f>
        <v>0</v>
      </c>
      <c r="K480" s="17">
        <f ca="1">IF(I480&gt;0,OFFSET('Z1'!$I$7,B480,I480)*IF(I480=1,D480-9300,IF(I480=2,D480-18000,IF(I480=3,D480-45000,0))),0)</f>
        <v>0</v>
      </c>
      <c r="L480" s="17">
        <f>IF(AND(E480=1,D480&gt;20000,D480&lt;=45000),D480*'Z1'!$G$7,0)+IF(AND(E480=1,D480&gt;45000,D480&lt;=50000),'Z1'!$G$7/5000*(50000-D480)*D480,0)</f>
        <v>0</v>
      </c>
      <c r="M480" s="18">
        <f t="shared" ca="1" si="141"/>
        <v>0</v>
      </c>
      <c r="N480" s="21">
        <v>18293</v>
      </c>
      <c r="O480" s="20">
        <f t="shared" si="142"/>
        <v>17293</v>
      </c>
      <c r="P480" s="21">
        <f t="shared" si="143"/>
        <v>1</v>
      </c>
      <c r="Q480" s="22">
        <f t="shared" si="144"/>
        <v>15563.7</v>
      </c>
      <c r="R480" s="59">
        <f t="shared" ca="1" si="145"/>
        <v>1391571.387281969</v>
      </c>
      <c r="S480" s="60">
        <f t="shared" ca="1" si="146"/>
        <v>1407135.0872819689</v>
      </c>
      <c r="T480" s="61">
        <v>944.40958284839871</v>
      </c>
      <c r="U480" s="61">
        <f t="shared" ca="1" si="147"/>
        <v>1015.2489807229213</v>
      </c>
      <c r="V480" s="62">
        <f t="shared" ca="1" si="148"/>
        <v>7.5009190038993978E-2</v>
      </c>
      <c r="W480" s="62"/>
      <c r="X480" s="62">
        <f t="shared" ca="1" si="149"/>
        <v>7.5009190038993978E-2</v>
      </c>
      <c r="Y480" s="60">
        <f t="shared" ca="1" si="150"/>
        <v>1407135.0872819689</v>
      </c>
      <c r="Z480" s="63">
        <f t="shared" ca="1" si="151"/>
        <v>0</v>
      </c>
      <c r="AA480" s="60">
        <f t="shared" ca="1" si="152"/>
        <v>0</v>
      </c>
      <c r="AB480" s="63">
        <f t="shared" ca="1" si="153"/>
        <v>0</v>
      </c>
      <c r="AC480" s="47">
        <f t="shared" ca="1" si="154"/>
        <v>1407135.0872819689</v>
      </c>
    </row>
    <row r="481" spans="1:29" x14ac:dyDescent="0.15">
      <c r="A481" s="58">
        <v>30921</v>
      </c>
      <c r="B481" s="65">
        <f t="shared" si="137"/>
        <v>3</v>
      </c>
      <c r="C481" s="58" t="s">
        <v>536</v>
      </c>
      <c r="D481" s="58">
        <v>1314</v>
      </c>
      <c r="E481" s="58">
        <v>0</v>
      </c>
      <c r="F481" s="58">
        <f t="shared" si="138"/>
        <v>2118.0895522388059</v>
      </c>
      <c r="G481" s="58"/>
      <c r="H481" s="17">
        <f t="shared" si="139"/>
        <v>1</v>
      </c>
      <c r="I481" s="17">
        <f t="shared" si="140"/>
        <v>0</v>
      </c>
      <c r="J481" s="17">
        <f ca="1">OFFSET('Z1'!$B$7,B481,H481)*D481</f>
        <v>0</v>
      </c>
      <c r="K481" s="17">
        <f ca="1">IF(I481&gt;0,OFFSET('Z1'!$I$7,B481,I481)*IF(I481=1,D481-9300,IF(I481=2,D481-18000,IF(I481=3,D481-45000,0))),0)</f>
        <v>0</v>
      </c>
      <c r="L481" s="17">
        <f>IF(AND(E481=1,D481&gt;20000,D481&lt;=45000),D481*'Z1'!$G$7,0)+IF(AND(E481=1,D481&gt;45000,D481&lt;=50000),'Z1'!$G$7/5000*(50000-D481)*D481,0)</f>
        <v>0</v>
      </c>
      <c r="M481" s="18">
        <f t="shared" ca="1" si="141"/>
        <v>0</v>
      </c>
      <c r="N481" s="21">
        <v>0</v>
      </c>
      <c r="O481" s="20">
        <f t="shared" si="142"/>
        <v>0</v>
      </c>
      <c r="P481" s="21">
        <f t="shared" si="143"/>
        <v>1</v>
      </c>
      <c r="Q481" s="22">
        <f t="shared" si="144"/>
        <v>0</v>
      </c>
      <c r="R481" s="59">
        <f t="shared" ca="1" si="145"/>
        <v>1319281.9645660224</v>
      </c>
      <c r="S481" s="60">
        <f t="shared" ca="1" si="146"/>
        <v>1319281.9645660224</v>
      </c>
      <c r="T481" s="61">
        <v>926.78502263113182</v>
      </c>
      <c r="U481" s="61">
        <f t="shared" ca="1" si="147"/>
        <v>1004.0197599437005</v>
      </c>
      <c r="V481" s="62">
        <f t="shared" ca="1" si="148"/>
        <v>8.3336194939037878E-2</v>
      </c>
      <c r="W481" s="62"/>
      <c r="X481" s="62">
        <f t="shared" ca="1" si="149"/>
        <v>8.3336194939037878E-2</v>
      </c>
      <c r="Y481" s="60">
        <f t="shared" ca="1" si="150"/>
        <v>1319281.9645660224</v>
      </c>
      <c r="Z481" s="63">
        <f t="shared" ca="1" si="151"/>
        <v>0</v>
      </c>
      <c r="AA481" s="60">
        <f t="shared" ca="1" si="152"/>
        <v>0</v>
      </c>
      <c r="AB481" s="63">
        <f t="shared" ca="1" si="153"/>
        <v>0</v>
      </c>
      <c r="AC481" s="47">
        <f t="shared" ca="1" si="154"/>
        <v>1319281.9645660224</v>
      </c>
    </row>
    <row r="482" spans="1:29" x14ac:dyDescent="0.15">
      <c r="A482" s="58">
        <v>30925</v>
      </c>
      <c r="B482" s="65">
        <f t="shared" si="137"/>
        <v>3</v>
      </c>
      <c r="C482" s="58" t="s">
        <v>537</v>
      </c>
      <c r="D482" s="58">
        <v>2200</v>
      </c>
      <c r="E482" s="58">
        <v>0</v>
      </c>
      <c r="F482" s="58">
        <f t="shared" si="138"/>
        <v>3546.2686567164178</v>
      </c>
      <c r="G482" s="58"/>
      <c r="H482" s="17">
        <f t="shared" si="139"/>
        <v>1</v>
      </c>
      <c r="I482" s="17">
        <f t="shared" si="140"/>
        <v>0</v>
      </c>
      <c r="J482" s="17">
        <f ca="1">OFFSET('Z1'!$B$7,B482,H482)*D482</f>
        <v>0</v>
      </c>
      <c r="K482" s="17">
        <f ca="1">IF(I482&gt;0,OFFSET('Z1'!$I$7,B482,I482)*IF(I482=1,D482-9300,IF(I482=2,D482-18000,IF(I482=3,D482-45000,0))),0)</f>
        <v>0</v>
      </c>
      <c r="L482" s="17">
        <f>IF(AND(E482=1,D482&gt;20000,D482&lt;=45000),D482*'Z1'!$G$7,0)+IF(AND(E482=1,D482&gt;45000,D482&lt;=50000),'Z1'!$G$7/5000*(50000-D482)*D482,0)</f>
        <v>0</v>
      </c>
      <c r="M482" s="18">
        <f t="shared" ca="1" si="141"/>
        <v>0</v>
      </c>
      <c r="N482" s="21">
        <v>20420</v>
      </c>
      <c r="O482" s="20">
        <f t="shared" si="142"/>
        <v>19420</v>
      </c>
      <c r="P482" s="21">
        <f t="shared" si="143"/>
        <v>1</v>
      </c>
      <c r="Q482" s="22">
        <f t="shared" si="144"/>
        <v>17478</v>
      </c>
      <c r="R482" s="59">
        <f t="shared" ca="1" si="145"/>
        <v>2208843.4718761411</v>
      </c>
      <c r="S482" s="60">
        <f t="shared" ca="1" si="146"/>
        <v>2226321.4718761411</v>
      </c>
      <c r="T482" s="61">
        <v>938.05612724124001</v>
      </c>
      <c r="U482" s="61">
        <f t="shared" ca="1" si="147"/>
        <v>1011.964305398246</v>
      </c>
      <c r="V482" s="62">
        <f t="shared" ca="1" si="148"/>
        <v>7.8788652417169258E-2</v>
      </c>
      <c r="W482" s="62"/>
      <c r="X482" s="62">
        <f t="shared" ca="1" si="149"/>
        <v>7.8788652417169258E-2</v>
      </c>
      <c r="Y482" s="60">
        <f t="shared" ca="1" si="150"/>
        <v>2226321.4718761411</v>
      </c>
      <c r="Z482" s="63">
        <f t="shared" ca="1" si="151"/>
        <v>0</v>
      </c>
      <c r="AA482" s="60">
        <f t="shared" ca="1" si="152"/>
        <v>0</v>
      </c>
      <c r="AB482" s="63">
        <f t="shared" ca="1" si="153"/>
        <v>0</v>
      </c>
      <c r="AC482" s="47">
        <f t="shared" ca="1" si="154"/>
        <v>2226321.4718761411</v>
      </c>
    </row>
    <row r="483" spans="1:29" x14ac:dyDescent="0.15">
      <c r="A483" s="58">
        <v>30929</v>
      </c>
      <c r="B483" s="65">
        <f t="shared" si="137"/>
        <v>3</v>
      </c>
      <c r="C483" s="58" t="s">
        <v>538</v>
      </c>
      <c r="D483" s="58">
        <v>612</v>
      </c>
      <c r="E483" s="58">
        <v>0</v>
      </c>
      <c r="F483" s="58">
        <f t="shared" si="138"/>
        <v>986.50746268656712</v>
      </c>
      <c r="G483" s="58"/>
      <c r="H483" s="17">
        <f t="shared" si="139"/>
        <v>1</v>
      </c>
      <c r="I483" s="17">
        <f t="shared" si="140"/>
        <v>0</v>
      </c>
      <c r="J483" s="17">
        <f ca="1">OFFSET('Z1'!$B$7,B483,H483)*D483</f>
        <v>0</v>
      </c>
      <c r="K483" s="17">
        <f ca="1">IF(I483&gt;0,OFFSET('Z1'!$I$7,B483,I483)*IF(I483=1,D483-9300,IF(I483=2,D483-18000,IF(I483=3,D483-45000,0))),0)</f>
        <v>0</v>
      </c>
      <c r="L483" s="17">
        <f>IF(AND(E483=1,D483&gt;20000,D483&lt;=45000),D483*'Z1'!$G$7,0)+IF(AND(E483=1,D483&gt;45000,D483&lt;=50000),'Z1'!$G$7/5000*(50000-D483)*D483,0)</f>
        <v>0</v>
      </c>
      <c r="M483" s="18">
        <f t="shared" ca="1" si="141"/>
        <v>0</v>
      </c>
      <c r="N483" s="21">
        <v>5348</v>
      </c>
      <c r="O483" s="20">
        <f t="shared" si="142"/>
        <v>4348</v>
      </c>
      <c r="P483" s="21">
        <f t="shared" si="143"/>
        <v>1</v>
      </c>
      <c r="Q483" s="22">
        <f t="shared" si="144"/>
        <v>3913.2000000000003</v>
      </c>
      <c r="R483" s="59">
        <f t="shared" ca="1" si="145"/>
        <v>614460.09308554465</v>
      </c>
      <c r="S483" s="60">
        <f t="shared" ca="1" si="146"/>
        <v>618373.2930855446</v>
      </c>
      <c r="T483" s="61">
        <v>932.62097891051633</v>
      </c>
      <c r="U483" s="61">
        <f t="shared" ca="1" si="147"/>
        <v>1010.4138775907592</v>
      </c>
      <c r="V483" s="62">
        <f t="shared" ca="1" si="148"/>
        <v>8.3413198329636673E-2</v>
      </c>
      <c r="W483" s="62"/>
      <c r="X483" s="62">
        <f t="shared" ca="1" si="149"/>
        <v>8.3413198329636673E-2</v>
      </c>
      <c r="Y483" s="60">
        <f t="shared" ca="1" si="150"/>
        <v>618373.2930855446</v>
      </c>
      <c r="Z483" s="63">
        <f t="shared" ca="1" si="151"/>
        <v>0</v>
      </c>
      <c r="AA483" s="60">
        <f t="shared" ca="1" si="152"/>
        <v>0</v>
      </c>
      <c r="AB483" s="63">
        <f t="shared" ca="1" si="153"/>
        <v>0</v>
      </c>
      <c r="AC483" s="47">
        <f t="shared" ca="1" si="154"/>
        <v>618373.2930855446</v>
      </c>
    </row>
    <row r="484" spans="1:29" x14ac:dyDescent="0.15">
      <c r="A484" s="58">
        <v>30932</v>
      </c>
      <c r="B484" s="65">
        <f t="shared" si="137"/>
        <v>3</v>
      </c>
      <c r="C484" s="58" t="s">
        <v>539</v>
      </c>
      <c r="D484" s="58">
        <v>1076</v>
      </c>
      <c r="E484" s="58">
        <v>0</v>
      </c>
      <c r="F484" s="58">
        <f t="shared" si="138"/>
        <v>1734.4477611940299</v>
      </c>
      <c r="G484" s="58"/>
      <c r="H484" s="17">
        <f t="shared" si="139"/>
        <v>1</v>
      </c>
      <c r="I484" s="17">
        <f t="shared" si="140"/>
        <v>0</v>
      </c>
      <c r="J484" s="17">
        <f ca="1">OFFSET('Z1'!$B$7,B484,H484)*D484</f>
        <v>0</v>
      </c>
      <c r="K484" s="17">
        <f ca="1">IF(I484&gt;0,OFFSET('Z1'!$I$7,B484,I484)*IF(I484=1,D484-9300,IF(I484=2,D484-18000,IF(I484=3,D484-45000,0))),0)</f>
        <v>0</v>
      </c>
      <c r="L484" s="17">
        <f>IF(AND(E484=1,D484&gt;20000,D484&lt;=45000),D484*'Z1'!$G$7,0)+IF(AND(E484=1,D484&gt;45000,D484&lt;=50000),'Z1'!$G$7/5000*(50000-D484)*D484,0)</f>
        <v>0</v>
      </c>
      <c r="M484" s="18">
        <f t="shared" ca="1" si="141"/>
        <v>0</v>
      </c>
      <c r="N484" s="21">
        <v>7290</v>
      </c>
      <c r="O484" s="20">
        <f t="shared" si="142"/>
        <v>6290</v>
      </c>
      <c r="P484" s="21">
        <f t="shared" si="143"/>
        <v>1</v>
      </c>
      <c r="Q484" s="22">
        <f t="shared" si="144"/>
        <v>5661</v>
      </c>
      <c r="R484" s="59">
        <f t="shared" ca="1" si="145"/>
        <v>1080325.2616994218</v>
      </c>
      <c r="S484" s="60">
        <f t="shared" ca="1" si="146"/>
        <v>1085986.2616994218</v>
      </c>
      <c r="T484" s="61">
        <v>931.22821087986381</v>
      </c>
      <c r="U484" s="61">
        <f t="shared" ca="1" si="147"/>
        <v>1009.2809123600574</v>
      </c>
      <c r="V484" s="62">
        <f t="shared" ca="1" si="148"/>
        <v>8.3816942579999942E-2</v>
      </c>
      <c r="W484" s="62"/>
      <c r="X484" s="62">
        <f t="shared" ca="1" si="149"/>
        <v>8.3816942579999942E-2</v>
      </c>
      <c r="Y484" s="60">
        <f t="shared" ca="1" si="150"/>
        <v>1085986.2616994218</v>
      </c>
      <c r="Z484" s="63">
        <f t="shared" ca="1" si="151"/>
        <v>0</v>
      </c>
      <c r="AA484" s="60">
        <f t="shared" ca="1" si="152"/>
        <v>0</v>
      </c>
      <c r="AB484" s="63">
        <f t="shared" ca="1" si="153"/>
        <v>0</v>
      </c>
      <c r="AC484" s="47">
        <f t="shared" ca="1" si="154"/>
        <v>1085986.2616994218</v>
      </c>
    </row>
    <row r="485" spans="1:29" x14ac:dyDescent="0.15">
      <c r="A485" s="58">
        <v>30935</v>
      </c>
      <c r="B485" s="65">
        <f t="shared" si="137"/>
        <v>3</v>
      </c>
      <c r="C485" s="58" t="s">
        <v>540</v>
      </c>
      <c r="D485" s="58">
        <v>5366</v>
      </c>
      <c r="E485" s="58">
        <v>0</v>
      </c>
      <c r="F485" s="58">
        <f t="shared" si="138"/>
        <v>8649.6716417910447</v>
      </c>
      <c r="G485" s="58"/>
      <c r="H485" s="17">
        <f t="shared" si="139"/>
        <v>1</v>
      </c>
      <c r="I485" s="17">
        <f t="shared" si="140"/>
        <v>0</v>
      </c>
      <c r="J485" s="17">
        <f ca="1">OFFSET('Z1'!$B$7,B485,H485)*D485</f>
        <v>0</v>
      </c>
      <c r="K485" s="17">
        <f ca="1">IF(I485&gt;0,OFFSET('Z1'!$I$7,B485,I485)*IF(I485=1,D485-9300,IF(I485=2,D485-18000,IF(I485=3,D485-45000,0))),0)</f>
        <v>0</v>
      </c>
      <c r="L485" s="17">
        <f>IF(AND(E485=1,D485&gt;20000,D485&lt;=45000),D485*'Z1'!$G$7,0)+IF(AND(E485=1,D485&gt;45000,D485&lt;=50000),'Z1'!$G$7/5000*(50000-D485)*D485,0)</f>
        <v>0</v>
      </c>
      <c r="M485" s="18">
        <f t="shared" ca="1" si="141"/>
        <v>0</v>
      </c>
      <c r="N485" s="21">
        <v>8582</v>
      </c>
      <c r="O485" s="20">
        <f t="shared" si="142"/>
        <v>7582</v>
      </c>
      <c r="P485" s="21">
        <f t="shared" si="143"/>
        <v>1</v>
      </c>
      <c r="Q485" s="22">
        <f t="shared" si="144"/>
        <v>6823.8</v>
      </c>
      <c r="R485" s="59">
        <f t="shared" ca="1" si="145"/>
        <v>5387570.0318578966</v>
      </c>
      <c r="S485" s="60">
        <f t="shared" ca="1" si="146"/>
        <v>5394393.8318578964</v>
      </c>
      <c r="T485" s="61">
        <v>929.022072461373</v>
      </c>
      <c r="U485" s="61">
        <f t="shared" ca="1" si="147"/>
        <v>1005.2914334435141</v>
      </c>
      <c r="V485" s="62">
        <f t="shared" ca="1" si="148"/>
        <v>8.2096392801595419E-2</v>
      </c>
      <c r="W485" s="62"/>
      <c r="X485" s="62">
        <f t="shared" ca="1" si="149"/>
        <v>8.2096392801595419E-2</v>
      </c>
      <c r="Y485" s="60">
        <f t="shared" ca="1" si="150"/>
        <v>5394393.8318578973</v>
      </c>
      <c r="Z485" s="63">
        <f t="shared" ca="1" si="151"/>
        <v>0</v>
      </c>
      <c r="AA485" s="60">
        <f t="shared" ca="1" si="152"/>
        <v>0</v>
      </c>
      <c r="AB485" s="63">
        <f t="shared" ca="1" si="153"/>
        <v>0</v>
      </c>
      <c r="AC485" s="47">
        <f t="shared" ca="1" si="154"/>
        <v>5394393.8318578973</v>
      </c>
    </row>
    <row r="486" spans="1:29" x14ac:dyDescent="0.15">
      <c r="A486" s="58">
        <v>30939</v>
      </c>
      <c r="B486" s="65">
        <f t="shared" si="137"/>
        <v>3</v>
      </c>
      <c r="C486" s="58" t="s">
        <v>541</v>
      </c>
      <c r="D486" s="58">
        <v>979</v>
      </c>
      <c r="E486" s="58">
        <v>0</v>
      </c>
      <c r="F486" s="58">
        <f t="shared" si="138"/>
        <v>1578.0895522388059</v>
      </c>
      <c r="G486" s="58"/>
      <c r="H486" s="17">
        <f t="shared" si="139"/>
        <v>1</v>
      </c>
      <c r="I486" s="17">
        <f t="shared" si="140"/>
        <v>0</v>
      </c>
      <c r="J486" s="17">
        <f ca="1">OFFSET('Z1'!$B$7,B486,H486)*D486</f>
        <v>0</v>
      </c>
      <c r="K486" s="17">
        <f ca="1">IF(I486&gt;0,OFFSET('Z1'!$I$7,B486,I486)*IF(I486=1,D486-9300,IF(I486=2,D486-18000,IF(I486=3,D486-45000,0))),0)</f>
        <v>0</v>
      </c>
      <c r="L486" s="17">
        <f>IF(AND(E486=1,D486&gt;20000,D486&lt;=45000),D486*'Z1'!$G$7,0)+IF(AND(E486=1,D486&gt;45000,D486&lt;=50000),'Z1'!$G$7/5000*(50000-D486)*D486,0)</f>
        <v>0</v>
      </c>
      <c r="M486" s="18">
        <f t="shared" ca="1" si="141"/>
        <v>0</v>
      </c>
      <c r="N486" s="21">
        <v>0</v>
      </c>
      <c r="O486" s="20">
        <f t="shared" si="142"/>
        <v>0</v>
      </c>
      <c r="P486" s="21">
        <f t="shared" si="143"/>
        <v>1</v>
      </c>
      <c r="Q486" s="22">
        <f t="shared" si="144"/>
        <v>0</v>
      </c>
      <c r="R486" s="59">
        <f t="shared" ca="1" si="145"/>
        <v>982935.34498488274</v>
      </c>
      <c r="S486" s="60">
        <f t="shared" ca="1" si="146"/>
        <v>982935.34498488274</v>
      </c>
      <c r="T486" s="61">
        <v>926.78502263113171</v>
      </c>
      <c r="U486" s="61">
        <f t="shared" ca="1" si="147"/>
        <v>1004.0197599437005</v>
      </c>
      <c r="V486" s="62">
        <f t="shared" ca="1" si="148"/>
        <v>8.33361949390381E-2</v>
      </c>
      <c r="W486" s="62"/>
      <c r="X486" s="62">
        <f t="shared" ca="1" si="149"/>
        <v>8.33361949390381E-2</v>
      </c>
      <c r="Y486" s="60">
        <f t="shared" ca="1" si="150"/>
        <v>982935.34498488286</v>
      </c>
      <c r="Z486" s="63">
        <f t="shared" ca="1" si="151"/>
        <v>0</v>
      </c>
      <c r="AA486" s="60">
        <f t="shared" ca="1" si="152"/>
        <v>0</v>
      </c>
      <c r="AB486" s="63">
        <f t="shared" ca="1" si="153"/>
        <v>0</v>
      </c>
      <c r="AC486" s="47">
        <f t="shared" ca="1" si="154"/>
        <v>982935.34498488286</v>
      </c>
    </row>
    <row r="487" spans="1:29" x14ac:dyDescent="0.15">
      <c r="A487" s="58">
        <v>30940</v>
      </c>
      <c r="B487" s="65">
        <f t="shared" si="137"/>
        <v>3</v>
      </c>
      <c r="C487" s="58" t="s">
        <v>542</v>
      </c>
      <c r="D487" s="58">
        <v>1178</v>
      </c>
      <c r="E487" s="58">
        <v>0</v>
      </c>
      <c r="F487" s="58">
        <f t="shared" si="138"/>
        <v>1898.8656716417911</v>
      </c>
      <c r="G487" s="58"/>
      <c r="H487" s="17">
        <f t="shared" si="139"/>
        <v>1</v>
      </c>
      <c r="I487" s="17">
        <f t="shared" si="140"/>
        <v>0</v>
      </c>
      <c r="J487" s="17">
        <f ca="1">OFFSET('Z1'!$B$7,B487,H487)*D487</f>
        <v>0</v>
      </c>
      <c r="K487" s="17">
        <f ca="1">IF(I487&gt;0,OFFSET('Z1'!$I$7,B487,I487)*IF(I487=1,D487-9300,IF(I487=2,D487-18000,IF(I487=3,D487-45000,0))),0)</f>
        <v>0</v>
      </c>
      <c r="L487" s="17">
        <f>IF(AND(E487=1,D487&gt;20000,D487&lt;=45000),D487*'Z1'!$G$7,0)+IF(AND(E487=1,D487&gt;45000,D487&lt;=50000),'Z1'!$G$7/5000*(50000-D487)*D487,0)</f>
        <v>0</v>
      </c>
      <c r="M487" s="18">
        <f t="shared" ca="1" si="141"/>
        <v>0</v>
      </c>
      <c r="N487" s="21">
        <v>0</v>
      </c>
      <c r="O487" s="20">
        <f t="shared" si="142"/>
        <v>0</v>
      </c>
      <c r="P487" s="21">
        <f t="shared" si="143"/>
        <v>1</v>
      </c>
      <c r="Q487" s="22">
        <f t="shared" si="144"/>
        <v>0</v>
      </c>
      <c r="R487" s="59">
        <f t="shared" ca="1" si="145"/>
        <v>1182735.2772136792</v>
      </c>
      <c r="S487" s="60">
        <f t="shared" ca="1" si="146"/>
        <v>1182735.2772136792</v>
      </c>
      <c r="T487" s="61">
        <v>926.7850226311316</v>
      </c>
      <c r="U487" s="61">
        <f t="shared" ca="1" si="147"/>
        <v>1004.0197599437005</v>
      </c>
      <c r="V487" s="62">
        <f t="shared" ca="1" si="148"/>
        <v>8.33361949390381E-2</v>
      </c>
      <c r="W487" s="62"/>
      <c r="X487" s="62">
        <f t="shared" ca="1" si="149"/>
        <v>8.33361949390381E-2</v>
      </c>
      <c r="Y487" s="60">
        <f t="shared" ca="1" si="150"/>
        <v>1182735.2772136789</v>
      </c>
      <c r="Z487" s="63">
        <f t="shared" ca="1" si="151"/>
        <v>0</v>
      </c>
      <c r="AA487" s="60">
        <f t="shared" ca="1" si="152"/>
        <v>0</v>
      </c>
      <c r="AB487" s="63">
        <f t="shared" ca="1" si="153"/>
        <v>0</v>
      </c>
      <c r="AC487" s="47">
        <f t="shared" ca="1" si="154"/>
        <v>1182735.2772136789</v>
      </c>
    </row>
    <row r="488" spans="1:29" x14ac:dyDescent="0.15">
      <c r="A488" s="58">
        <v>30942</v>
      </c>
      <c r="B488" s="65">
        <f t="shared" si="137"/>
        <v>3</v>
      </c>
      <c r="C488" s="58" t="s">
        <v>543</v>
      </c>
      <c r="D488" s="58">
        <v>2634</v>
      </c>
      <c r="E488" s="58">
        <v>0</v>
      </c>
      <c r="F488" s="58">
        <f t="shared" si="138"/>
        <v>4245.8507462686566</v>
      </c>
      <c r="G488" s="58"/>
      <c r="H488" s="17">
        <f t="shared" si="139"/>
        <v>1</v>
      </c>
      <c r="I488" s="17">
        <f t="shared" si="140"/>
        <v>0</v>
      </c>
      <c r="J488" s="17">
        <f ca="1">OFFSET('Z1'!$B$7,B488,H488)*D488</f>
        <v>0</v>
      </c>
      <c r="K488" s="17">
        <f ca="1">IF(I488&gt;0,OFFSET('Z1'!$I$7,B488,I488)*IF(I488=1,D488-9300,IF(I488=2,D488-18000,IF(I488=3,D488-45000,0))),0)</f>
        <v>0</v>
      </c>
      <c r="L488" s="17">
        <f>IF(AND(E488=1,D488&gt;20000,D488&lt;=45000),D488*'Z1'!$G$7,0)+IF(AND(E488=1,D488&gt;45000,D488&lt;=50000),'Z1'!$G$7/5000*(50000-D488)*D488,0)</f>
        <v>0</v>
      </c>
      <c r="M488" s="18">
        <f t="shared" ca="1" si="141"/>
        <v>0</v>
      </c>
      <c r="N488" s="21">
        <v>10516</v>
      </c>
      <c r="O488" s="20">
        <f t="shared" si="142"/>
        <v>9516</v>
      </c>
      <c r="P488" s="21">
        <f t="shared" si="143"/>
        <v>1</v>
      </c>
      <c r="Q488" s="22">
        <f t="shared" si="144"/>
        <v>8564.4</v>
      </c>
      <c r="R488" s="59">
        <f t="shared" ca="1" si="145"/>
        <v>2644588.047691707</v>
      </c>
      <c r="S488" s="60">
        <f t="shared" ca="1" si="146"/>
        <v>2653152.4476917069</v>
      </c>
      <c r="T488" s="61">
        <v>931.38297065989502</v>
      </c>
      <c r="U488" s="61">
        <f t="shared" ca="1" si="147"/>
        <v>1007.2712405815137</v>
      </c>
      <c r="V488" s="62">
        <f t="shared" ca="1" si="148"/>
        <v>8.1479125464201774E-2</v>
      </c>
      <c r="W488" s="62"/>
      <c r="X488" s="62">
        <f t="shared" ca="1" si="149"/>
        <v>8.1479125464201774E-2</v>
      </c>
      <c r="Y488" s="60">
        <f t="shared" ca="1" si="150"/>
        <v>2653152.4476917065</v>
      </c>
      <c r="Z488" s="63">
        <f t="shared" ca="1" si="151"/>
        <v>0</v>
      </c>
      <c r="AA488" s="60">
        <f t="shared" ca="1" si="152"/>
        <v>0</v>
      </c>
      <c r="AB488" s="63">
        <f t="shared" ca="1" si="153"/>
        <v>0</v>
      </c>
      <c r="AC488" s="47">
        <f t="shared" ca="1" si="154"/>
        <v>2653152.4476917065</v>
      </c>
    </row>
    <row r="489" spans="1:29" x14ac:dyDescent="0.15">
      <c r="A489" s="58">
        <v>31001</v>
      </c>
      <c r="B489" s="65">
        <f t="shared" si="137"/>
        <v>3</v>
      </c>
      <c r="C489" s="58" t="s">
        <v>544</v>
      </c>
      <c r="D489" s="58">
        <v>754</v>
      </c>
      <c r="E489" s="58">
        <v>0</v>
      </c>
      <c r="F489" s="58">
        <f t="shared" si="138"/>
        <v>1215.4029850746269</v>
      </c>
      <c r="G489" s="58"/>
      <c r="H489" s="17">
        <f t="shared" si="139"/>
        <v>1</v>
      </c>
      <c r="I489" s="17">
        <f t="shared" si="140"/>
        <v>0</v>
      </c>
      <c r="J489" s="17">
        <f ca="1">OFFSET('Z1'!$B$7,B489,H489)*D489</f>
        <v>0</v>
      </c>
      <c r="K489" s="17">
        <f ca="1">IF(I489&gt;0,OFFSET('Z1'!$I$7,B489,I489)*IF(I489=1,D489-9300,IF(I489=2,D489-18000,IF(I489=3,D489-45000,0))),0)</f>
        <v>0</v>
      </c>
      <c r="L489" s="17">
        <f>IF(AND(E489=1,D489&gt;20000,D489&lt;=45000),D489*'Z1'!$G$7,0)+IF(AND(E489=1,D489&gt;45000,D489&lt;=50000),'Z1'!$G$7/5000*(50000-D489)*D489,0)</f>
        <v>0</v>
      </c>
      <c r="M489" s="18">
        <f t="shared" ca="1" si="141"/>
        <v>0</v>
      </c>
      <c r="N489" s="21">
        <v>0</v>
      </c>
      <c r="O489" s="20">
        <f t="shared" si="142"/>
        <v>0</v>
      </c>
      <c r="P489" s="21">
        <f t="shared" si="143"/>
        <v>1</v>
      </c>
      <c r="Q489" s="22">
        <f t="shared" si="144"/>
        <v>0</v>
      </c>
      <c r="R489" s="59">
        <f t="shared" ca="1" si="145"/>
        <v>757030.89899755013</v>
      </c>
      <c r="S489" s="60">
        <f t="shared" ca="1" si="146"/>
        <v>757030.89899755013</v>
      </c>
      <c r="T489" s="61">
        <v>926.78502263113171</v>
      </c>
      <c r="U489" s="61">
        <f t="shared" ca="1" si="147"/>
        <v>1004.0197599437005</v>
      </c>
      <c r="V489" s="62">
        <f t="shared" ca="1" si="148"/>
        <v>8.33361949390381E-2</v>
      </c>
      <c r="W489" s="62"/>
      <c r="X489" s="62">
        <f t="shared" ca="1" si="149"/>
        <v>8.33361949390381E-2</v>
      </c>
      <c r="Y489" s="60">
        <f t="shared" ca="1" si="150"/>
        <v>757030.89899755025</v>
      </c>
      <c r="Z489" s="63">
        <f t="shared" ca="1" si="151"/>
        <v>0</v>
      </c>
      <c r="AA489" s="60">
        <f t="shared" ca="1" si="152"/>
        <v>0</v>
      </c>
      <c r="AB489" s="63">
        <f t="shared" ca="1" si="153"/>
        <v>0</v>
      </c>
      <c r="AC489" s="47">
        <f t="shared" ca="1" si="154"/>
        <v>757030.89899755025</v>
      </c>
    </row>
    <row r="490" spans="1:29" x14ac:dyDescent="0.15">
      <c r="A490" s="58">
        <v>31008</v>
      </c>
      <c r="B490" s="65">
        <f t="shared" si="137"/>
        <v>3</v>
      </c>
      <c r="C490" s="58" t="s">
        <v>545</v>
      </c>
      <c r="D490" s="58">
        <v>3088</v>
      </c>
      <c r="E490" s="58">
        <v>0</v>
      </c>
      <c r="F490" s="58">
        <f t="shared" si="138"/>
        <v>4977.6716417910447</v>
      </c>
      <c r="G490" s="58"/>
      <c r="H490" s="17">
        <f t="shared" si="139"/>
        <v>1</v>
      </c>
      <c r="I490" s="17">
        <f t="shared" si="140"/>
        <v>0</v>
      </c>
      <c r="J490" s="17">
        <f ca="1">OFFSET('Z1'!$B$7,B490,H490)*D490</f>
        <v>0</v>
      </c>
      <c r="K490" s="17">
        <f ca="1">IF(I490&gt;0,OFFSET('Z1'!$I$7,B490,I490)*IF(I490=1,D490-9300,IF(I490=2,D490-18000,IF(I490=3,D490-45000,0))),0)</f>
        <v>0</v>
      </c>
      <c r="L490" s="17">
        <f>IF(AND(E490=1,D490&gt;20000,D490&lt;=45000),D490*'Z1'!$G$7,0)+IF(AND(E490=1,D490&gt;45000,D490&lt;=50000),'Z1'!$G$7/5000*(50000-D490)*D490,0)</f>
        <v>0</v>
      </c>
      <c r="M490" s="18">
        <f t="shared" ca="1" si="141"/>
        <v>0</v>
      </c>
      <c r="N490" s="21">
        <v>0</v>
      </c>
      <c r="O490" s="20">
        <f t="shared" si="142"/>
        <v>0</v>
      </c>
      <c r="P490" s="21">
        <f t="shared" si="143"/>
        <v>1</v>
      </c>
      <c r="Q490" s="22">
        <f t="shared" si="144"/>
        <v>0</v>
      </c>
      <c r="R490" s="59">
        <f t="shared" ca="1" si="145"/>
        <v>3100413.0187061471</v>
      </c>
      <c r="S490" s="60">
        <f t="shared" ca="1" si="146"/>
        <v>3100413.0187061471</v>
      </c>
      <c r="T490" s="61">
        <v>926.78502263113182</v>
      </c>
      <c r="U490" s="61">
        <f t="shared" ca="1" si="147"/>
        <v>1004.0197599437005</v>
      </c>
      <c r="V490" s="62">
        <f t="shared" ca="1" si="148"/>
        <v>8.3336194939037878E-2</v>
      </c>
      <c r="W490" s="62"/>
      <c r="X490" s="62">
        <f t="shared" ca="1" si="149"/>
        <v>8.3336194939037878E-2</v>
      </c>
      <c r="Y490" s="60">
        <f t="shared" ca="1" si="150"/>
        <v>3100413.0187061471</v>
      </c>
      <c r="Z490" s="63">
        <f t="shared" ca="1" si="151"/>
        <v>0</v>
      </c>
      <c r="AA490" s="60">
        <f t="shared" ca="1" si="152"/>
        <v>0</v>
      </c>
      <c r="AB490" s="63">
        <f t="shared" ca="1" si="153"/>
        <v>0</v>
      </c>
      <c r="AC490" s="47">
        <f t="shared" ca="1" si="154"/>
        <v>3100413.0187061471</v>
      </c>
    </row>
    <row r="491" spans="1:29" x14ac:dyDescent="0.15">
      <c r="A491" s="58">
        <v>31009</v>
      </c>
      <c r="B491" s="65">
        <f t="shared" si="137"/>
        <v>3</v>
      </c>
      <c r="C491" s="58" t="s">
        <v>546</v>
      </c>
      <c r="D491" s="58">
        <v>1729</v>
      </c>
      <c r="E491" s="58">
        <v>0</v>
      </c>
      <c r="F491" s="58">
        <f t="shared" si="138"/>
        <v>2787.0447761194027</v>
      </c>
      <c r="G491" s="58"/>
      <c r="H491" s="17">
        <f t="shared" si="139"/>
        <v>1</v>
      </c>
      <c r="I491" s="17">
        <f t="shared" si="140"/>
        <v>0</v>
      </c>
      <c r="J491" s="17">
        <f ca="1">OFFSET('Z1'!$B$7,B491,H491)*D491</f>
        <v>0</v>
      </c>
      <c r="K491" s="17">
        <f ca="1">IF(I491&gt;0,OFFSET('Z1'!$I$7,B491,I491)*IF(I491=1,D491-9300,IF(I491=2,D491-18000,IF(I491=3,D491-45000,0))),0)</f>
        <v>0</v>
      </c>
      <c r="L491" s="17">
        <f>IF(AND(E491=1,D491&gt;20000,D491&lt;=45000),D491*'Z1'!$G$7,0)+IF(AND(E491=1,D491&gt;45000,D491&lt;=50000),'Z1'!$G$7/5000*(50000-D491)*D491,0)</f>
        <v>0</v>
      </c>
      <c r="M491" s="18">
        <f t="shared" ca="1" si="141"/>
        <v>0</v>
      </c>
      <c r="N491" s="21">
        <v>0</v>
      </c>
      <c r="O491" s="20">
        <f t="shared" si="142"/>
        <v>0</v>
      </c>
      <c r="P491" s="21">
        <f t="shared" si="143"/>
        <v>1</v>
      </c>
      <c r="Q491" s="22">
        <f t="shared" si="144"/>
        <v>0</v>
      </c>
      <c r="R491" s="59">
        <f t="shared" ca="1" si="145"/>
        <v>1735950.164942658</v>
      </c>
      <c r="S491" s="60">
        <f t="shared" ca="1" si="146"/>
        <v>1735950.164942658</v>
      </c>
      <c r="T491" s="61">
        <v>926.7850226311316</v>
      </c>
      <c r="U491" s="61">
        <f t="shared" ca="1" si="147"/>
        <v>1004.0197599437005</v>
      </c>
      <c r="V491" s="62">
        <f t="shared" ca="1" si="148"/>
        <v>8.33361949390381E-2</v>
      </c>
      <c r="W491" s="62"/>
      <c r="X491" s="62">
        <f t="shared" ca="1" si="149"/>
        <v>8.33361949390381E-2</v>
      </c>
      <c r="Y491" s="60">
        <f t="shared" ca="1" si="150"/>
        <v>1735950.164942658</v>
      </c>
      <c r="Z491" s="63">
        <f t="shared" ca="1" si="151"/>
        <v>0</v>
      </c>
      <c r="AA491" s="60">
        <f t="shared" ca="1" si="152"/>
        <v>0</v>
      </c>
      <c r="AB491" s="63">
        <f t="shared" ca="1" si="153"/>
        <v>0</v>
      </c>
      <c r="AC491" s="47">
        <f t="shared" ca="1" si="154"/>
        <v>1735950.164942658</v>
      </c>
    </row>
    <row r="492" spans="1:29" x14ac:dyDescent="0.15">
      <c r="A492" s="58">
        <v>31014</v>
      </c>
      <c r="B492" s="65">
        <f t="shared" si="137"/>
        <v>3</v>
      </c>
      <c r="C492" s="58" t="s">
        <v>547</v>
      </c>
      <c r="D492" s="58">
        <v>1155</v>
      </c>
      <c r="E492" s="58">
        <v>0</v>
      </c>
      <c r="F492" s="58">
        <f t="shared" si="138"/>
        <v>1861.7910447761194</v>
      </c>
      <c r="G492" s="58"/>
      <c r="H492" s="17">
        <f t="shared" si="139"/>
        <v>1</v>
      </c>
      <c r="I492" s="17">
        <f t="shared" si="140"/>
        <v>0</v>
      </c>
      <c r="J492" s="17">
        <f ca="1">OFFSET('Z1'!$B$7,B492,H492)*D492</f>
        <v>0</v>
      </c>
      <c r="K492" s="17">
        <f ca="1">IF(I492&gt;0,OFFSET('Z1'!$I$7,B492,I492)*IF(I492=1,D492-9300,IF(I492=2,D492-18000,IF(I492=3,D492-45000,0))),0)</f>
        <v>0</v>
      </c>
      <c r="L492" s="17">
        <f>IF(AND(E492=1,D492&gt;20000,D492&lt;=45000),D492*'Z1'!$G$7,0)+IF(AND(E492=1,D492&gt;45000,D492&lt;=50000),'Z1'!$G$7/5000*(50000-D492)*D492,0)</f>
        <v>0</v>
      </c>
      <c r="M492" s="18">
        <f t="shared" ca="1" si="141"/>
        <v>0</v>
      </c>
      <c r="N492" s="21">
        <v>0</v>
      </c>
      <c r="O492" s="20">
        <f t="shared" si="142"/>
        <v>0</v>
      </c>
      <c r="P492" s="21">
        <f t="shared" si="143"/>
        <v>1</v>
      </c>
      <c r="Q492" s="22">
        <f t="shared" si="144"/>
        <v>0</v>
      </c>
      <c r="R492" s="59">
        <f t="shared" ca="1" si="145"/>
        <v>1159642.8227349741</v>
      </c>
      <c r="S492" s="60">
        <f t="shared" ca="1" si="146"/>
        <v>1159642.8227349741</v>
      </c>
      <c r="T492" s="61">
        <v>926.78502263113182</v>
      </c>
      <c r="U492" s="61">
        <f t="shared" ca="1" si="147"/>
        <v>1004.0197599437005</v>
      </c>
      <c r="V492" s="62">
        <f t="shared" ca="1" si="148"/>
        <v>8.3336194939037878E-2</v>
      </c>
      <c r="W492" s="62"/>
      <c r="X492" s="62">
        <f t="shared" ca="1" si="149"/>
        <v>8.3336194939037878E-2</v>
      </c>
      <c r="Y492" s="60">
        <f t="shared" ca="1" si="150"/>
        <v>1159642.8227349741</v>
      </c>
      <c r="Z492" s="63">
        <f t="shared" ca="1" si="151"/>
        <v>0</v>
      </c>
      <c r="AA492" s="60">
        <f t="shared" ca="1" si="152"/>
        <v>0</v>
      </c>
      <c r="AB492" s="63">
        <f t="shared" ca="1" si="153"/>
        <v>0</v>
      </c>
      <c r="AC492" s="47">
        <f t="shared" ca="1" si="154"/>
        <v>1159642.8227349741</v>
      </c>
    </row>
    <row r="493" spans="1:29" x14ac:dyDescent="0.15">
      <c r="A493" s="58">
        <v>31015</v>
      </c>
      <c r="B493" s="65">
        <f t="shared" si="137"/>
        <v>3</v>
      </c>
      <c r="C493" s="58" t="s">
        <v>548</v>
      </c>
      <c r="D493" s="58">
        <v>1712</v>
      </c>
      <c r="E493" s="58">
        <v>0</v>
      </c>
      <c r="F493" s="58">
        <f t="shared" si="138"/>
        <v>2759.6417910447763</v>
      </c>
      <c r="G493" s="58"/>
      <c r="H493" s="17">
        <f t="shared" si="139"/>
        <v>1</v>
      </c>
      <c r="I493" s="17">
        <f t="shared" si="140"/>
        <v>0</v>
      </c>
      <c r="J493" s="17">
        <f ca="1">OFFSET('Z1'!$B$7,B493,H493)*D493</f>
        <v>0</v>
      </c>
      <c r="K493" s="17">
        <f ca="1">IF(I493&gt;0,OFFSET('Z1'!$I$7,B493,I493)*IF(I493=1,D493-9300,IF(I493=2,D493-18000,IF(I493=3,D493-45000,0))),0)</f>
        <v>0</v>
      </c>
      <c r="L493" s="17">
        <f>IF(AND(E493=1,D493&gt;20000,D493&lt;=45000),D493*'Z1'!$G$7,0)+IF(AND(E493=1,D493&gt;45000,D493&lt;=50000),'Z1'!$G$7/5000*(50000-D493)*D493,0)</f>
        <v>0</v>
      </c>
      <c r="M493" s="18">
        <f t="shared" ca="1" si="141"/>
        <v>0</v>
      </c>
      <c r="N493" s="21">
        <v>0</v>
      </c>
      <c r="O493" s="20">
        <f t="shared" si="142"/>
        <v>0</v>
      </c>
      <c r="P493" s="21">
        <f t="shared" si="143"/>
        <v>1</v>
      </c>
      <c r="Q493" s="22">
        <f t="shared" si="144"/>
        <v>0</v>
      </c>
      <c r="R493" s="59">
        <f t="shared" ca="1" si="145"/>
        <v>1718881.8290236152</v>
      </c>
      <c r="S493" s="60">
        <f t="shared" ca="1" si="146"/>
        <v>1718881.8290236152</v>
      </c>
      <c r="T493" s="61">
        <v>926.7850226311316</v>
      </c>
      <c r="U493" s="61">
        <f t="shared" ca="1" si="147"/>
        <v>1004.0197599437005</v>
      </c>
      <c r="V493" s="62">
        <f t="shared" ca="1" si="148"/>
        <v>8.33361949390381E-2</v>
      </c>
      <c r="W493" s="62"/>
      <c r="X493" s="62">
        <f t="shared" ca="1" si="149"/>
        <v>8.33361949390381E-2</v>
      </c>
      <c r="Y493" s="60">
        <f t="shared" ca="1" si="150"/>
        <v>1718881.829023615</v>
      </c>
      <c r="Z493" s="63">
        <f t="shared" ca="1" si="151"/>
        <v>0</v>
      </c>
      <c r="AA493" s="60">
        <f t="shared" ca="1" si="152"/>
        <v>0</v>
      </c>
      <c r="AB493" s="63">
        <f t="shared" ca="1" si="153"/>
        <v>0</v>
      </c>
      <c r="AC493" s="47">
        <f t="shared" ca="1" si="154"/>
        <v>1718881.829023615</v>
      </c>
    </row>
    <row r="494" spans="1:29" x14ac:dyDescent="0.15">
      <c r="A494" s="58">
        <v>31016</v>
      </c>
      <c r="B494" s="65">
        <f t="shared" si="137"/>
        <v>3</v>
      </c>
      <c r="C494" s="58" t="s">
        <v>549</v>
      </c>
      <c r="D494" s="58">
        <v>1321</v>
      </c>
      <c r="E494" s="58">
        <v>0</v>
      </c>
      <c r="F494" s="58">
        <f t="shared" si="138"/>
        <v>2129.373134328358</v>
      </c>
      <c r="G494" s="58"/>
      <c r="H494" s="17">
        <f t="shared" si="139"/>
        <v>1</v>
      </c>
      <c r="I494" s="17">
        <f t="shared" si="140"/>
        <v>0</v>
      </c>
      <c r="J494" s="17">
        <f ca="1">OFFSET('Z1'!$B$7,B494,H494)*D494</f>
        <v>0</v>
      </c>
      <c r="K494" s="17">
        <f ca="1">IF(I494&gt;0,OFFSET('Z1'!$I$7,B494,I494)*IF(I494=1,D494-9300,IF(I494=2,D494-18000,IF(I494=3,D494-45000,0))),0)</f>
        <v>0</v>
      </c>
      <c r="L494" s="17">
        <f>IF(AND(E494=1,D494&gt;20000,D494&lt;=45000),D494*'Z1'!$G$7,0)+IF(AND(E494=1,D494&gt;45000,D494&lt;=50000),'Z1'!$G$7/5000*(50000-D494)*D494,0)</f>
        <v>0</v>
      </c>
      <c r="M494" s="18">
        <f t="shared" ca="1" si="141"/>
        <v>0</v>
      </c>
      <c r="N494" s="21">
        <v>6424</v>
      </c>
      <c r="O494" s="20">
        <f t="shared" si="142"/>
        <v>5424</v>
      </c>
      <c r="P494" s="21">
        <f t="shared" si="143"/>
        <v>1</v>
      </c>
      <c r="Q494" s="22">
        <f t="shared" si="144"/>
        <v>4881.6000000000004</v>
      </c>
      <c r="R494" s="59">
        <f t="shared" ca="1" si="145"/>
        <v>1326310.1028856281</v>
      </c>
      <c r="S494" s="60">
        <f t="shared" ca="1" si="146"/>
        <v>1331191.7028856282</v>
      </c>
      <c r="T494" s="61">
        <v>930.03528065470573</v>
      </c>
      <c r="U494" s="61">
        <f t="shared" ca="1" si="147"/>
        <v>1007.7151422298473</v>
      </c>
      <c r="V494" s="62">
        <f t="shared" ca="1" si="148"/>
        <v>8.3523564310870269E-2</v>
      </c>
      <c r="W494" s="62"/>
      <c r="X494" s="62">
        <f t="shared" ca="1" si="149"/>
        <v>8.3523564310870269E-2</v>
      </c>
      <c r="Y494" s="60">
        <f t="shared" ca="1" si="150"/>
        <v>1331191.7028856282</v>
      </c>
      <c r="Z494" s="63">
        <f t="shared" ca="1" si="151"/>
        <v>0</v>
      </c>
      <c r="AA494" s="60">
        <f t="shared" ca="1" si="152"/>
        <v>0</v>
      </c>
      <c r="AB494" s="63">
        <f t="shared" ca="1" si="153"/>
        <v>0</v>
      </c>
      <c r="AC494" s="47">
        <f t="shared" ca="1" si="154"/>
        <v>1331191.7028856282</v>
      </c>
    </row>
    <row r="495" spans="1:29" x14ac:dyDescent="0.15">
      <c r="A495" s="58">
        <v>31018</v>
      </c>
      <c r="B495" s="65">
        <f t="shared" si="137"/>
        <v>3</v>
      </c>
      <c r="C495" s="58" t="s">
        <v>550</v>
      </c>
      <c r="D495" s="58">
        <v>1589</v>
      </c>
      <c r="E495" s="58">
        <v>0</v>
      </c>
      <c r="F495" s="58">
        <f t="shared" si="138"/>
        <v>2561.373134328358</v>
      </c>
      <c r="G495" s="58"/>
      <c r="H495" s="17">
        <f t="shared" si="139"/>
        <v>1</v>
      </c>
      <c r="I495" s="17">
        <f t="shared" si="140"/>
        <v>0</v>
      </c>
      <c r="J495" s="17">
        <f ca="1">OFFSET('Z1'!$B$7,B495,H495)*D495</f>
        <v>0</v>
      </c>
      <c r="K495" s="17">
        <f ca="1">IF(I495&gt;0,OFFSET('Z1'!$I$7,B495,I495)*IF(I495=1,D495-9300,IF(I495=2,D495-18000,IF(I495=3,D495-45000,0))),0)</f>
        <v>0</v>
      </c>
      <c r="L495" s="17">
        <f>IF(AND(E495=1,D495&gt;20000,D495&lt;=45000),D495*'Z1'!$G$7,0)+IF(AND(E495=1,D495&gt;45000,D495&lt;=50000),'Z1'!$G$7/5000*(50000-D495)*D495,0)</f>
        <v>0</v>
      </c>
      <c r="M495" s="18">
        <f t="shared" ca="1" si="141"/>
        <v>0</v>
      </c>
      <c r="N495" s="21">
        <v>0</v>
      </c>
      <c r="O495" s="20">
        <f t="shared" si="142"/>
        <v>0</v>
      </c>
      <c r="P495" s="21">
        <f t="shared" si="143"/>
        <v>1</v>
      </c>
      <c r="Q495" s="22">
        <f t="shared" si="144"/>
        <v>0</v>
      </c>
      <c r="R495" s="59">
        <f t="shared" ca="1" si="145"/>
        <v>1595387.39855054</v>
      </c>
      <c r="S495" s="60">
        <f t="shared" ca="1" si="146"/>
        <v>1595387.39855054</v>
      </c>
      <c r="T495" s="61">
        <v>926.86964570534883</v>
      </c>
      <c r="U495" s="61">
        <f t="shared" ca="1" si="147"/>
        <v>1004.0197599437005</v>
      </c>
      <c r="V495" s="62">
        <f t="shared" ca="1" si="148"/>
        <v>8.3237286489882045E-2</v>
      </c>
      <c r="W495" s="62"/>
      <c r="X495" s="62">
        <f t="shared" ca="1" si="149"/>
        <v>8.3237286489882045E-2</v>
      </c>
      <c r="Y495" s="60">
        <f t="shared" ca="1" si="150"/>
        <v>1595387.39855054</v>
      </c>
      <c r="Z495" s="63">
        <f t="shared" ca="1" si="151"/>
        <v>0</v>
      </c>
      <c r="AA495" s="60">
        <f t="shared" ca="1" si="152"/>
        <v>0</v>
      </c>
      <c r="AB495" s="63">
        <f t="shared" ca="1" si="153"/>
        <v>0</v>
      </c>
      <c r="AC495" s="47">
        <f t="shared" ca="1" si="154"/>
        <v>1595387.39855054</v>
      </c>
    </row>
    <row r="496" spans="1:29" x14ac:dyDescent="0.15">
      <c r="A496" s="58">
        <v>31019</v>
      </c>
      <c r="B496" s="65">
        <f t="shared" si="137"/>
        <v>3</v>
      </c>
      <c r="C496" s="58" t="s">
        <v>551</v>
      </c>
      <c r="D496" s="58">
        <v>1378</v>
      </c>
      <c r="E496" s="58">
        <v>0</v>
      </c>
      <c r="F496" s="58">
        <f t="shared" si="138"/>
        <v>2221.2537313432836</v>
      </c>
      <c r="G496" s="58"/>
      <c r="H496" s="17">
        <f t="shared" si="139"/>
        <v>1</v>
      </c>
      <c r="I496" s="17">
        <f t="shared" si="140"/>
        <v>0</v>
      </c>
      <c r="J496" s="17">
        <f ca="1">OFFSET('Z1'!$B$7,B496,H496)*D496</f>
        <v>0</v>
      </c>
      <c r="K496" s="17">
        <f ca="1">IF(I496&gt;0,OFFSET('Z1'!$I$7,B496,I496)*IF(I496=1,D496-9300,IF(I496=2,D496-18000,IF(I496=3,D496-45000,0))),0)</f>
        <v>0</v>
      </c>
      <c r="L496" s="17">
        <f>IF(AND(E496=1,D496&gt;20000,D496&lt;=45000),D496*'Z1'!$G$7,0)+IF(AND(E496=1,D496&gt;45000,D496&lt;=50000),'Z1'!$G$7/5000*(50000-D496)*D496,0)</f>
        <v>0</v>
      </c>
      <c r="M496" s="18">
        <f t="shared" ca="1" si="141"/>
        <v>0</v>
      </c>
      <c r="N496" s="21">
        <v>0</v>
      </c>
      <c r="O496" s="20">
        <f t="shared" si="142"/>
        <v>0</v>
      </c>
      <c r="P496" s="21">
        <f t="shared" si="143"/>
        <v>1</v>
      </c>
      <c r="Q496" s="22">
        <f t="shared" si="144"/>
        <v>0</v>
      </c>
      <c r="R496" s="59">
        <f t="shared" ca="1" si="145"/>
        <v>1383539.2292024193</v>
      </c>
      <c r="S496" s="60">
        <f t="shared" ca="1" si="146"/>
        <v>1383539.2292024193</v>
      </c>
      <c r="T496" s="61">
        <v>926.78502263113182</v>
      </c>
      <c r="U496" s="61">
        <f t="shared" ca="1" si="147"/>
        <v>1004.0197599437005</v>
      </c>
      <c r="V496" s="62">
        <f t="shared" ca="1" si="148"/>
        <v>8.3336194939037878E-2</v>
      </c>
      <c r="W496" s="62"/>
      <c r="X496" s="62">
        <f t="shared" ca="1" si="149"/>
        <v>8.3336194939037878E-2</v>
      </c>
      <c r="Y496" s="60">
        <f t="shared" ca="1" si="150"/>
        <v>1383539.2292024193</v>
      </c>
      <c r="Z496" s="63">
        <f t="shared" ca="1" si="151"/>
        <v>0</v>
      </c>
      <c r="AA496" s="60">
        <f t="shared" ca="1" si="152"/>
        <v>0</v>
      </c>
      <c r="AB496" s="63">
        <f t="shared" ca="1" si="153"/>
        <v>0</v>
      </c>
      <c r="AC496" s="47">
        <f t="shared" ca="1" si="154"/>
        <v>1383539.2292024193</v>
      </c>
    </row>
    <row r="497" spans="1:29" x14ac:dyDescent="0.15">
      <c r="A497" s="58">
        <v>31021</v>
      </c>
      <c r="B497" s="65">
        <f t="shared" si="137"/>
        <v>3</v>
      </c>
      <c r="C497" s="58" t="s">
        <v>552</v>
      </c>
      <c r="D497" s="58">
        <v>1312</v>
      </c>
      <c r="E497" s="58">
        <v>0</v>
      </c>
      <c r="F497" s="58">
        <f t="shared" si="138"/>
        <v>2114.8656716417909</v>
      </c>
      <c r="G497" s="58"/>
      <c r="H497" s="17">
        <f t="shared" si="139"/>
        <v>1</v>
      </c>
      <c r="I497" s="17">
        <f t="shared" si="140"/>
        <v>0</v>
      </c>
      <c r="J497" s="17">
        <f ca="1">OFFSET('Z1'!$B$7,B497,H497)*D497</f>
        <v>0</v>
      </c>
      <c r="K497" s="17">
        <f ca="1">IF(I497&gt;0,OFFSET('Z1'!$I$7,B497,I497)*IF(I497=1,D497-9300,IF(I497=2,D497-18000,IF(I497=3,D497-45000,0))),0)</f>
        <v>0</v>
      </c>
      <c r="L497" s="17">
        <f>IF(AND(E497=1,D497&gt;20000,D497&lt;=45000),D497*'Z1'!$G$7,0)+IF(AND(E497=1,D497&gt;45000,D497&lt;=50000),'Z1'!$G$7/5000*(50000-D497)*D497,0)</f>
        <v>0</v>
      </c>
      <c r="M497" s="18">
        <f t="shared" ca="1" si="141"/>
        <v>0</v>
      </c>
      <c r="N497" s="21">
        <v>0</v>
      </c>
      <c r="O497" s="20">
        <f t="shared" si="142"/>
        <v>0</v>
      </c>
      <c r="P497" s="21">
        <f t="shared" si="143"/>
        <v>1</v>
      </c>
      <c r="Q497" s="22">
        <f t="shared" si="144"/>
        <v>0</v>
      </c>
      <c r="R497" s="59">
        <f t="shared" ca="1" si="145"/>
        <v>1317273.925046135</v>
      </c>
      <c r="S497" s="60">
        <f t="shared" ca="1" si="146"/>
        <v>1317273.925046135</v>
      </c>
      <c r="T497" s="61">
        <v>926.7850226311316</v>
      </c>
      <c r="U497" s="61">
        <f t="shared" ca="1" si="147"/>
        <v>1004.0197599437005</v>
      </c>
      <c r="V497" s="62">
        <f t="shared" ca="1" si="148"/>
        <v>8.33361949390381E-2</v>
      </c>
      <c r="W497" s="62"/>
      <c r="X497" s="62">
        <f t="shared" ca="1" si="149"/>
        <v>8.33361949390381E-2</v>
      </c>
      <c r="Y497" s="60">
        <f t="shared" ca="1" si="150"/>
        <v>1317273.925046135</v>
      </c>
      <c r="Z497" s="63">
        <f t="shared" ca="1" si="151"/>
        <v>0</v>
      </c>
      <c r="AA497" s="60">
        <f t="shared" ca="1" si="152"/>
        <v>0</v>
      </c>
      <c r="AB497" s="63">
        <f t="shared" ca="1" si="153"/>
        <v>0</v>
      </c>
      <c r="AC497" s="47">
        <f t="shared" ca="1" si="154"/>
        <v>1317273.925046135</v>
      </c>
    </row>
    <row r="498" spans="1:29" x14ac:dyDescent="0.15">
      <c r="A498" s="58">
        <v>31022</v>
      </c>
      <c r="B498" s="65">
        <f t="shared" si="137"/>
        <v>3</v>
      </c>
      <c r="C498" s="58" t="s">
        <v>553</v>
      </c>
      <c r="D498" s="58">
        <v>11997</v>
      </c>
      <c r="E498" s="58">
        <v>0</v>
      </c>
      <c r="F498" s="58">
        <f t="shared" si="138"/>
        <v>19995</v>
      </c>
      <c r="G498" s="58"/>
      <c r="H498" s="17">
        <f t="shared" si="139"/>
        <v>2</v>
      </c>
      <c r="I498" s="17">
        <f t="shared" si="140"/>
        <v>0</v>
      </c>
      <c r="J498" s="17">
        <f ca="1">OFFSET('Z1'!$B$7,B498,H498)*D498</f>
        <v>1629672.48</v>
      </c>
      <c r="K498" s="17">
        <f ca="1">IF(I498&gt;0,OFFSET('Z1'!$I$7,B498,I498)*IF(I498=1,D498-9300,IF(I498=2,D498-18000,IF(I498=3,D498-45000,0))),0)</f>
        <v>0</v>
      </c>
      <c r="L498" s="17">
        <f>IF(AND(E498=1,D498&gt;20000,D498&lt;=45000),D498*'Z1'!$G$7,0)+IF(AND(E498=1,D498&gt;45000,D498&lt;=50000),'Z1'!$G$7/5000*(50000-D498)*D498,0)</f>
        <v>0</v>
      </c>
      <c r="M498" s="18">
        <f t="shared" ca="1" si="141"/>
        <v>1629672.48</v>
      </c>
      <c r="N498" s="21">
        <v>19654</v>
      </c>
      <c r="O498" s="20">
        <f t="shared" si="142"/>
        <v>18654</v>
      </c>
      <c r="P498" s="21">
        <f t="shared" si="143"/>
        <v>0</v>
      </c>
      <c r="Q498" s="22">
        <f t="shared" si="144"/>
        <v>0</v>
      </c>
      <c r="R498" s="59">
        <f t="shared" ca="1" si="145"/>
        <v>12454167.886157198</v>
      </c>
      <c r="S498" s="60">
        <f t="shared" ca="1" si="146"/>
        <v>14083840.366157198</v>
      </c>
      <c r="T498" s="61">
        <v>1074.4766319737569</v>
      </c>
      <c r="U498" s="61">
        <f t="shared" ca="1" si="147"/>
        <v>1173.946850559073</v>
      </c>
      <c r="V498" s="62">
        <f t="shared" ca="1" si="148"/>
        <v>9.2575506646984662E-2</v>
      </c>
      <c r="W498" s="62"/>
      <c r="X498" s="62">
        <f t="shared" ca="1" si="149"/>
        <v>9.2575506646984662E-2</v>
      </c>
      <c r="Y498" s="60">
        <f t="shared" ca="1" si="150"/>
        <v>14083840.366157198</v>
      </c>
      <c r="Z498" s="63">
        <f t="shared" ca="1" si="151"/>
        <v>0</v>
      </c>
      <c r="AA498" s="60">
        <f t="shared" ca="1" si="152"/>
        <v>87171.900547876954</v>
      </c>
      <c r="AB498" s="63">
        <f t="shared" ca="1" si="153"/>
        <v>-4777.3561349643842</v>
      </c>
      <c r="AC498" s="47">
        <f t="shared" ca="1" si="154"/>
        <v>14079063.010022234</v>
      </c>
    </row>
    <row r="499" spans="1:29" x14ac:dyDescent="0.15">
      <c r="A499" s="58">
        <v>31025</v>
      </c>
      <c r="B499" s="65">
        <f t="shared" si="137"/>
        <v>3</v>
      </c>
      <c r="C499" s="58" t="s">
        <v>554</v>
      </c>
      <c r="D499" s="58">
        <v>575</v>
      </c>
      <c r="E499" s="58">
        <v>0</v>
      </c>
      <c r="F499" s="58">
        <f t="shared" si="138"/>
        <v>926.8656716417911</v>
      </c>
      <c r="G499" s="58"/>
      <c r="H499" s="17">
        <f t="shared" si="139"/>
        <v>1</v>
      </c>
      <c r="I499" s="17">
        <f t="shared" si="140"/>
        <v>0</v>
      </c>
      <c r="J499" s="17">
        <f ca="1">OFFSET('Z1'!$B$7,B499,H499)*D499</f>
        <v>0</v>
      </c>
      <c r="K499" s="17">
        <f ca="1">IF(I499&gt;0,OFFSET('Z1'!$I$7,B499,I499)*IF(I499=1,D499-9300,IF(I499=2,D499-18000,IF(I499=3,D499-45000,0))),0)</f>
        <v>0</v>
      </c>
      <c r="L499" s="17">
        <f>IF(AND(E499=1,D499&gt;20000,D499&lt;=45000),D499*'Z1'!$G$7,0)+IF(AND(E499=1,D499&gt;45000,D499&lt;=50000),'Z1'!$G$7/5000*(50000-D499)*D499,0)</f>
        <v>0</v>
      </c>
      <c r="M499" s="18">
        <f t="shared" ca="1" si="141"/>
        <v>0</v>
      </c>
      <c r="N499" s="21">
        <v>4377</v>
      </c>
      <c r="O499" s="20">
        <f t="shared" si="142"/>
        <v>3377</v>
      </c>
      <c r="P499" s="21">
        <f t="shared" si="143"/>
        <v>1</v>
      </c>
      <c r="Q499" s="22">
        <f t="shared" si="144"/>
        <v>3039.3</v>
      </c>
      <c r="R499" s="59">
        <f t="shared" ca="1" si="145"/>
        <v>577311.36196762777</v>
      </c>
      <c r="S499" s="60">
        <f t="shared" ca="1" si="146"/>
        <v>580350.66196762782</v>
      </c>
      <c r="T499" s="61">
        <v>932.99378795365601</v>
      </c>
      <c r="U499" s="61">
        <f t="shared" ca="1" si="147"/>
        <v>1009.3054990741354</v>
      </c>
      <c r="V499" s="62">
        <f t="shared" ca="1" si="148"/>
        <v>8.1792303556333934E-2</v>
      </c>
      <c r="W499" s="62"/>
      <c r="X499" s="62">
        <f t="shared" ca="1" si="149"/>
        <v>8.1792303556333934E-2</v>
      </c>
      <c r="Y499" s="60">
        <f t="shared" ca="1" si="150"/>
        <v>580350.66196762782</v>
      </c>
      <c r="Z499" s="63">
        <f t="shared" ca="1" si="151"/>
        <v>0</v>
      </c>
      <c r="AA499" s="60">
        <f t="shared" ca="1" si="152"/>
        <v>0</v>
      </c>
      <c r="AB499" s="63">
        <f t="shared" ca="1" si="153"/>
        <v>0</v>
      </c>
      <c r="AC499" s="47">
        <f t="shared" ca="1" si="154"/>
        <v>580350.66196762782</v>
      </c>
    </row>
    <row r="500" spans="1:29" x14ac:dyDescent="0.15">
      <c r="A500" s="58">
        <v>31026</v>
      </c>
      <c r="B500" s="65">
        <f t="shared" si="137"/>
        <v>3</v>
      </c>
      <c r="C500" s="58" t="s">
        <v>555</v>
      </c>
      <c r="D500" s="58">
        <v>1933</v>
      </c>
      <c r="E500" s="58">
        <v>0</v>
      </c>
      <c r="F500" s="58">
        <f t="shared" si="138"/>
        <v>3115.8805970149256</v>
      </c>
      <c r="G500" s="58"/>
      <c r="H500" s="17">
        <f t="shared" si="139"/>
        <v>1</v>
      </c>
      <c r="I500" s="17">
        <f t="shared" si="140"/>
        <v>0</v>
      </c>
      <c r="J500" s="17">
        <f ca="1">OFFSET('Z1'!$B$7,B500,H500)*D500</f>
        <v>0</v>
      </c>
      <c r="K500" s="17">
        <f ca="1">IF(I500&gt;0,OFFSET('Z1'!$I$7,B500,I500)*IF(I500=1,D500-9300,IF(I500=2,D500-18000,IF(I500=3,D500-45000,0))),0)</f>
        <v>0</v>
      </c>
      <c r="L500" s="17">
        <f>IF(AND(E500=1,D500&gt;20000,D500&lt;=45000),D500*'Z1'!$G$7,0)+IF(AND(E500=1,D500&gt;45000,D500&lt;=50000),'Z1'!$G$7/5000*(50000-D500)*D500,0)</f>
        <v>0</v>
      </c>
      <c r="M500" s="18">
        <f t="shared" ca="1" si="141"/>
        <v>0</v>
      </c>
      <c r="N500" s="21">
        <v>3430</v>
      </c>
      <c r="O500" s="20">
        <f t="shared" si="142"/>
        <v>2430</v>
      </c>
      <c r="P500" s="21">
        <f t="shared" si="143"/>
        <v>1</v>
      </c>
      <c r="Q500" s="22">
        <f t="shared" si="144"/>
        <v>2187</v>
      </c>
      <c r="R500" s="59">
        <f t="shared" ca="1" si="145"/>
        <v>1940770.195971173</v>
      </c>
      <c r="S500" s="60">
        <f t="shared" ca="1" si="146"/>
        <v>1942957.195971173</v>
      </c>
      <c r="T500" s="61">
        <v>928.72353441463133</v>
      </c>
      <c r="U500" s="61">
        <f t="shared" ca="1" si="147"/>
        <v>1005.1511619095567</v>
      </c>
      <c r="V500" s="62">
        <f t="shared" ca="1" si="148"/>
        <v>8.2293195620478432E-2</v>
      </c>
      <c r="W500" s="62"/>
      <c r="X500" s="62">
        <f t="shared" ca="1" si="149"/>
        <v>8.2293195620478432E-2</v>
      </c>
      <c r="Y500" s="60">
        <f t="shared" ca="1" si="150"/>
        <v>1942957.1959711732</v>
      </c>
      <c r="Z500" s="63">
        <f t="shared" ca="1" si="151"/>
        <v>0</v>
      </c>
      <c r="AA500" s="60">
        <f t="shared" ca="1" si="152"/>
        <v>0</v>
      </c>
      <c r="AB500" s="63">
        <f t="shared" ca="1" si="153"/>
        <v>0</v>
      </c>
      <c r="AC500" s="47">
        <f t="shared" ca="1" si="154"/>
        <v>1942957.1959711732</v>
      </c>
    </row>
    <row r="501" spans="1:29" x14ac:dyDescent="0.15">
      <c r="A501" s="58">
        <v>31028</v>
      </c>
      <c r="B501" s="65">
        <f t="shared" si="137"/>
        <v>3</v>
      </c>
      <c r="C501" s="58" t="s">
        <v>556</v>
      </c>
      <c r="D501" s="58">
        <v>1205</v>
      </c>
      <c r="E501" s="58">
        <v>0</v>
      </c>
      <c r="F501" s="58">
        <f t="shared" si="138"/>
        <v>1942.3880597014925</v>
      </c>
      <c r="G501" s="58"/>
      <c r="H501" s="17">
        <f t="shared" si="139"/>
        <v>1</v>
      </c>
      <c r="I501" s="17">
        <f t="shared" si="140"/>
        <v>0</v>
      </c>
      <c r="J501" s="17">
        <f ca="1">OFFSET('Z1'!$B$7,B501,H501)*D501</f>
        <v>0</v>
      </c>
      <c r="K501" s="17">
        <f ca="1">IF(I501&gt;0,OFFSET('Z1'!$I$7,B501,I501)*IF(I501=1,D501-9300,IF(I501=2,D501-18000,IF(I501=3,D501-45000,0))),0)</f>
        <v>0</v>
      </c>
      <c r="L501" s="17">
        <f>IF(AND(E501=1,D501&gt;20000,D501&lt;=45000),D501*'Z1'!$G$7,0)+IF(AND(E501=1,D501&gt;45000,D501&lt;=50000),'Z1'!$G$7/5000*(50000-D501)*D501,0)</f>
        <v>0</v>
      </c>
      <c r="M501" s="18">
        <f t="shared" ca="1" si="141"/>
        <v>0</v>
      </c>
      <c r="N501" s="21">
        <v>0</v>
      </c>
      <c r="O501" s="20">
        <f t="shared" si="142"/>
        <v>0</v>
      </c>
      <c r="P501" s="21">
        <f t="shared" si="143"/>
        <v>1</v>
      </c>
      <c r="Q501" s="22">
        <f t="shared" si="144"/>
        <v>0</v>
      </c>
      <c r="R501" s="59">
        <f t="shared" ca="1" si="145"/>
        <v>1209843.8107321591</v>
      </c>
      <c r="S501" s="60">
        <f t="shared" ca="1" si="146"/>
        <v>1209843.8107321591</v>
      </c>
      <c r="T501" s="61">
        <v>926.78502263113171</v>
      </c>
      <c r="U501" s="61">
        <f t="shared" ca="1" si="147"/>
        <v>1004.0197599437005</v>
      </c>
      <c r="V501" s="62">
        <f t="shared" ca="1" si="148"/>
        <v>8.33361949390381E-2</v>
      </c>
      <c r="W501" s="62"/>
      <c r="X501" s="62">
        <f t="shared" ca="1" si="149"/>
        <v>8.33361949390381E-2</v>
      </c>
      <c r="Y501" s="60">
        <f t="shared" ca="1" si="150"/>
        <v>1209843.8107321593</v>
      </c>
      <c r="Z501" s="63">
        <f t="shared" ca="1" si="151"/>
        <v>0</v>
      </c>
      <c r="AA501" s="60">
        <f t="shared" ca="1" si="152"/>
        <v>0</v>
      </c>
      <c r="AB501" s="63">
        <f t="shared" ca="1" si="153"/>
        <v>0</v>
      </c>
      <c r="AC501" s="47">
        <f t="shared" ca="1" si="154"/>
        <v>1209843.8107321593</v>
      </c>
    </row>
    <row r="502" spans="1:29" x14ac:dyDescent="0.15">
      <c r="A502" s="58">
        <v>31033</v>
      </c>
      <c r="B502" s="65">
        <f t="shared" si="137"/>
        <v>3</v>
      </c>
      <c r="C502" s="58" t="s">
        <v>557</v>
      </c>
      <c r="D502" s="58">
        <v>1042</v>
      </c>
      <c r="E502" s="58">
        <v>0</v>
      </c>
      <c r="F502" s="58">
        <f t="shared" si="138"/>
        <v>1679.641791044776</v>
      </c>
      <c r="G502" s="58"/>
      <c r="H502" s="17">
        <f t="shared" si="139"/>
        <v>1</v>
      </c>
      <c r="I502" s="17">
        <f t="shared" si="140"/>
        <v>0</v>
      </c>
      <c r="J502" s="17">
        <f ca="1">OFFSET('Z1'!$B$7,B502,H502)*D502</f>
        <v>0</v>
      </c>
      <c r="K502" s="17">
        <f ca="1">IF(I502&gt;0,OFFSET('Z1'!$I$7,B502,I502)*IF(I502=1,D502-9300,IF(I502=2,D502-18000,IF(I502=3,D502-45000,0))),0)</f>
        <v>0</v>
      </c>
      <c r="L502" s="17">
        <f>IF(AND(E502=1,D502&gt;20000,D502&lt;=45000),D502*'Z1'!$G$7,0)+IF(AND(E502=1,D502&gt;45000,D502&lt;=50000),'Z1'!$G$7/5000*(50000-D502)*D502,0)</f>
        <v>0</v>
      </c>
      <c r="M502" s="18">
        <f t="shared" ca="1" si="141"/>
        <v>0</v>
      </c>
      <c r="N502" s="21">
        <v>0</v>
      </c>
      <c r="O502" s="20">
        <f t="shared" si="142"/>
        <v>0</v>
      </c>
      <c r="P502" s="21">
        <f t="shared" si="143"/>
        <v>1</v>
      </c>
      <c r="Q502" s="22">
        <f t="shared" si="144"/>
        <v>0</v>
      </c>
      <c r="R502" s="59">
        <f t="shared" ca="1" si="145"/>
        <v>1046188.5898613358</v>
      </c>
      <c r="S502" s="60">
        <f t="shared" ca="1" si="146"/>
        <v>1046188.5898613358</v>
      </c>
      <c r="T502" s="61">
        <v>926.7850226311316</v>
      </c>
      <c r="U502" s="61">
        <f t="shared" ca="1" si="147"/>
        <v>1004.0197599437004</v>
      </c>
      <c r="V502" s="62">
        <f t="shared" ca="1" si="148"/>
        <v>8.33361949390381E-2</v>
      </c>
      <c r="W502" s="62"/>
      <c r="X502" s="62">
        <f t="shared" ca="1" si="149"/>
        <v>8.33361949390381E-2</v>
      </c>
      <c r="Y502" s="60">
        <f t="shared" ca="1" si="150"/>
        <v>1046188.5898613358</v>
      </c>
      <c r="Z502" s="63">
        <f t="shared" ca="1" si="151"/>
        <v>0</v>
      </c>
      <c r="AA502" s="60">
        <f t="shared" ca="1" si="152"/>
        <v>0</v>
      </c>
      <c r="AB502" s="63">
        <f t="shared" ca="1" si="153"/>
        <v>0</v>
      </c>
      <c r="AC502" s="47">
        <f t="shared" ca="1" si="154"/>
        <v>1046188.5898613358</v>
      </c>
    </row>
    <row r="503" spans="1:29" x14ac:dyDescent="0.15">
      <c r="A503" s="58">
        <v>31035</v>
      </c>
      <c r="B503" s="65">
        <f t="shared" si="137"/>
        <v>3</v>
      </c>
      <c r="C503" s="58" t="s">
        <v>558</v>
      </c>
      <c r="D503" s="58">
        <v>1506</v>
      </c>
      <c r="E503" s="58">
        <v>0</v>
      </c>
      <c r="F503" s="58">
        <f t="shared" si="138"/>
        <v>2427.5820895522388</v>
      </c>
      <c r="G503" s="58"/>
      <c r="H503" s="17">
        <f t="shared" si="139"/>
        <v>1</v>
      </c>
      <c r="I503" s="17">
        <f t="shared" si="140"/>
        <v>0</v>
      </c>
      <c r="J503" s="17">
        <f ca="1">OFFSET('Z1'!$B$7,B503,H503)*D503</f>
        <v>0</v>
      </c>
      <c r="K503" s="17">
        <f ca="1">IF(I503&gt;0,OFFSET('Z1'!$I$7,B503,I503)*IF(I503=1,D503-9300,IF(I503=2,D503-18000,IF(I503=3,D503-45000,0))),0)</f>
        <v>0</v>
      </c>
      <c r="L503" s="17">
        <f>IF(AND(E503=1,D503&gt;20000,D503&lt;=45000),D503*'Z1'!$G$7,0)+IF(AND(E503=1,D503&gt;45000,D503&lt;=50000),'Z1'!$G$7/5000*(50000-D503)*D503,0)</f>
        <v>0</v>
      </c>
      <c r="M503" s="18">
        <f t="shared" ca="1" si="141"/>
        <v>0</v>
      </c>
      <c r="N503" s="21">
        <v>6166</v>
      </c>
      <c r="O503" s="20">
        <f t="shared" si="142"/>
        <v>5166</v>
      </c>
      <c r="P503" s="21">
        <f t="shared" si="143"/>
        <v>1</v>
      </c>
      <c r="Q503" s="22">
        <f t="shared" si="144"/>
        <v>4649.4000000000005</v>
      </c>
      <c r="R503" s="59">
        <f t="shared" ca="1" si="145"/>
        <v>1512053.7584752128</v>
      </c>
      <c r="S503" s="60">
        <f t="shared" ca="1" si="146"/>
        <v>1516703.1584752128</v>
      </c>
      <c r="T503" s="61">
        <v>930.27153640351855</v>
      </c>
      <c r="U503" s="61">
        <f t="shared" ca="1" si="147"/>
        <v>1007.1070109397162</v>
      </c>
      <c r="V503" s="62">
        <f t="shared" ca="1" si="148"/>
        <v>8.259467427461864E-2</v>
      </c>
      <c r="W503" s="62"/>
      <c r="X503" s="62">
        <f t="shared" ca="1" si="149"/>
        <v>8.259467427461864E-2</v>
      </c>
      <c r="Y503" s="60">
        <f t="shared" ca="1" si="150"/>
        <v>1516703.1584752128</v>
      </c>
      <c r="Z503" s="63">
        <f t="shared" ca="1" si="151"/>
        <v>0</v>
      </c>
      <c r="AA503" s="60">
        <f t="shared" ca="1" si="152"/>
        <v>0</v>
      </c>
      <c r="AB503" s="63">
        <f t="shared" ca="1" si="153"/>
        <v>0</v>
      </c>
      <c r="AC503" s="47">
        <f t="shared" ca="1" si="154"/>
        <v>1516703.1584752128</v>
      </c>
    </row>
    <row r="504" spans="1:29" x14ac:dyDescent="0.15">
      <c r="A504" s="58">
        <v>31036</v>
      </c>
      <c r="B504" s="65">
        <f t="shared" si="137"/>
        <v>3</v>
      </c>
      <c r="C504" s="58" t="s">
        <v>559</v>
      </c>
      <c r="D504" s="58">
        <v>1635</v>
      </c>
      <c r="E504" s="58">
        <v>0</v>
      </c>
      <c r="F504" s="58">
        <f t="shared" si="138"/>
        <v>2635.5223880597014</v>
      </c>
      <c r="G504" s="58"/>
      <c r="H504" s="17">
        <f t="shared" si="139"/>
        <v>1</v>
      </c>
      <c r="I504" s="17">
        <f t="shared" si="140"/>
        <v>0</v>
      </c>
      <c r="J504" s="17">
        <f ca="1">OFFSET('Z1'!$B$7,B504,H504)*D504</f>
        <v>0</v>
      </c>
      <c r="K504" s="17">
        <f ca="1">IF(I504&gt;0,OFFSET('Z1'!$I$7,B504,I504)*IF(I504=1,D504-9300,IF(I504=2,D504-18000,IF(I504=3,D504-45000,0))),0)</f>
        <v>0</v>
      </c>
      <c r="L504" s="17">
        <f>IF(AND(E504=1,D504&gt;20000,D504&lt;=45000),D504*'Z1'!$G$7,0)+IF(AND(E504=1,D504&gt;45000,D504&lt;=50000),'Z1'!$G$7/5000*(50000-D504)*D504,0)</f>
        <v>0</v>
      </c>
      <c r="M504" s="18">
        <f t="shared" ca="1" si="141"/>
        <v>0</v>
      </c>
      <c r="N504" s="21">
        <v>0</v>
      </c>
      <c r="O504" s="20">
        <f t="shared" si="142"/>
        <v>0</v>
      </c>
      <c r="P504" s="21">
        <f t="shared" si="143"/>
        <v>1</v>
      </c>
      <c r="Q504" s="22">
        <f t="shared" si="144"/>
        <v>0</v>
      </c>
      <c r="R504" s="59">
        <f t="shared" ca="1" si="145"/>
        <v>1641572.3075079501</v>
      </c>
      <c r="S504" s="60">
        <f t="shared" ca="1" si="146"/>
        <v>1641572.3075079501</v>
      </c>
      <c r="T504" s="61">
        <v>926.78502263113182</v>
      </c>
      <c r="U504" s="61">
        <f t="shared" ca="1" si="147"/>
        <v>1004.0197599437004</v>
      </c>
      <c r="V504" s="62">
        <f t="shared" ca="1" si="148"/>
        <v>8.3336194939037878E-2</v>
      </c>
      <c r="W504" s="62"/>
      <c r="X504" s="62">
        <f t="shared" ca="1" si="149"/>
        <v>8.3336194939037878E-2</v>
      </c>
      <c r="Y504" s="60">
        <f t="shared" ca="1" si="150"/>
        <v>1641572.3075079503</v>
      </c>
      <c r="Z504" s="63">
        <f t="shared" ca="1" si="151"/>
        <v>0</v>
      </c>
      <c r="AA504" s="60">
        <f t="shared" ca="1" si="152"/>
        <v>0</v>
      </c>
      <c r="AB504" s="63">
        <f t="shared" ca="1" si="153"/>
        <v>0</v>
      </c>
      <c r="AC504" s="47">
        <f t="shared" ca="1" si="154"/>
        <v>1641572.3075079503</v>
      </c>
    </row>
    <row r="505" spans="1:29" x14ac:dyDescent="0.15">
      <c r="A505" s="58">
        <v>31037</v>
      </c>
      <c r="B505" s="65">
        <f t="shared" si="137"/>
        <v>3</v>
      </c>
      <c r="C505" s="58" t="s">
        <v>560</v>
      </c>
      <c r="D505" s="58">
        <v>4245</v>
      </c>
      <c r="E505" s="58">
        <v>0</v>
      </c>
      <c r="F505" s="58">
        <f t="shared" si="138"/>
        <v>6842.686567164179</v>
      </c>
      <c r="G505" s="58"/>
      <c r="H505" s="17">
        <f t="shared" si="139"/>
        <v>1</v>
      </c>
      <c r="I505" s="17">
        <f t="shared" si="140"/>
        <v>0</v>
      </c>
      <c r="J505" s="17">
        <f ca="1">OFFSET('Z1'!$B$7,B505,H505)*D505</f>
        <v>0</v>
      </c>
      <c r="K505" s="17">
        <f ca="1">IF(I505&gt;0,OFFSET('Z1'!$I$7,B505,I505)*IF(I505=1,D505-9300,IF(I505=2,D505-18000,IF(I505=3,D505-45000,0))),0)</f>
        <v>0</v>
      </c>
      <c r="L505" s="17">
        <f>IF(AND(E505=1,D505&gt;20000,D505&lt;=45000),D505*'Z1'!$G$7,0)+IF(AND(E505=1,D505&gt;45000,D505&lt;=50000),'Z1'!$G$7/5000*(50000-D505)*D505,0)</f>
        <v>0</v>
      </c>
      <c r="M505" s="18">
        <f t="shared" ca="1" si="141"/>
        <v>0</v>
      </c>
      <c r="N505" s="21">
        <v>27161</v>
      </c>
      <c r="O505" s="20">
        <f t="shared" si="142"/>
        <v>26161</v>
      </c>
      <c r="P505" s="21">
        <f t="shared" si="143"/>
        <v>1</v>
      </c>
      <c r="Q505" s="22">
        <f t="shared" si="144"/>
        <v>23544.9</v>
      </c>
      <c r="R505" s="59">
        <f t="shared" ca="1" si="145"/>
        <v>4262063.8809610084</v>
      </c>
      <c r="S505" s="60">
        <f t="shared" ca="1" si="146"/>
        <v>4285608.7809610087</v>
      </c>
      <c r="T505" s="61">
        <v>933.8753176196758</v>
      </c>
      <c r="U505" s="61">
        <f t="shared" ca="1" si="147"/>
        <v>1009.566261710485</v>
      </c>
      <c r="V505" s="62">
        <f t="shared" ca="1" si="148"/>
        <v>8.1050374351616217E-2</v>
      </c>
      <c r="W505" s="62"/>
      <c r="X505" s="62">
        <f t="shared" ca="1" si="149"/>
        <v>8.1050374351616217E-2</v>
      </c>
      <c r="Y505" s="60">
        <f t="shared" ca="1" si="150"/>
        <v>4285608.7809610087</v>
      </c>
      <c r="Z505" s="63">
        <f t="shared" ca="1" si="151"/>
        <v>0</v>
      </c>
      <c r="AA505" s="60">
        <f t="shared" ca="1" si="152"/>
        <v>0</v>
      </c>
      <c r="AB505" s="63">
        <f t="shared" ca="1" si="153"/>
        <v>0</v>
      </c>
      <c r="AC505" s="47">
        <f t="shared" ca="1" si="154"/>
        <v>4285608.7809610087</v>
      </c>
    </row>
    <row r="506" spans="1:29" x14ac:dyDescent="0.15">
      <c r="A506" s="58">
        <v>31038</v>
      </c>
      <c r="B506" s="65">
        <f t="shared" si="137"/>
        <v>3</v>
      </c>
      <c r="C506" s="58" t="s">
        <v>561</v>
      </c>
      <c r="D506" s="58">
        <v>1005</v>
      </c>
      <c r="E506" s="58">
        <v>0</v>
      </c>
      <c r="F506" s="58">
        <f t="shared" si="138"/>
        <v>1620</v>
      </c>
      <c r="G506" s="58"/>
      <c r="H506" s="17">
        <f t="shared" si="139"/>
        <v>1</v>
      </c>
      <c r="I506" s="17">
        <f t="shared" si="140"/>
        <v>0</v>
      </c>
      <c r="J506" s="17">
        <f ca="1">OFFSET('Z1'!$B$7,B506,H506)*D506</f>
        <v>0</v>
      </c>
      <c r="K506" s="17">
        <f ca="1">IF(I506&gt;0,OFFSET('Z1'!$I$7,B506,I506)*IF(I506=1,D506-9300,IF(I506=2,D506-18000,IF(I506=3,D506-45000,0))),0)</f>
        <v>0</v>
      </c>
      <c r="L506" s="17">
        <f>IF(AND(E506=1,D506&gt;20000,D506&lt;=45000),D506*'Z1'!$G$7,0)+IF(AND(E506=1,D506&gt;45000,D506&lt;=50000),'Z1'!$G$7/5000*(50000-D506)*D506,0)</f>
        <v>0</v>
      </c>
      <c r="M506" s="18">
        <f t="shared" ca="1" si="141"/>
        <v>0</v>
      </c>
      <c r="N506" s="21">
        <v>7740</v>
      </c>
      <c r="O506" s="20">
        <f t="shared" si="142"/>
        <v>6740</v>
      </c>
      <c r="P506" s="21">
        <f t="shared" si="143"/>
        <v>1</v>
      </c>
      <c r="Q506" s="22">
        <f t="shared" si="144"/>
        <v>6066</v>
      </c>
      <c r="R506" s="59">
        <f t="shared" ca="1" si="145"/>
        <v>1009039.8587434189</v>
      </c>
      <c r="S506" s="60">
        <f t="shared" ca="1" si="146"/>
        <v>1015105.8587434189</v>
      </c>
      <c r="T506" s="61">
        <v>931.99070434309829</v>
      </c>
      <c r="U506" s="61">
        <f t="shared" ca="1" si="147"/>
        <v>1010.0555808392228</v>
      </c>
      <c r="V506" s="62">
        <f t="shared" ca="1" si="148"/>
        <v>8.3761432525389257E-2</v>
      </c>
      <c r="W506" s="62"/>
      <c r="X506" s="62">
        <f t="shared" ca="1" si="149"/>
        <v>8.3761432525389257E-2</v>
      </c>
      <c r="Y506" s="60">
        <f t="shared" ca="1" si="150"/>
        <v>1015105.8587434188</v>
      </c>
      <c r="Z506" s="63">
        <f t="shared" ca="1" si="151"/>
        <v>0</v>
      </c>
      <c r="AA506" s="60">
        <f t="shared" ca="1" si="152"/>
        <v>0</v>
      </c>
      <c r="AB506" s="63">
        <f t="shared" ca="1" si="153"/>
        <v>0</v>
      </c>
      <c r="AC506" s="47">
        <f t="shared" ca="1" si="154"/>
        <v>1015105.8587434188</v>
      </c>
    </row>
    <row r="507" spans="1:29" x14ac:dyDescent="0.15">
      <c r="A507" s="58">
        <v>31041</v>
      </c>
      <c r="B507" s="65">
        <f t="shared" si="137"/>
        <v>3</v>
      </c>
      <c r="C507" s="58" t="s">
        <v>562</v>
      </c>
      <c r="D507" s="58">
        <v>898</v>
      </c>
      <c r="E507" s="58">
        <v>0</v>
      </c>
      <c r="F507" s="58">
        <f t="shared" si="138"/>
        <v>1447.5223880597014</v>
      </c>
      <c r="G507" s="58"/>
      <c r="H507" s="17">
        <f t="shared" si="139"/>
        <v>1</v>
      </c>
      <c r="I507" s="17">
        <f t="shared" si="140"/>
        <v>0</v>
      </c>
      <c r="J507" s="17">
        <f ca="1">OFFSET('Z1'!$B$7,B507,H507)*D507</f>
        <v>0</v>
      </c>
      <c r="K507" s="17">
        <f ca="1">IF(I507&gt;0,OFFSET('Z1'!$I$7,B507,I507)*IF(I507=1,D507-9300,IF(I507=2,D507-18000,IF(I507=3,D507-45000,0))),0)</f>
        <v>0</v>
      </c>
      <c r="L507" s="17">
        <f>IF(AND(E507=1,D507&gt;20000,D507&lt;=45000),D507*'Z1'!$G$7,0)+IF(AND(E507=1,D507&gt;45000,D507&lt;=50000),'Z1'!$G$7/5000*(50000-D507)*D507,0)</f>
        <v>0</v>
      </c>
      <c r="M507" s="18">
        <f t="shared" ca="1" si="141"/>
        <v>0</v>
      </c>
      <c r="N507" s="21">
        <v>0</v>
      </c>
      <c r="O507" s="20">
        <f t="shared" si="142"/>
        <v>0</v>
      </c>
      <c r="P507" s="21">
        <f t="shared" si="143"/>
        <v>1</v>
      </c>
      <c r="Q507" s="22">
        <f t="shared" si="144"/>
        <v>0</v>
      </c>
      <c r="R507" s="59">
        <f t="shared" ca="1" si="145"/>
        <v>901609.74442944292</v>
      </c>
      <c r="S507" s="60">
        <f t="shared" ca="1" si="146"/>
        <v>901609.74442944292</v>
      </c>
      <c r="T507" s="61">
        <v>926.78502263113171</v>
      </c>
      <c r="U507" s="61">
        <f t="shared" ca="1" si="147"/>
        <v>1004.0197599437004</v>
      </c>
      <c r="V507" s="62">
        <f t="shared" ca="1" si="148"/>
        <v>8.3336194939037878E-2</v>
      </c>
      <c r="W507" s="62"/>
      <c r="X507" s="62">
        <f t="shared" ca="1" si="149"/>
        <v>8.3336194939037878E-2</v>
      </c>
      <c r="Y507" s="60">
        <f t="shared" ca="1" si="150"/>
        <v>901609.74442944292</v>
      </c>
      <c r="Z507" s="63">
        <f t="shared" ca="1" si="151"/>
        <v>0</v>
      </c>
      <c r="AA507" s="60">
        <f t="shared" ca="1" si="152"/>
        <v>0</v>
      </c>
      <c r="AB507" s="63">
        <f t="shared" ca="1" si="153"/>
        <v>0</v>
      </c>
      <c r="AC507" s="47">
        <f t="shared" ca="1" si="154"/>
        <v>901609.74442944292</v>
      </c>
    </row>
    <row r="508" spans="1:29" x14ac:dyDescent="0.15">
      <c r="A508" s="58">
        <v>31042</v>
      </c>
      <c r="B508" s="65">
        <f t="shared" si="137"/>
        <v>3</v>
      </c>
      <c r="C508" s="58" t="s">
        <v>563</v>
      </c>
      <c r="D508" s="58">
        <v>980</v>
      </c>
      <c r="E508" s="58">
        <v>0</v>
      </c>
      <c r="F508" s="58">
        <f t="shared" si="138"/>
        <v>1579.7014925373135</v>
      </c>
      <c r="G508" s="58"/>
      <c r="H508" s="17">
        <f t="shared" si="139"/>
        <v>1</v>
      </c>
      <c r="I508" s="17">
        <f t="shared" si="140"/>
        <v>0</v>
      </c>
      <c r="J508" s="17">
        <f ca="1">OFFSET('Z1'!$B$7,B508,H508)*D508</f>
        <v>0</v>
      </c>
      <c r="K508" s="17">
        <f ca="1">IF(I508&gt;0,OFFSET('Z1'!$I$7,B508,I508)*IF(I508=1,D508-9300,IF(I508=2,D508-18000,IF(I508=3,D508-45000,0))),0)</f>
        <v>0</v>
      </c>
      <c r="L508" s="17">
        <f>IF(AND(E508=1,D508&gt;20000,D508&lt;=45000),D508*'Z1'!$G$7,0)+IF(AND(E508=1,D508&gt;45000,D508&lt;=50000),'Z1'!$G$7/5000*(50000-D508)*D508,0)</f>
        <v>0</v>
      </c>
      <c r="M508" s="18">
        <f t="shared" ca="1" si="141"/>
        <v>0</v>
      </c>
      <c r="N508" s="21">
        <v>5769</v>
      </c>
      <c r="O508" s="20">
        <f t="shared" si="142"/>
        <v>4769</v>
      </c>
      <c r="P508" s="21">
        <f t="shared" si="143"/>
        <v>1</v>
      </c>
      <c r="Q508" s="22">
        <f t="shared" si="144"/>
        <v>4292.1000000000004</v>
      </c>
      <c r="R508" s="59">
        <f t="shared" ca="1" si="145"/>
        <v>983939.36474482645</v>
      </c>
      <c r="S508" s="60">
        <f t="shared" ca="1" si="146"/>
        <v>988231.46474482643</v>
      </c>
      <c r="T508" s="61">
        <v>936.93277179665893</v>
      </c>
      <c r="U508" s="61">
        <f t="shared" ca="1" si="147"/>
        <v>1008.3994538212514</v>
      </c>
      <c r="V508" s="62">
        <f t="shared" ca="1" si="148"/>
        <v>7.6277278558149142E-2</v>
      </c>
      <c r="W508" s="62"/>
      <c r="X508" s="62">
        <f t="shared" ca="1" si="149"/>
        <v>7.6277278558149142E-2</v>
      </c>
      <c r="Y508" s="60">
        <f t="shared" ca="1" si="150"/>
        <v>988231.46474482643</v>
      </c>
      <c r="Z508" s="63">
        <f t="shared" ca="1" si="151"/>
        <v>0</v>
      </c>
      <c r="AA508" s="60">
        <f t="shared" ca="1" si="152"/>
        <v>0</v>
      </c>
      <c r="AB508" s="63">
        <f t="shared" ca="1" si="153"/>
        <v>0</v>
      </c>
      <c r="AC508" s="47">
        <f t="shared" ca="1" si="154"/>
        <v>988231.46474482643</v>
      </c>
    </row>
    <row r="509" spans="1:29" x14ac:dyDescent="0.15">
      <c r="A509" s="58">
        <v>31043</v>
      </c>
      <c r="B509" s="65">
        <f t="shared" si="137"/>
        <v>3</v>
      </c>
      <c r="C509" s="58" t="s">
        <v>564</v>
      </c>
      <c r="D509" s="58">
        <v>2140</v>
      </c>
      <c r="E509" s="58">
        <v>0</v>
      </c>
      <c r="F509" s="58">
        <f t="shared" si="138"/>
        <v>3449.5522388059703</v>
      </c>
      <c r="G509" s="58"/>
      <c r="H509" s="17">
        <f t="shared" si="139"/>
        <v>1</v>
      </c>
      <c r="I509" s="17">
        <f t="shared" si="140"/>
        <v>0</v>
      </c>
      <c r="J509" s="17">
        <f ca="1">OFFSET('Z1'!$B$7,B509,H509)*D509</f>
        <v>0</v>
      </c>
      <c r="K509" s="17">
        <f ca="1">IF(I509&gt;0,OFFSET('Z1'!$I$7,B509,I509)*IF(I509=1,D509-9300,IF(I509=2,D509-18000,IF(I509=3,D509-45000,0))),0)</f>
        <v>0</v>
      </c>
      <c r="L509" s="17">
        <f>IF(AND(E509=1,D509&gt;20000,D509&lt;=45000),D509*'Z1'!$G$7,0)+IF(AND(E509=1,D509&gt;45000,D509&lt;=50000),'Z1'!$G$7/5000*(50000-D509)*D509,0)</f>
        <v>0</v>
      </c>
      <c r="M509" s="18">
        <f t="shared" ca="1" si="141"/>
        <v>0</v>
      </c>
      <c r="N509" s="21">
        <v>0</v>
      </c>
      <c r="O509" s="20">
        <f t="shared" si="142"/>
        <v>0</v>
      </c>
      <c r="P509" s="21">
        <f t="shared" si="143"/>
        <v>1</v>
      </c>
      <c r="Q509" s="22">
        <f t="shared" si="144"/>
        <v>0</v>
      </c>
      <c r="R509" s="59">
        <f t="shared" ca="1" si="145"/>
        <v>2148602.2862795191</v>
      </c>
      <c r="S509" s="60">
        <f t="shared" ca="1" si="146"/>
        <v>2148602.2862795191</v>
      </c>
      <c r="T509" s="61">
        <v>926.82215784735524</v>
      </c>
      <c r="U509" s="61">
        <f t="shared" ca="1" si="147"/>
        <v>1004.0197599437005</v>
      </c>
      <c r="V509" s="62">
        <f t="shared" ca="1" si="148"/>
        <v>8.3292788635572768E-2</v>
      </c>
      <c r="W509" s="62"/>
      <c r="X509" s="62">
        <f t="shared" ca="1" si="149"/>
        <v>8.3292788635572768E-2</v>
      </c>
      <c r="Y509" s="60">
        <f t="shared" ca="1" si="150"/>
        <v>2148602.2862795191</v>
      </c>
      <c r="Z509" s="63">
        <f t="shared" ca="1" si="151"/>
        <v>0</v>
      </c>
      <c r="AA509" s="60">
        <f t="shared" ca="1" si="152"/>
        <v>0</v>
      </c>
      <c r="AB509" s="63">
        <f t="shared" ca="1" si="153"/>
        <v>0</v>
      </c>
      <c r="AC509" s="47">
        <f t="shared" ca="1" si="154"/>
        <v>2148602.2862795191</v>
      </c>
    </row>
    <row r="510" spans="1:29" x14ac:dyDescent="0.15">
      <c r="A510" s="58">
        <v>31051</v>
      </c>
      <c r="B510" s="65">
        <f t="shared" si="137"/>
        <v>3</v>
      </c>
      <c r="C510" s="58" t="s">
        <v>565</v>
      </c>
      <c r="D510" s="58">
        <v>2375</v>
      </c>
      <c r="E510" s="58">
        <v>0</v>
      </c>
      <c r="F510" s="58">
        <f t="shared" si="138"/>
        <v>3828.3582089552237</v>
      </c>
      <c r="G510" s="58"/>
      <c r="H510" s="17">
        <f t="shared" si="139"/>
        <v>1</v>
      </c>
      <c r="I510" s="17">
        <f t="shared" si="140"/>
        <v>0</v>
      </c>
      <c r="J510" s="17">
        <f ca="1">OFFSET('Z1'!$B$7,B510,H510)*D510</f>
        <v>0</v>
      </c>
      <c r="K510" s="17">
        <f ca="1">IF(I510&gt;0,OFFSET('Z1'!$I$7,B510,I510)*IF(I510=1,D510-9300,IF(I510=2,D510-18000,IF(I510=3,D510-45000,0))),0)</f>
        <v>0</v>
      </c>
      <c r="L510" s="17">
        <f>IF(AND(E510=1,D510&gt;20000,D510&lt;=45000),D510*'Z1'!$G$7,0)+IF(AND(E510=1,D510&gt;45000,D510&lt;=50000),'Z1'!$G$7/5000*(50000-D510)*D510,0)</f>
        <v>0</v>
      </c>
      <c r="M510" s="18">
        <f t="shared" ca="1" si="141"/>
        <v>0</v>
      </c>
      <c r="N510" s="21">
        <v>4440</v>
      </c>
      <c r="O510" s="20">
        <f t="shared" si="142"/>
        <v>3440</v>
      </c>
      <c r="P510" s="21">
        <f t="shared" si="143"/>
        <v>1</v>
      </c>
      <c r="Q510" s="22">
        <f t="shared" si="144"/>
        <v>3096</v>
      </c>
      <c r="R510" s="59">
        <f t="shared" ca="1" si="145"/>
        <v>2384546.9298662883</v>
      </c>
      <c r="S510" s="60">
        <f t="shared" ca="1" si="146"/>
        <v>2387642.9298662883</v>
      </c>
      <c r="T510" s="61">
        <v>927.9216991544298</v>
      </c>
      <c r="U510" s="61">
        <f t="shared" ca="1" si="147"/>
        <v>1005.3233388910687</v>
      </c>
      <c r="V510" s="62">
        <f t="shared" ca="1" si="148"/>
        <v>8.3413977501734626E-2</v>
      </c>
      <c r="W510" s="62"/>
      <c r="X510" s="62">
        <f t="shared" ca="1" si="149"/>
        <v>8.3413977501734626E-2</v>
      </c>
      <c r="Y510" s="60">
        <f t="shared" ca="1" si="150"/>
        <v>2387642.9298662883</v>
      </c>
      <c r="Z510" s="63">
        <f t="shared" ca="1" si="151"/>
        <v>0</v>
      </c>
      <c r="AA510" s="60">
        <f t="shared" ca="1" si="152"/>
        <v>0</v>
      </c>
      <c r="AB510" s="63">
        <f t="shared" ca="1" si="153"/>
        <v>0</v>
      </c>
      <c r="AC510" s="47">
        <f t="shared" ca="1" si="154"/>
        <v>2387642.9298662883</v>
      </c>
    </row>
    <row r="511" spans="1:29" x14ac:dyDescent="0.15">
      <c r="A511" s="58">
        <v>31052</v>
      </c>
      <c r="B511" s="65">
        <f t="shared" si="137"/>
        <v>3</v>
      </c>
      <c r="C511" s="58" t="s">
        <v>566</v>
      </c>
      <c r="D511" s="58">
        <v>2413</v>
      </c>
      <c r="E511" s="58">
        <v>0</v>
      </c>
      <c r="F511" s="58">
        <f t="shared" si="138"/>
        <v>3889.6119402985073</v>
      </c>
      <c r="G511" s="58"/>
      <c r="H511" s="17">
        <f t="shared" si="139"/>
        <v>1</v>
      </c>
      <c r="I511" s="17">
        <f t="shared" si="140"/>
        <v>0</v>
      </c>
      <c r="J511" s="17">
        <f ca="1">OFFSET('Z1'!$B$7,B511,H511)*D511</f>
        <v>0</v>
      </c>
      <c r="K511" s="17">
        <f ca="1">IF(I511&gt;0,OFFSET('Z1'!$I$7,B511,I511)*IF(I511=1,D511-9300,IF(I511=2,D511-18000,IF(I511=3,D511-45000,0))),0)</f>
        <v>0</v>
      </c>
      <c r="L511" s="17">
        <f>IF(AND(E511=1,D511&gt;20000,D511&lt;=45000),D511*'Z1'!$G$7,0)+IF(AND(E511=1,D511&gt;45000,D511&lt;=50000),'Z1'!$G$7/5000*(50000-D511)*D511,0)</f>
        <v>0</v>
      </c>
      <c r="M511" s="18">
        <f t="shared" ca="1" si="141"/>
        <v>0</v>
      </c>
      <c r="N511" s="21">
        <v>3917</v>
      </c>
      <c r="O511" s="20">
        <f t="shared" si="142"/>
        <v>2917</v>
      </c>
      <c r="P511" s="21">
        <f t="shared" si="143"/>
        <v>1</v>
      </c>
      <c r="Q511" s="22">
        <f t="shared" si="144"/>
        <v>2625.3</v>
      </c>
      <c r="R511" s="59">
        <f t="shared" ca="1" si="145"/>
        <v>2422699.6807441493</v>
      </c>
      <c r="S511" s="60">
        <f t="shared" ca="1" si="146"/>
        <v>2425324.9807441491</v>
      </c>
      <c r="T511" s="61">
        <v>928.29088910687426</v>
      </c>
      <c r="U511" s="61">
        <f t="shared" ca="1" si="147"/>
        <v>1005.1077417091376</v>
      </c>
      <c r="V511" s="62">
        <f t="shared" ca="1" si="148"/>
        <v>8.2750841900613992E-2</v>
      </c>
      <c r="W511" s="62"/>
      <c r="X511" s="62">
        <f t="shared" ca="1" si="149"/>
        <v>8.2750841900613992E-2</v>
      </c>
      <c r="Y511" s="60">
        <f t="shared" ca="1" si="150"/>
        <v>2425324.9807441491</v>
      </c>
      <c r="Z511" s="63">
        <f t="shared" ca="1" si="151"/>
        <v>0</v>
      </c>
      <c r="AA511" s="60">
        <f t="shared" ca="1" si="152"/>
        <v>0</v>
      </c>
      <c r="AB511" s="63">
        <f t="shared" ca="1" si="153"/>
        <v>0</v>
      </c>
      <c r="AC511" s="47">
        <f t="shared" ca="1" si="154"/>
        <v>2425324.9807441491</v>
      </c>
    </row>
    <row r="512" spans="1:29" x14ac:dyDescent="0.15">
      <c r="A512" s="58">
        <v>31053</v>
      </c>
      <c r="B512" s="65">
        <f t="shared" si="137"/>
        <v>3</v>
      </c>
      <c r="C512" s="58" t="s">
        <v>567</v>
      </c>
      <c r="D512" s="58">
        <v>3350</v>
      </c>
      <c r="E512" s="58">
        <v>0</v>
      </c>
      <c r="F512" s="58">
        <f t="shared" si="138"/>
        <v>5400</v>
      </c>
      <c r="G512" s="58"/>
      <c r="H512" s="17">
        <f t="shared" si="139"/>
        <v>1</v>
      </c>
      <c r="I512" s="17">
        <f t="shared" si="140"/>
        <v>0</v>
      </c>
      <c r="J512" s="17">
        <f ca="1">OFFSET('Z1'!$B$7,B512,H512)*D512</f>
        <v>0</v>
      </c>
      <c r="K512" s="17">
        <f ca="1">IF(I512&gt;0,OFFSET('Z1'!$I$7,B512,I512)*IF(I512=1,D512-9300,IF(I512=2,D512-18000,IF(I512=3,D512-45000,0))),0)</f>
        <v>0</v>
      </c>
      <c r="L512" s="17">
        <f>IF(AND(E512=1,D512&gt;20000,D512&lt;=45000),D512*'Z1'!$G$7,0)+IF(AND(E512=1,D512&gt;45000,D512&lt;=50000),'Z1'!$G$7/5000*(50000-D512)*D512,0)</f>
        <v>0</v>
      </c>
      <c r="M512" s="18">
        <f t="shared" ca="1" si="141"/>
        <v>0</v>
      </c>
      <c r="N512" s="21">
        <v>0</v>
      </c>
      <c r="O512" s="20">
        <f t="shared" si="142"/>
        <v>0</v>
      </c>
      <c r="P512" s="21">
        <f t="shared" si="143"/>
        <v>1</v>
      </c>
      <c r="Q512" s="22">
        <f t="shared" si="144"/>
        <v>0</v>
      </c>
      <c r="R512" s="59">
        <f t="shared" ca="1" si="145"/>
        <v>3363466.1958113965</v>
      </c>
      <c r="S512" s="60">
        <f t="shared" ca="1" si="146"/>
        <v>3363466.1958113965</v>
      </c>
      <c r="T512" s="61">
        <v>926.78502263113148</v>
      </c>
      <c r="U512" s="61">
        <f t="shared" ca="1" si="147"/>
        <v>1004.0197599437005</v>
      </c>
      <c r="V512" s="62">
        <f t="shared" ca="1" si="148"/>
        <v>8.3336194939038322E-2</v>
      </c>
      <c r="W512" s="62"/>
      <c r="X512" s="62">
        <f t="shared" ca="1" si="149"/>
        <v>8.3336194939038322E-2</v>
      </c>
      <c r="Y512" s="60">
        <f t="shared" ca="1" si="150"/>
        <v>3363466.1958113965</v>
      </c>
      <c r="Z512" s="63">
        <f t="shared" ca="1" si="151"/>
        <v>0</v>
      </c>
      <c r="AA512" s="60">
        <f t="shared" ca="1" si="152"/>
        <v>0</v>
      </c>
      <c r="AB512" s="63">
        <f t="shared" ca="1" si="153"/>
        <v>0</v>
      </c>
      <c r="AC512" s="47">
        <f t="shared" ca="1" si="154"/>
        <v>3363466.1958113965</v>
      </c>
    </row>
    <row r="513" spans="1:29" x14ac:dyDescent="0.15">
      <c r="A513" s="58">
        <v>31101</v>
      </c>
      <c r="B513" s="65">
        <f t="shared" si="137"/>
        <v>3</v>
      </c>
      <c r="C513" s="58" t="s">
        <v>568</v>
      </c>
      <c r="D513" s="58">
        <v>811</v>
      </c>
      <c r="E513" s="58">
        <v>0</v>
      </c>
      <c r="F513" s="58">
        <f t="shared" si="138"/>
        <v>1307.2835820895523</v>
      </c>
      <c r="G513" s="58"/>
      <c r="H513" s="17">
        <f t="shared" si="139"/>
        <v>1</v>
      </c>
      <c r="I513" s="17">
        <f t="shared" si="140"/>
        <v>0</v>
      </c>
      <c r="J513" s="17">
        <f ca="1">OFFSET('Z1'!$B$7,B513,H513)*D513</f>
        <v>0</v>
      </c>
      <c r="K513" s="17">
        <f ca="1">IF(I513&gt;0,OFFSET('Z1'!$I$7,B513,I513)*IF(I513=1,D513-9300,IF(I513=2,D513-18000,IF(I513=3,D513-45000,0))),0)</f>
        <v>0</v>
      </c>
      <c r="L513" s="17">
        <f>IF(AND(E513=1,D513&gt;20000,D513&lt;=45000),D513*'Z1'!$G$7,0)+IF(AND(E513=1,D513&gt;45000,D513&lt;=50000),'Z1'!$G$7/5000*(50000-D513)*D513,0)</f>
        <v>0</v>
      </c>
      <c r="M513" s="18">
        <f t="shared" ca="1" si="141"/>
        <v>0</v>
      </c>
      <c r="N513" s="21">
        <v>1332</v>
      </c>
      <c r="O513" s="20">
        <f t="shared" si="142"/>
        <v>332</v>
      </c>
      <c r="P513" s="21">
        <f t="shared" si="143"/>
        <v>1</v>
      </c>
      <c r="Q513" s="22">
        <f t="shared" si="144"/>
        <v>298.8</v>
      </c>
      <c r="R513" s="59">
        <f t="shared" ca="1" si="145"/>
        <v>814260.02531434107</v>
      </c>
      <c r="S513" s="60">
        <f t="shared" ca="1" si="146"/>
        <v>814558.82531434111</v>
      </c>
      <c r="T513" s="61">
        <v>927.41553072498789</v>
      </c>
      <c r="U513" s="61">
        <f t="shared" ca="1" si="147"/>
        <v>1004.3881939757597</v>
      </c>
      <c r="V513" s="62">
        <f t="shared" ca="1" si="148"/>
        <v>8.2996953038515509E-2</v>
      </c>
      <c r="W513" s="62"/>
      <c r="X513" s="62">
        <f t="shared" ca="1" si="149"/>
        <v>8.2996953038515509E-2</v>
      </c>
      <c r="Y513" s="60">
        <f t="shared" ca="1" si="150"/>
        <v>814558.82531434111</v>
      </c>
      <c r="Z513" s="63">
        <f t="shared" ca="1" si="151"/>
        <v>0</v>
      </c>
      <c r="AA513" s="60">
        <f t="shared" ca="1" si="152"/>
        <v>0</v>
      </c>
      <c r="AB513" s="63">
        <f t="shared" ca="1" si="153"/>
        <v>0</v>
      </c>
      <c r="AC513" s="47">
        <f t="shared" ca="1" si="154"/>
        <v>814558.82531434111</v>
      </c>
    </row>
    <row r="514" spans="1:29" x14ac:dyDescent="0.15">
      <c r="A514" s="58">
        <v>31102</v>
      </c>
      <c r="B514" s="65">
        <f t="shared" si="137"/>
        <v>3</v>
      </c>
      <c r="C514" s="58" t="s">
        <v>569</v>
      </c>
      <c r="D514" s="58">
        <v>840</v>
      </c>
      <c r="E514" s="58">
        <v>0</v>
      </c>
      <c r="F514" s="58">
        <f t="shared" si="138"/>
        <v>1354.0298507462687</v>
      </c>
      <c r="G514" s="58"/>
      <c r="H514" s="17">
        <f t="shared" si="139"/>
        <v>1</v>
      </c>
      <c r="I514" s="17">
        <f t="shared" si="140"/>
        <v>0</v>
      </c>
      <c r="J514" s="17">
        <f ca="1">OFFSET('Z1'!$B$7,B514,H514)*D514</f>
        <v>0</v>
      </c>
      <c r="K514" s="17">
        <f ca="1">IF(I514&gt;0,OFFSET('Z1'!$I$7,B514,I514)*IF(I514=1,D514-9300,IF(I514=2,D514-18000,IF(I514=3,D514-45000,0))),0)</f>
        <v>0</v>
      </c>
      <c r="L514" s="17">
        <f>IF(AND(E514=1,D514&gt;20000,D514&lt;=45000),D514*'Z1'!$G$7,0)+IF(AND(E514=1,D514&gt;45000,D514&lt;=50000),'Z1'!$G$7/5000*(50000-D514)*D514,0)</f>
        <v>0</v>
      </c>
      <c r="M514" s="18">
        <f t="shared" ca="1" si="141"/>
        <v>0</v>
      </c>
      <c r="N514" s="21">
        <v>0</v>
      </c>
      <c r="O514" s="20">
        <f t="shared" si="142"/>
        <v>0</v>
      </c>
      <c r="P514" s="21">
        <f t="shared" si="143"/>
        <v>1</v>
      </c>
      <c r="Q514" s="22">
        <f t="shared" si="144"/>
        <v>0</v>
      </c>
      <c r="R514" s="59">
        <f t="shared" ca="1" si="145"/>
        <v>843376.59835270839</v>
      </c>
      <c r="S514" s="60">
        <f t="shared" ca="1" si="146"/>
        <v>843376.59835270839</v>
      </c>
      <c r="T514" s="61">
        <v>926.78502263113148</v>
      </c>
      <c r="U514" s="61">
        <f t="shared" ca="1" si="147"/>
        <v>1004.0197599437005</v>
      </c>
      <c r="V514" s="62">
        <f t="shared" ca="1" si="148"/>
        <v>8.3336194939038322E-2</v>
      </c>
      <c r="W514" s="62"/>
      <c r="X514" s="62">
        <f t="shared" ca="1" si="149"/>
        <v>8.3336194939038322E-2</v>
      </c>
      <c r="Y514" s="60">
        <f t="shared" ca="1" si="150"/>
        <v>843376.59835270839</v>
      </c>
      <c r="Z514" s="63">
        <f t="shared" ca="1" si="151"/>
        <v>0</v>
      </c>
      <c r="AA514" s="60">
        <f t="shared" ca="1" si="152"/>
        <v>0</v>
      </c>
      <c r="AB514" s="63">
        <f t="shared" ca="1" si="153"/>
        <v>0</v>
      </c>
      <c r="AC514" s="47">
        <f t="shared" ca="1" si="154"/>
        <v>843376.59835270839</v>
      </c>
    </row>
    <row r="515" spans="1:29" x14ac:dyDescent="0.15">
      <c r="A515" s="58">
        <v>31103</v>
      </c>
      <c r="B515" s="65">
        <f t="shared" si="137"/>
        <v>3</v>
      </c>
      <c r="C515" s="58" t="s">
        <v>570</v>
      </c>
      <c r="D515" s="58">
        <v>1320</v>
      </c>
      <c r="E515" s="58">
        <v>0</v>
      </c>
      <c r="F515" s="58">
        <f t="shared" si="138"/>
        <v>2127.7611940298507</v>
      </c>
      <c r="G515" s="58"/>
      <c r="H515" s="17">
        <f t="shared" si="139"/>
        <v>1</v>
      </c>
      <c r="I515" s="17">
        <f t="shared" si="140"/>
        <v>0</v>
      </c>
      <c r="J515" s="17">
        <f ca="1">OFFSET('Z1'!$B$7,B515,H515)*D515</f>
        <v>0</v>
      </c>
      <c r="K515" s="17">
        <f ca="1">IF(I515&gt;0,OFFSET('Z1'!$I$7,B515,I515)*IF(I515=1,D515-9300,IF(I515=2,D515-18000,IF(I515=3,D515-45000,0))),0)</f>
        <v>0</v>
      </c>
      <c r="L515" s="17">
        <f>IF(AND(E515=1,D515&gt;20000,D515&lt;=45000),D515*'Z1'!$G$7,0)+IF(AND(E515=1,D515&gt;45000,D515&lt;=50000),'Z1'!$G$7/5000*(50000-D515)*D515,0)</f>
        <v>0</v>
      </c>
      <c r="M515" s="18">
        <f t="shared" ca="1" si="141"/>
        <v>0</v>
      </c>
      <c r="N515" s="21">
        <v>0</v>
      </c>
      <c r="O515" s="20">
        <f t="shared" si="142"/>
        <v>0</v>
      </c>
      <c r="P515" s="21">
        <f t="shared" si="143"/>
        <v>1</v>
      </c>
      <c r="Q515" s="22">
        <f t="shared" si="144"/>
        <v>0</v>
      </c>
      <c r="R515" s="59">
        <f t="shared" ca="1" si="145"/>
        <v>1325306.0831256846</v>
      </c>
      <c r="S515" s="60">
        <f t="shared" ca="1" si="146"/>
        <v>1325306.0831256846</v>
      </c>
      <c r="T515" s="61">
        <v>926.78502263113194</v>
      </c>
      <c r="U515" s="61">
        <f t="shared" ca="1" si="147"/>
        <v>1004.0197599437005</v>
      </c>
      <c r="V515" s="62">
        <f t="shared" ca="1" si="148"/>
        <v>8.3336194939037878E-2</v>
      </c>
      <c r="W515" s="62"/>
      <c r="X515" s="62">
        <f t="shared" ca="1" si="149"/>
        <v>8.3336194939037878E-2</v>
      </c>
      <c r="Y515" s="60">
        <f t="shared" ca="1" si="150"/>
        <v>1325306.0831256849</v>
      </c>
      <c r="Z515" s="63">
        <f t="shared" ca="1" si="151"/>
        <v>0</v>
      </c>
      <c r="AA515" s="60">
        <f t="shared" ca="1" si="152"/>
        <v>0</v>
      </c>
      <c r="AB515" s="63">
        <f t="shared" ca="1" si="153"/>
        <v>0</v>
      </c>
      <c r="AC515" s="47">
        <f t="shared" ca="1" si="154"/>
        <v>1325306.0831256849</v>
      </c>
    </row>
    <row r="516" spans="1:29" x14ac:dyDescent="0.15">
      <c r="A516" s="58">
        <v>31104</v>
      </c>
      <c r="B516" s="65">
        <f t="shared" si="137"/>
        <v>3</v>
      </c>
      <c r="C516" s="58" t="s">
        <v>571</v>
      </c>
      <c r="D516" s="58">
        <v>1208</v>
      </c>
      <c r="E516" s="58">
        <v>0</v>
      </c>
      <c r="F516" s="58">
        <f t="shared" si="138"/>
        <v>1947.2238805970148</v>
      </c>
      <c r="G516" s="58"/>
      <c r="H516" s="17">
        <f t="shared" si="139"/>
        <v>1</v>
      </c>
      <c r="I516" s="17">
        <f t="shared" si="140"/>
        <v>0</v>
      </c>
      <c r="J516" s="17">
        <f ca="1">OFFSET('Z1'!$B$7,B516,H516)*D516</f>
        <v>0</v>
      </c>
      <c r="K516" s="17">
        <f ca="1">IF(I516&gt;0,OFFSET('Z1'!$I$7,B516,I516)*IF(I516=1,D516-9300,IF(I516=2,D516-18000,IF(I516=3,D516-45000,0))),0)</f>
        <v>0</v>
      </c>
      <c r="L516" s="17">
        <f>IF(AND(E516=1,D516&gt;20000,D516&lt;=45000),D516*'Z1'!$G$7,0)+IF(AND(E516=1,D516&gt;45000,D516&lt;=50000),'Z1'!$G$7/5000*(50000-D516)*D516,0)</f>
        <v>0</v>
      </c>
      <c r="M516" s="18">
        <f t="shared" ca="1" si="141"/>
        <v>0</v>
      </c>
      <c r="N516" s="21">
        <v>12688</v>
      </c>
      <c r="O516" s="20">
        <f t="shared" si="142"/>
        <v>11688</v>
      </c>
      <c r="P516" s="21">
        <f t="shared" si="143"/>
        <v>1</v>
      </c>
      <c r="Q516" s="22">
        <f t="shared" si="144"/>
        <v>10519.2</v>
      </c>
      <c r="R516" s="59">
        <f t="shared" ca="1" si="145"/>
        <v>1212855.8700119902</v>
      </c>
      <c r="S516" s="60">
        <f t="shared" ca="1" si="146"/>
        <v>1223375.0700119901</v>
      </c>
      <c r="T516" s="61">
        <v>938.9444411445719</v>
      </c>
      <c r="U516" s="61">
        <f t="shared" ca="1" si="147"/>
        <v>1012.727706963568</v>
      </c>
      <c r="V516" s="62">
        <f t="shared" ca="1" si="148"/>
        <v>7.8581077416097544E-2</v>
      </c>
      <c r="W516" s="62"/>
      <c r="X516" s="62">
        <f t="shared" ca="1" si="149"/>
        <v>7.8581077416097544E-2</v>
      </c>
      <c r="Y516" s="60">
        <f t="shared" ca="1" si="150"/>
        <v>1223375.0700119901</v>
      </c>
      <c r="Z516" s="63">
        <f t="shared" ca="1" si="151"/>
        <v>0</v>
      </c>
      <c r="AA516" s="60">
        <f t="shared" ca="1" si="152"/>
        <v>0</v>
      </c>
      <c r="AB516" s="63">
        <f t="shared" ca="1" si="153"/>
        <v>0</v>
      </c>
      <c r="AC516" s="47">
        <f t="shared" ca="1" si="154"/>
        <v>1223375.0700119901</v>
      </c>
    </row>
    <row r="517" spans="1:29" x14ac:dyDescent="0.15">
      <c r="A517" s="58">
        <v>31105</v>
      </c>
      <c r="B517" s="65">
        <f t="shared" si="137"/>
        <v>3</v>
      </c>
      <c r="C517" s="58" t="s">
        <v>572</v>
      </c>
      <c r="D517" s="58">
        <v>3467</v>
      </c>
      <c r="E517" s="58">
        <v>0</v>
      </c>
      <c r="F517" s="58">
        <f t="shared" si="138"/>
        <v>5588.5970149253735</v>
      </c>
      <c r="G517" s="58"/>
      <c r="H517" s="17">
        <f t="shared" si="139"/>
        <v>1</v>
      </c>
      <c r="I517" s="17">
        <f t="shared" si="140"/>
        <v>0</v>
      </c>
      <c r="J517" s="17">
        <f ca="1">OFFSET('Z1'!$B$7,B517,H517)*D517</f>
        <v>0</v>
      </c>
      <c r="K517" s="17">
        <f ca="1">IF(I517&gt;0,OFFSET('Z1'!$I$7,B517,I517)*IF(I517=1,D517-9300,IF(I517=2,D517-18000,IF(I517=3,D517-45000,0))),0)</f>
        <v>0</v>
      </c>
      <c r="L517" s="17">
        <f>IF(AND(E517=1,D517&gt;20000,D517&lt;=45000),D517*'Z1'!$G$7,0)+IF(AND(E517=1,D517&gt;45000,D517&lt;=50000),'Z1'!$G$7/5000*(50000-D517)*D517,0)</f>
        <v>0</v>
      </c>
      <c r="M517" s="18">
        <f t="shared" ca="1" si="141"/>
        <v>0</v>
      </c>
      <c r="N517" s="21">
        <v>5052</v>
      </c>
      <c r="O517" s="20">
        <f t="shared" si="142"/>
        <v>4052</v>
      </c>
      <c r="P517" s="21">
        <f t="shared" si="143"/>
        <v>1</v>
      </c>
      <c r="Q517" s="22">
        <f t="shared" si="144"/>
        <v>3646.8</v>
      </c>
      <c r="R517" s="59">
        <f t="shared" ca="1" si="145"/>
        <v>3480936.5077248099</v>
      </c>
      <c r="S517" s="60">
        <f t="shared" ca="1" si="146"/>
        <v>3484583.3077248097</v>
      </c>
      <c r="T517" s="61">
        <v>929.01971969273586</v>
      </c>
      <c r="U517" s="61">
        <f t="shared" ca="1" si="147"/>
        <v>1005.0716203417392</v>
      </c>
      <c r="V517" s="62">
        <f t="shared" ca="1" si="148"/>
        <v>8.186252566754626E-2</v>
      </c>
      <c r="W517" s="62"/>
      <c r="X517" s="62">
        <f t="shared" ca="1" si="149"/>
        <v>8.186252566754626E-2</v>
      </c>
      <c r="Y517" s="60">
        <f t="shared" ca="1" si="150"/>
        <v>3484583.3077248093</v>
      </c>
      <c r="Z517" s="63">
        <f t="shared" ca="1" si="151"/>
        <v>0</v>
      </c>
      <c r="AA517" s="60">
        <f t="shared" ca="1" si="152"/>
        <v>0</v>
      </c>
      <c r="AB517" s="63">
        <f t="shared" ca="1" si="153"/>
        <v>0</v>
      </c>
      <c r="AC517" s="47">
        <f t="shared" ca="1" si="154"/>
        <v>3484583.3077248093</v>
      </c>
    </row>
    <row r="518" spans="1:29" x14ac:dyDescent="0.15">
      <c r="A518" s="58">
        <v>31106</v>
      </c>
      <c r="B518" s="65">
        <f t="shared" si="137"/>
        <v>3</v>
      </c>
      <c r="C518" s="58" t="s">
        <v>573</v>
      </c>
      <c r="D518" s="58">
        <v>3490</v>
      </c>
      <c r="E518" s="58">
        <v>0</v>
      </c>
      <c r="F518" s="58">
        <f t="shared" si="138"/>
        <v>5625.6716417910447</v>
      </c>
      <c r="G518" s="58"/>
      <c r="H518" s="17">
        <f t="shared" si="139"/>
        <v>1</v>
      </c>
      <c r="I518" s="17">
        <f t="shared" si="140"/>
        <v>0</v>
      </c>
      <c r="J518" s="17">
        <f ca="1">OFFSET('Z1'!$B$7,B518,H518)*D518</f>
        <v>0</v>
      </c>
      <c r="K518" s="17">
        <f ca="1">IF(I518&gt;0,OFFSET('Z1'!$I$7,B518,I518)*IF(I518=1,D518-9300,IF(I518=2,D518-18000,IF(I518=3,D518-45000,0))),0)</f>
        <v>0</v>
      </c>
      <c r="L518" s="17">
        <f>IF(AND(E518=1,D518&gt;20000,D518&lt;=45000),D518*'Z1'!$G$7,0)+IF(AND(E518=1,D518&gt;45000,D518&lt;=50000),'Z1'!$G$7/5000*(50000-D518)*D518,0)</f>
        <v>0</v>
      </c>
      <c r="M518" s="18">
        <f t="shared" ca="1" si="141"/>
        <v>0</v>
      </c>
      <c r="N518" s="21">
        <v>50902</v>
      </c>
      <c r="O518" s="20">
        <f t="shared" si="142"/>
        <v>49902</v>
      </c>
      <c r="P518" s="21">
        <f t="shared" si="143"/>
        <v>1</v>
      </c>
      <c r="Q518" s="22">
        <f t="shared" si="144"/>
        <v>44911.8</v>
      </c>
      <c r="R518" s="59">
        <f t="shared" ca="1" si="145"/>
        <v>3504028.9622035148</v>
      </c>
      <c r="S518" s="60">
        <f t="shared" ca="1" si="146"/>
        <v>3548940.7622035146</v>
      </c>
      <c r="T518" s="61">
        <v>943.57874109843544</v>
      </c>
      <c r="U518" s="61">
        <f t="shared" ca="1" si="147"/>
        <v>1016.8884705454196</v>
      </c>
      <c r="V518" s="62">
        <f t="shared" ca="1" si="148"/>
        <v>7.7693282239109207E-2</v>
      </c>
      <c r="W518" s="62"/>
      <c r="X518" s="62">
        <f t="shared" ca="1" si="149"/>
        <v>7.7693282239109207E-2</v>
      </c>
      <c r="Y518" s="60">
        <f t="shared" ca="1" si="150"/>
        <v>3548940.7622035141</v>
      </c>
      <c r="Z518" s="63">
        <f t="shared" ca="1" si="151"/>
        <v>0</v>
      </c>
      <c r="AA518" s="60">
        <f t="shared" ca="1" si="152"/>
        <v>0</v>
      </c>
      <c r="AB518" s="63">
        <f t="shared" ca="1" si="153"/>
        <v>0</v>
      </c>
      <c r="AC518" s="47">
        <f t="shared" ca="1" si="154"/>
        <v>3548940.7622035141</v>
      </c>
    </row>
    <row r="519" spans="1:29" x14ac:dyDescent="0.15">
      <c r="A519" s="58">
        <v>31107</v>
      </c>
      <c r="B519" s="65">
        <f t="shared" si="137"/>
        <v>3</v>
      </c>
      <c r="C519" s="58" t="s">
        <v>574</v>
      </c>
      <c r="D519" s="58">
        <v>1277</v>
      </c>
      <c r="E519" s="58">
        <v>0</v>
      </c>
      <c r="F519" s="58">
        <f t="shared" si="138"/>
        <v>2058.4477611940297</v>
      </c>
      <c r="G519" s="58"/>
      <c r="H519" s="17">
        <f t="shared" si="139"/>
        <v>1</v>
      </c>
      <c r="I519" s="17">
        <f t="shared" si="140"/>
        <v>0</v>
      </c>
      <c r="J519" s="17">
        <f ca="1">OFFSET('Z1'!$B$7,B519,H519)*D519</f>
        <v>0</v>
      </c>
      <c r="K519" s="17">
        <f ca="1">IF(I519&gt;0,OFFSET('Z1'!$I$7,B519,I519)*IF(I519=1,D519-9300,IF(I519=2,D519-18000,IF(I519=3,D519-45000,0))),0)</f>
        <v>0</v>
      </c>
      <c r="L519" s="17">
        <f>IF(AND(E519=1,D519&gt;20000,D519&lt;=45000),D519*'Z1'!$G$7,0)+IF(AND(E519=1,D519&gt;45000,D519&lt;=50000),'Z1'!$G$7/5000*(50000-D519)*D519,0)</f>
        <v>0</v>
      </c>
      <c r="M519" s="18">
        <f t="shared" ca="1" si="141"/>
        <v>0</v>
      </c>
      <c r="N519" s="21">
        <v>14243</v>
      </c>
      <c r="O519" s="20">
        <f t="shared" si="142"/>
        <v>13243</v>
      </c>
      <c r="P519" s="21">
        <f t="shared" si="143"/>
        <v>1</v>
      </c>
      <c r="Q519" s="22">
        <f t="shared" si="144"/>
        <v>11918.7</v>
      </c>
      <c r="R519" s="59">
        <f t="shared" ca="1" si="145"/>
        <v>1282133.2334481054</v>
      </c>
      <c r="S519" s="60">
        <f t="shared" ca="1" si="146"/>
        <v>1294051.9334481054</v>
      </c>
      <c r="T519" s="61">
        <v>935.37317561265024</v>
      </c>
      <c r="U519" s="61">
        <f t="shared" ca="1" si="147"/>
        <v>1013.3531193798789</v>
      </c>
      <c r="V519" s="62">
        <f t="shared" ca="1" si="148"/>
        <v>8.3367735787541086E-2</v>
      </c>
      <c r="W519" s="62"/>
      <c r="X519" s="62">
        <f t="shared" ca="1" si="149"/>
        <v>8.3367735787541086E-2</v>
      </c>
      <c r="Y519" s="60">
        <f t="shared" ca="1" si="150"/>
        <v>1294051.9334481056</v>
      </c>
      <c r="Z519" s="63">
        <f t="shared" ca="1" si="151"/>
        <v>0</v>
      </c>
      <c r="AA519" s="60">
        <f t="shared" ca="1" si="152"/>
        <v>0</v>
      </c>
      <c r="AB519" s="63">
        <f t="shared" ca="1" si="153"/>
        <v>0</v>
      </c>
      <c r="AC519" s="47">
        <f t="shared" ca="1" si="154"/>
        <v>1294051.9334481056</v>
      </c>
    </row>
    <row r="520" spans="1:29" x14ac:dyDescent="0.15">
      <c r="A520" s="58">
        <v>31109</v>
      </c>
      <c r="B520" s="65">
        <f t="shared" si="137"/>
        <v>3</v>
      </c>
      <c r="C520" s="58" t="s">
        <v>575</v>
      </c>
      <c r="D520" s="58">
        <v>6384</v>
      </c>
      <c r="E520" s="58">
        <v>0</v>
      </c>
      <c r="F520" s="58">
        <f t="shared" si="138"/>
        <v>10290.626865671642</v>
      </c>
      <c r="G520" s="58"/>
      <c r="H520" s="17">
        <f t="shared" si="139"/>
        <v>1</v>
      </c>
      <c r="I520" s="17">
        <f t="shared" si="140"/>
        <v>0</v>
      </c>
      <c r="J520" s="17">
        <f ca="1">OFFSET('Z1'!$B$7,B520,H520)*D520</f>
        <v>0</v>
      </c>
      <c r="K520" s="17">
        <f ca="1">IF(I520&gt;0,OFFSET('Z1'!$I$7,B520,I520)*IF(I520=1,D520-9300,IF(I520=2,D520-18000,IF(I520=3,D520-45000,0))),0)</f>
        <v>0</v>
      </c>
      <c r="L520" s="17">
        <f>IF(AND(E520=1,D520&gt;20000,D520&lt;=45000),D520*'Z1'!$G$7,0)+IF(AND(E520=1,D520&gt;45000,D520&lt;=50000),'Z1'!$G$7/5000*(50000-D520)*D520,0)</f>
        <v>0</v>
      </c>
      <c r="M520" s="18">
        <f t="shared" ca="1" si="141"/>
        <v>0</v>
      </c>
      <c r="N520" s="21">
        <v>22498</v>
      </c>
      <c r="O520" s="20">
        <f t="shared" si="142"/>
        <v>21498</v>
      </c>
      <c r="P520" s="21">
        <f t="shared" si="143"/>
        <v>1</v>
      </c>
      <c r="Q520" s="22">
        <f t="shared" si="144"/>
        <v>19348.2</v>
      </c>
      <c r="R520" s="59">
        <f t="shared" ca="1" si="145"/>
        <v>6409662.1474805837</v>
      </c>
      <c r="S520" s="60">
        <f t="shared" ca="1" si="146"/>
        <v>6429010.3474805839</v>
      </c>
      <c r="T520" s="61">
        <v>930.54201586630188</v>
      </c>
      <c r="U520" s="61">
        <f t="shared" ca="1" si="147"/>
        <v>1007.0504930264073</v>
      </c>
      <c r="V520" s="62">
        <f t="shared" ca="1" si="148"/>
        <v>8.2219261307485025E-2</v>
      </c>
      <c r="W520" s="62"/>
      <c r="X520" s="62">
        <f t="shared" ca="1" si="149"/>
        <v>8.2219261307485025E-2</v>
      </c>
      <c r="Y520" s="60">
        <f t="shared" ca="1" si="150"/>
        <v>6429010.3474805839</v>
      </c>
      <c r="Z520" s="63">
        <f t="shared" ca="1" si="151"/>
        <v>0</v>
      </c>
      <c r="AA520" s="60">
        <f t="shared" ca="1" si="152"/>
        <v>0</v>
      </c>
      <c r="AB520" s="63">
        <f t="shared" ca="1" si="153"/>
        <v>0</v>
      </c>
      <c r="AC520" s="47">
        <f t="shared" ca="1" si="154"/>
        <v>6429010.3474805839</v>
      </c>
    </row>
    <row r="521" spans="1:29" x14ac:dyDescent="0.15">
      <c r="A521" s="58">
        <v>31110</v>
      </c>
      <c r="B521" s="65">
        <f t="shared" si="137"/>
        <v>3</v>
      </c>
      <c r="C521" s="58" t="s">
        <v>576</v>
      </c>
      <c r="D521" s="58">
        <v>1430</v>
      </c>
      <c r="E521" s="58">
        <v>0</v>
      </c>
      <c r="F521" s="58">
        <f t="shared" si="138"/>
        <v>2305.0746268656717</v>
      </c>
      <c r="G521" s="58"/>
      <c r="H521" s="17">
        <f t="shared" si="139"/>
        <v>1</v>
      </c>
      <c r="I521" s="17">
        <f t="shared" si="140"/>
        <v>0</v>
      </c>
      <c r="J521" s="17">
        <f ca="1">OFFSET('Z1'!$B$7,B521,H521)*D521</f>
        <v>0</v>
      </c>
      <c r="K521" s="17">
        <f ca="1">IF(I521&gt;0,OFFSET('Z1'!$I$7,B521,I521)*IF(I521=1,D521-9300,IF(I521=2,D521-18000,IF(I521=3,D521-45000,0))),0)</f>
        <v>0</v>
      </c>
      <c r="L521" s="17">
        <f>IF(AND(E521=1,D521&gt;20000,D521&lt;=45000),D521*'Z1'!$G$7,0)+IF(AND(E521=1,D521&gt;45000,D521&lt;=50000),'Z1'!$G$7/5000*(50000-D521)*D521,0)</f>
        <v>0</v>
      </c>
      <c r="M521" s="18">
        <f t="shared" ca="1" si="141"/>
        <v>0</v>
      </c>
      <c r="N521" s="21">
        <v>0</v>
      </c>
      <c r="O521" s="20">
        <f t="shared" si="142"/>
        <v>0</v>
      </c>
      <c r="P521" s="21">
        <f t="shared" si="143"/>
        <v>1</v>
      </c>
      <c r="Q521" s="22">
        <f t="shared" si="144"/>
        <v>0</v>
      </c>
      <c r="R521" s="59">
        <f t="shared" ca="1" si="145"/>
        <v>1435748.2567194917</v>
      </c>
      <c r="S521" s="60">
        <f t="shared" ca="1" si="146"/>
        <v>1435748.2567194917</v>
      </c>
      <c r="T521" s="61">
        <v>926.78502263113171</v>
      </c>
      <c r="U521" s="61">
        <f t="shared" ca="1" si="147"/>
        <v>1004.0197599437005</v>
      </c>
      <c r="V521" s="62">
        <f t="shared" ca="1" si="148"/>
        <v>8.33361949390381E-2</v>
      </c>
      <c r="W521" s="62"/>
      <c r="X521" s="62">
        <f t="shared" ca="1" si="149"/>
        <v>8.33361949390381E-2</v>
      </c>
      <c r="Y521" s="60">
        <f t="shared" ca="1" si="150"/>
        <v>1435748.2567194919</v>
      </c>
      <c r="Z521" s="63">
        <f t="shared" ca="1" si="151"/>
        <v>0</v>
      </c>
      <c r="AA521" s="60">
        <f t="shared" ca="1" si="152"/>
        <v>0</v>
      </c>
      <c r="AB521" s="63">
        <f t="shared" ca="1" si="153"/>
        <v>0</v>
      </c>
      <c r="AC521" s="47">
        <f t="shared" ca="1" si="154"/>
        <v>1435748.2567194919</v>
      </c>
    </row>
    <row r="522" spans="1:29" x14ac:dyDescent="0.15">
      <c r="A522" s="58">
        <v>31111</v>
      </c>
      <c r="B522" s="65">
        <f t="shared" si="137"/>
        <v>3</v>
      </c>
      <c r="C522" s="58" t="s">
        <v>577</v>
      </c>
      <c r="D522" s="58">
        <v>712</v>
      </c>
      <c r="E522" s="58">
        <v>0</v>
      </c>
      <c r="F522" s="58">
        <f t="shared" si="138"/>
        <v>1147.7014925373135</v>
      </c>
      <c r="G522" s="58"/>
      <c r="H522" s="17">
        <f t="shared" si="139"/>
        <v>1</v>
      </c>
      <c r="I522" s="17">
        <f t="shared" si="140"/>
        <v>0</v>
      </c>
      <c r="J522" s="17">
        <f ca="1">OFFSET('Z1'!$B$7,B522,H522)*D522</f>
        <v>0</v>
      </c>
      <c r="K522" s="17">
        <f ca="1">IF(I522&gt;0,OFFSET('Z1'!$I$7,B522,I522)*IF(I522=1,D522-9300,IF(I522=2,D522-18000,IF(I522=3,D522-45000,0))),0)</f>
        <v>0</v>
      </c>
      <c r="L522" s="17">
        <f>IF(AND(E522=1,D522&gt;20000,D522&lt;=45000),D522*'Z1'!$G$7,0)+IF(AND(E522=1,D522&gt;45000,D522&lt;=50000),'Z1'!$G$7/5000*(50000-D522)*D522,0)</f>
        <v>0</v>
      </c>
      <c r="M522" s="18">
        <f t="shared" ca="1" si="141"/>
        <v>0</v>
      </c>
      <c r="N522" s="21">
        <v>0</v>
      </c>
      <c r="O522" s="20">
        <f t="shared" si="142"/>
        <v>0</v>
      </c>
      <c r="P522" s="21">
        <f t="shared" si="143"/>
        <v>1</v>
      </c>
      <c r="Q522" s="22">
        <f t="shared" si="144"/>
        <v>0</v>
      </c>
      <c r="R522" s="59">
        <f t="shared" ca="1" si="145"/>
        <v>714862.06907991471</v>
      </c>
      <c r="S522" s="60">
        <f t="shared" ca="1" si="146"/>
        <v>714862.06907991471</v>
      </c>
      <c r="T522" s="61">
        <v>926.78502263113182</v>
      </c>
      <c r="U522" s="61">
        <f t="shared" ca="1" si="147"/>
        <v>1004.0197599437005</v>
      </c>
      <c r="V522" s="62">
        <f t="shared" ca="1" si="148"/>
        <v>8.3336194939037878E-2</v>
      </c>
      <c r="W522" s="62"/>
      <c r="X522" s="62">
        <f t="shared" ca="1" si="149"/>
        <v>8.3336194939037878E-2</v>
      </c>
      <c r="Y522" s="60">
        <f t="shared" ca="1" si="150"/>
        <v>714862.06907991471</v>
      </c>
      <c r="Z522" s="63">
        <f t="shared" ca="1" si="151"/>
        <v>0</v>
      </c>
      <c r="AA522" s="60">
        <f t="shared" ca="1" si="152"/>
        <v>0</v>
      </c>
      <c r="AB522" s="63">
        <f t="shared" ca="1" si="153"/>
        <v>0</v>
      </c>
      <c r="AC522" s="47">
        <f t="shared" ca="1" si="154"/>
        <v>714862.06907991471</v>
      </c>
    </row>
    <row r="523" spans="1:29" x14ac:dyDescent="0.15">
      <c r="A523" s="58">
        <v>31113</v>
      </c>
      <c r="B523" s="65">
        <f t="shared" si="137"/>
        <v>3</v>
      </c>
      <c r="C523" s="58" t="s">
        <v>578</v>
      </c>
      <c r="D523" s="58">
        <v>689</v>
      </c>
      <c r="E523" s="58">
        <v>0</v>
      </c>
      <c r="F523" s="58">
        <f t="shared" si="138"/>
        <v>1110.6268656716418</v>
      </c>
      <c r="G523" s="58"/>
      <c r="H523" s="17">
        <f t="shared" si="139"/>
        <v>1</v>
      </c>
      <c r="I523" s="17">
        <f t="shared" si="140"/>
        <v>0</v>
      </c>
      <c r="J523" s="17">
        <f ca="1">OFFSET('Z1'!$B$7,B523,H523)*D523</f>
        <v>0</v>
      </c>
      <c r="K523" s="17">
        <f ca="1">IF(I523&gt;0,OFFSET('Z1'!$I$7,B523,I523)*IF(I523=1,D523-9300,IF(I523=2,D523-18000,IF(I523=3,D523-45000,0))),0)</f>
        <v>0</v>
      </c>
      <c r="L523" s="17">
        <f>IF(AND(E523=1,D523&gt;20000,D523&lt;=45000),D523*'Z1'!$G$7,0)+IF(AND(E523=1,D523&gt;45000,D523&lt;=50000),'Z1'!$G$7/5000*(50000-D523)*D523,0)</f>
        <v>0</v>
      </c>
      <c r="M523" s="18">
        <f t="shared" ca="1" si="141"/>
        <v>0</v>
      </c>
      <c r="N523" s="21">
        <v>3373</v>
      </c>
      <c r="O523" s="20">
        <f t="shared" si="142"/>
        <v>2373</v>
      </c>
      <c r="P523" s="21">
        <f t="shared" si="143"/>
        <v>1</v>
      </c>
      <c r="Q523" s="22">
        <f t="shared" si="144"/>
        <v>2135.7000000000003</v>
      </c>
      <c r="R523" s="59">
        <f t="shared" ca="1" si="145"/>
        <v>691769.61460120964</v>
      </c>
      <c r="S523" s="60">
        <f t="shared" ca="1" si="146"/>
        <v>693905.3146012096</v>
      </c>
      <c r="T523" s="61">
        <v>930.09235201382614</v>
      </c>
      <c r="U523" s="61">
        <f t="shared" ca="1" si="147"/>
        <v>1007.1194696679385</v>
      </c>
      <c r="V523" s="62">
        <f t="shared" ca="1" si="148"/>
        <v>8.2816633732482492E-2</v>
      </c>
      <c r="W523" s="62"/>
      <c r="X523" s="62">
        <f t="shared" ca="1" si="149"/>
        <v>8.2816633732482492E-2</v>
      </c>
      <c r="Y523" s="60">
        <f t="shared" ca="1" si="150"/>
        <v>693905.31460120948</v>
      </c>
      <c r="Z523" s="63">
        <f t="shared" ca="1" si="151"/>
        <v>0</v>
      </c>
      <c r="AA523" s="60">
        <f t="shared" ca="1" si="152"/>
        <v>0</v>
      </c>
      <c r="AB523" s="63">
        <f t="shared" ca="1" si="153"/>
        <v>0</v>
      </c>
      <c r="AC523" s="47">
        <f t="shared" ca="1" si="154"/>
        <v>693905.31460120948</v>
      </c>
    </row>
    <row r="524" spans="1:29" x14ac:dyDescent="0.15">
      <c r="A524" s="58">
        <v>31114</v>
      </c>
      <c r="B524" s="65">
        <f t="shared" si="137"/>
        <v>3</v>
      </c>
      <c r="C524" s="58" t="s">
        <v>579</v>
      </c>
      <c r="D524" s="58">
        <v>872</v>
      </c>
      <c r="E524" s="58">
        <v>0</v>
      </c>
      <c r="F524" s="58">
        <f t="shared" si="138"/>
        <v>1405.6119402985075</v>
      </c>
      <c r="G524" s="58"/>
      <c r="H524" s="17">
        <f t="shared" si="139"/>
        <v>1</v>
      </c>
      <c r="I524" s="17">
        <f t="shared" si="140"/>
        <v>0</v>
      </c>
      <c r="J524" s="17">
        <f ca="1">OFFSET('Z1'!$B$7,B524,H524)*D524</f>
        <v>0</v>
      </c>
      <c r="K524" s="17">
        <f ca="1">IF(I524&gt;0,OFFSET('Z1'!$I$7,B524,I524)*IF(I524=1,D524-9300,IF(I524=2,D524-18000,IF(I524=3,D524-45000,0))),0)</f>
        <v>0</v>
      </c>
      <c r="L524" s="17">
        <f>IF(AND(E524=1,D524&gt;20000,D524&lt;=45000),D524*'Z1'!$G$7,0)+IF(AND(E524=1,D524&gt;45000,D524&lt;=50000),'Z1'!$G$7/5000*(50000-D524)*D524,0)</f>
        <v>0</v>
      </c>
      <c r="M524" s="18">
        <f t="shared" ca="1" si="141"/>
        <v>0</v>
      </c>
      <c r="N524" s="21">
        <v>0</v>
      </c>
      <c r="O524" s="20">
        <f t="shared" si="142"/>
        <v>0</v>
      </c>
      <c r="P524" s="21">
        <f t="shared" si="143"/>
        <v>1</v>
      </c>
      <c r="Q524" s="22">
        <f t="shared" si="144"/>
        <v>0</v>
      </c>
      <c r="R524" s="59">
        <f t="shared" ca="1" si="145"/>
        <v>875505.23067090684</v>
      </c>
      <c r="S524" s="60">
        <f t="shared" ca="1" si="146"/>
        <v>875505.23067090684</v>
      </c>
      <c r="T524" s="61">
        <v>926.73975736656837</v>
      </c>
      <c r="U524" s="61">
        <f t="shared" ca="1" si="147"/>
        <v>1004.0197599437005</v>
      </c>
      <c r="V524" s="62">
        <f t="shared" ca="1" si="148"/>
        <v>8.338910893035556E-2</v>
      </c>
      <c r="W524" s="62"/>
      <c r="X524" s="62">
        <f t="shared" ca="1" si="149"/>
        <v>8.338910893035556E-2</v>
      </c>
      <c r="Y524" s="60">
        <f t="shared" ca="1" si="150"/>
        <v>875505.23067090672</v>
      </c>
      <c r="Z524" s="63">
        <f t="shared" ca="1" si="151"/>
        <v>0</v>
      </c>
      <c r="AA524" s="60">
        <f t="shared" ca="1" si="152"/>
        <v>0</v>
      </c>
      <c r="AB524" s="63">
        <f t="shared" ca="1" si="153"/>
        <v>0</v>
      </c>
      <c r="AC524" s="47">
        <f t="shared" ca="1" si="154"/>
        <v>875505.23067090672</v>
      </c>
    </row>
    <row r="525" spans="1:29" x14ac:dyDescent="0.15">
      <c r="A525" s="58">
        <v>31117</v>
      </c>
      <c r="B525" s="65">
        <f t="shared" si="137"/>
        <v>3</v>
      </c>
      <c r="C525" s="58" t="s">
        <v>580</v>
      </c>
      <c r="D525" s="58">
        <v>703</v>
      </c>
      <c r="E525" s="58">
        <v>0</v>
      </c>
      <c r="F525" s="58">
        <f t="shared" si="138"/>
        <v>1133.1940298507463</v>
      </c>
      <c r="G525" s="58"/>
      <c r="H525" s="17">
        <f t="shared" si="139"/>
        <v>1</v>
      </c>
      <c r="I525" s="17">
        <f t="shared" si="140"/>
        <v>0</v>
      </c>
      <c r="J525" s="17">
        <f ca="1">OFFSET('Z1'!$B$7,B525,H525)*D525</f>
        <v>0</v>
      </c>
      <c r="K525" s="17">
        <f ca="1">IF(I525&gt;0,OFFSET('Z1'!$I$7,B525,I525)*IF(I525=1,D525-9300,IF(I525=2,D525-18000,IF(I525=3,D525-45000,0))),0)</f>
        <v>0</v>
      </c>
      <c r="L525" s="17">
        <f>IF(AND(E525=1,D525&gt;20000,D525&lt;=45000),D525*'Z1'!$G$7,0)+IF(AND(E525=1,D525&gt;45000,D525&lt;=50000),'Z1'!$G$7/5000*(50000-D525)*D525,0)</f>
        <v>0</v>
      </c>
      <c r="M525" s="18">
        <f t="shared" ca="1" si="141"/>
        <v>0</v>
      </c>
      <c r="N525" s="21">
        <v>12354</v>
      </c>
      <c r="O525" s="20">
        <f t="shared" si="142"/>
        <v>11354</v>
      </c>
      <c r="P525" s="21">
        <f t="shared" si="143"/>
        <v>1</v>
      </c>
      <c r="Q525" s="22">
        <f t="shared" si="144"/>
        <v>10218.6</v>
      </c>
      <c r="R525" s="59">
        <f t="shared" ca="1" si="145"/>
        <v>705825.89124042145</v>
      </c>
      <c r="S525" s="60">
        <f t="shared" ca="1" si="146"/>
        <v>716044.49124042143</v>
      </c>
      <c r="T525" s="61">
        <v>943.91846986000883</v>
      </c>
      <c r="U525" s="61">
        <f t="shared" ca="1" si="147"/>
        <v>1018.5554640688782</v>
      </c>
      <c r="V525" s="62">
        <f t="shared" ca="1" si="148"/>
        <v>7.9071441646796803E-2</v>
      </c>
      <c r="W525" s="62"/>
      <c r="X525" s="62">
        <f t="shared" ca="1" si="149"/>
        <v>7.9071441646796803E-2</v>
      </c>
      <c r="Y525" s="60">
        <f t="shared" ca="1" si="150"/>
        <v>716044.49124042143</v>
      </c>
      <c r="Z525" s="63">
        <f t="shared" ca="1" si="151"/>
        <v>0</v>
      </c>
      <c r="AA525" s="60">
        <f t="shared" ca="1" si="152"/>
        <v>0</v>
      </c>
      <c r="AB525" s="63">
        <f t="shared" ca="1" si="153"/>
        <v>0</v>
      </c>
      <c r="AC525" s="47">
        <f t="shared" ca="1" si="154"/>
        <v>716044.49124042143</v>
      </c>
    </row>
    <row r="526" spans="1:29" x14ac:dyDescent="0.15">
      <c r="A526" s="58">
        <v>31119</v>
      </c>
      <c r="B526" s="65">
        <f t="shared" si="137"/>
        <v>3</v>
      </c>
      <c r="C526" s="58" t="s">
        <v>581</v>
      </c>
      <c r="D526" s="58">
        <v>519</v>
      </c>
      <c r="E526" s="58">
        <v>0</v>
      </c>
      <c r="F526" s="58">
        <f t="shared" si="138"/>
        <v>836.59701492537317</v>
      </c>
      <c r="G526" s="58"/>
      <c r="H526" s="17">
        <f t="shared" si="139"/>
        <v>1</v>
      </c>
      <c r="I526" s="17">
        <f t="shared" si="140"/>
        <v>0</v>
      </c>
      <c r="J526" s="17">
        <f ca="1">OFFSET('Z1'!$B$7,B526,H526)*D526</f>
        <v>0</v>
      </c>
      <c r="K526" s="17">
        <f ca="1">IF(I526&gt;0,OFFSET('Z1'!$I$7,B526,I526)*IF(I526=1,D526-9300,IF(I526=2,D526-18000,IF(I526=3,D526-45000,0))),0)</f>
        <v>0</v>
      </c>
      <c r="L526" s="17">
        <f>IF(AND(E526=1,D526&gt;20000,D526&lt;=45000),D526*'Z1'!$G$7,0)+IF(AND(E526=1,D526&gt;45000,D526&lt;=50000),'Z1'!$G$7/5000*(50000-D526)*D526,0)</f>
        <v>0</v>
      </c>
      <c r="M526" s="18">
        <f t="shared" ca="1" si="141"/>
        <v>0</v>
      </c>
      <c r="N526" s="21">
        <v>0</v>
      </c>
      <c r="O526" s="20">
        <f t="shared" si="142"/>
        <v>0</v>
      </c>
      <c r="P526" s="21">
        <f t="shared" si="143"/>
        <v>1</v>
      </c>
      <c r="Q526" s="22">
        <f t="shared" si="144"/>
        <v>0</v>
      </c>
      <c r="R526" s="59">
        <f t="shared" ca="1" si="145"/>
        <v>521086.25541078055</v>
      </c>
      <c r="S526" s="60">
        <f t="shared" ca="1" si="146"/>
        <v>521086.25541078055</v>
      </c>
      <c r="T526" s="61">
        <v>926.76135086702038</v>
      </c>
      <c r="U526" s="61">
        <f t="shared" ca="1" si="147"/>
        <v>1004.0197599437005</v>
      </c>
      <c r="V526" s="62">
        <f t="shared" ca="1" si="148"/>
        <v>8.3363866009735776E-2</v>
      </c>
      <c r="W526" s="62"/>
      <c r="X526" s="62">
        <f t="shared" ca="1" si="149"/>
        <v>8.3363866009735776E-2</v>
      </c>
      <c r="Y526" s="60">
        <f t="shared" ca="1" si="150"/>
        <v>521086.25541078049</v>
      </c>
      <c r="Z526" s="63">
        <f t="shared" ca="1" si="151"/>
        <v>0</v>
      </c>
      <c r="AA526" s="60">
        <f t="shared" ca="1" si="152"/>
        <v>0</v>
      </c>
      <c r="AB526" s="63">
        <f t="shared" ca="1" si="153"/>
        <v>0</v>
      </c>
      <c r="AC526" s="47">
        <f t="shared" ca="1" si="154"/>
        <v>521086.25541078049</v>
      </c>
    </row>
    <row r="527" spans="1:29" x14ac:dyDescent="0.15">
      <c r="A527" s="58">
        <v>31120</v>
      </c>
      <c r="B527" s="65">
        <f t="shared" si="137"/>
        <v>3</v>
      </c>
      <c r="C527" s="58" t="s">
        <v>582</v>
      </c>
      <c r="D527" s="58">
        <v>1060</v>
      </c>
      <c r="E527" s="58">
        <v>0</v>
      </c>
      <c r="F527" s="58">
        <f t="shared" si="138"/>
        <v>1708.6567164179105</v>
      </c>
      <c r="G527" s="58"/>
      <c r="H527" s="17">
        <f t="shared" si="139"/>
        <v>1</v>
      </c>
      <c r="I527" s="17">
        <f t="shared" si="140"/>
        <v>0</v>
      </c>
      <c r="J527" s="17">
        <f ca="1">OFFSET('Z1'!$B$7,B527,H527)*D527</f>
        <v>0</v>
      </c>
      <c r="K527" s="17">
        <f ca="1">IF(I527&gt;0,OFFSET('Z1'!$I$7,B527,I527)*IF(I527=1,D527-9300,IF(I527=2,D527-18000,IF(I527=3,D527-45000,0))),0)</f>
        <v>0</v>
      </c>
      <c r="L527" s="17">
        <f>IF(AND(E527=1,D527&gt;20000,D527&lt;=45000),D527*'Z1'!$G$7,0)+IF(AND(E527=1,D527&gt;45000,D527&lt;=50000),'Z1'!$G$7/5000*(50000-D527)*D527,0)</f>
        <v>0</v>
      </c>
      <c r="M527" s="18">
        <f t="shared" ca="1" si="141"/>
        <v>0</v>
      </c>
      <c r="N527" s="21">
        <v>1663</v>
      </c>
      <c r="O527" s="20">
        <f t="shared" si="142"/>
        <v>663</v>
      </c>
      <c r="P527" s="21">
        <f t="shared" si="143"/>
        <v>1</v>
      </c>
      <c r="Q527" s="22">
        <f t="shared" si="144"/>
        <v>596.70000000000005</v>
      </c>
      <c r="R527" s="59">
        <f t="shared" ca="1" si="145"/>
        <v>1064260.9455403225</v>
      </c>
      <c r="S527" s="60">
        <f t="shared" ca="1" si="146"/>
        <v>1064857.6455403224</v>
      </c>
      <c r="T527" s="61">
        <v>927.30841666739195</v>
      </c>
      <c r="U527" s="61">
        <f t="shared" ca="1" si="147"/>
        <v>1004.5826844720023</v>
      </c>
      <c r="V527" s="62">
        <f t="shared" ca="1" si="148"/>
        <v>8.3331787370508836E-2</v>
      </c>
      <c r="W527" s="62"/>
      <c r="X527" s="62">
        <f t="shared" ca="1" si="149"/>
        <v>8.3331787370508836E-2</v>
      </c>
      <c r="Y527" s="60">
        <f t="shared" ca="1" si="150"/>
        <v>1064857.6455403224</v>
      </c>
      <c r="Z527" s="63">
        <f t="shared" ca="1" si="151"/>
        <v>0</v>
      </c>
      <c r="AA527" s="60">
        <f t="shared" ca="1" si="152"/>
        <v>0</v>
      </c>
      <c r="AB527" s="63">
        <f t="shared" ca="1" si="153"/>
        <v>0</v>
      </c>
      <c r="AC527" s="47">
        <f t="shared" ca="1" si="154"/>
        <v>1064857.6455403224</v>
      </c>
    </row>
    <row r="528" spans="1:29" x14ac:dyDescent="0.15">
      <c r="A528" s="58">
        <v>31121</v>
      </c>
      <c r="B528" s="65">
        <f t="shared" si="137"/>
        <v>3</v>
      </c>
      <c r="C528" s="58" t="s">
        <v>583</v>
      </c>
      <c r="D528" s="58">
        <v>845</v>
      </c>
      <c r="E528" s="58">
        <v>0</v>
      </c>
      <c r="F528" s="58">
        <f t="shared" si="138"/>
        <v>1362.0895522388059</v>
      </c>
      <c r="G528" s="58"/>
      <c r="H528" s="17">
        <f t="shared" si="139"/>
        <v>1</v>
      </c>
      <c r="I528" s="17">
        <f t="shared" si="140"/>
        <v>0</v>
      </c>
      <c r="J528" s="17">
        <f ca="1">OFFSET('Z1'!$B$7,B528,H528)*D528</f>
        <v>0</v>
      </c>
      <c r="K528" s="17">
        <f ca="1">IF(I528&gt;0,OFFSET('Z1'!$I$7,B528,I528)*IF(I528=1,D528-9300,IF(I528=2,D528-18000,IF(I528=3,D528-45000,0))),0)</f>
        <v>0</v>
      </c>
      <c r="L528" s="17">
        <f>IF(AND(E528=1,D528&gt;20000,D528&lt;=45000),D528*'Z1'!$G$7,0)+IF(AND(E528=1,D528&gt;45000,D528&lt;=50000),'Z1'!$G$7/5000*(50000-D528)*D528,0)</f>
        <v>0</v>
      </c>
      <c r="M528" s="18">
        <f t="shared" ca="1" si="141"/>
        <v>0</v>
      </c>
      <c r="N528" s="21">
        <v>3884</v>
      </c>
      <c r="O528" s="20">
        <f t="shared" si="142"/>
        <v>2884</v>
      </c>
      <c r="P528" s="21">
        <f t="shared" si="143"/>
        <v>1</v>
      </c>
      <c r="Q528" s="22">
        <f t="shared" si="144"/>
        <v>2595.6</v>
      </c>
      <c r="R528" s="59">
        <f t="shared" ca="1" si="145"/>
        <v>848396.69715242682</v>
      </c>
      <c r="S528" s="60">
        <f t="shared" ca="1" si="146"/>
        <v>850992.29715242679</v>
      </c>
      <c r="T528" s="61">
        <v>933.89986271716828</v>
      </c>
      <c r="U528" s="61">
        <f t="shared" ca="1" si="147"/>
        <v>1007.0914759200317</v>
      </c>
      <c r="V528" s="62">
        <f t="shared" ca="1" si="148"/>
        <v>7.8372014093581077E-2</v>
      </c>
      <c r="W528" s="62"/>
      <c r="X528" s="62">
        <f t="shared" ca="1" si="149"/>
        <v>7.8372014093581077E-2</v>
      </c>
      <c r="Y528" s="60">
        <f t="shared" ca="1" si="150"/>
        <v>850992.29715242668</v>
      </c>
      <c r="Z528" s="63">
        <f t="shared" ca="1" si="151"/>
        <v>0</v>
      </c>
      <c r="AA528" s="60">
        <f t="shared" ca="1" si="152"/>
        <v>0</v>
      </c>
      <c r="AB528" s="63">
        <f t="shared" ca="1" si="153"/>
        <v>0</v>
      </c>
      <c r="AC528" s="47">
        <f t="shared" ca="1" si="154"/>
        <v>850992.29715242668</v>
      </c>
    </row>
    <row r="529" spans="1:29" x14ac:dyDescent="0.15">
      <c r="A529" s="58">
        <v>31123</v>
      </c>
      <c r="B529" s="65">
        <f t="shared" si="137"/>
        <v>3</v>
      </c>
      <c r="C529" s="58" t="s">
        <v>584</v>
      </c>
      <c r="D529" s="58">
        <v>1299</v>
      </c>
      <c r="E529" s="58">
        <v>0</v>
      </c>
      <c r="F529" s="58">
        <f t="shared" si="138"/>
        <v>2093.9104477611941</v>
      </c>
      <c r="G529" s="58"/>
      <c r="H529" s="17">
        <f t="shared" si="139"/>
        <v>1</v>
      </c>
      <c r="I529" s="17">
        <f t="shared" si="140"/>
        <v>0</v>
      </c>
      <c r="J529" s="17">
        <f ca="1">OFFSET('Z1'!$B$7,B529,H529)*D529</f>
        <v>0</v>
      </c>
      <c r="K529" s="17">
        <f ca="1">IF(I529&gt;0,OFFSET('Z1'!$I$7,B529,I529)*IF(I529=1,D529-9300,IF(I529=2,D529-18000,IF(I529=3,D529-45000,0))),0)</f>
        <v>0</v>
      </c>
      <c r="L529" s="17">
        <f>IF(AND(E529=1,D529&gt;20000,D529&lt;=45000),D529*'Z1'!$G$7,0)+IF(AND(E529=1,D529&gt;45000,D529&lt;=50000),'Z1'!$G$7/5000*(50000-D529)*D529,0)</f>
        <v>0</v>
      </c>
      <c r="M529" s="18">
        <f t="shared" ca="1" si="141"/>
        <v>0</v>
      </c>
      <c r="N529" s="21">
        <v>0</v>
      </c>
      <c r="O529" s="20">
        <f t="shared" si="142"/>
        <v>0</v>
      </c>
      <c r="P529" s="21">
        <f t="shared" si="143"/>
        <v>1</v>
      </c>
      <c r="Q529" s="22">
        <f t="shared" si="144"/>
        <v>0</v>
      </c>
      <c r="R529" s="59">
        <f t="shared" ca="1" si="145"/>
        <v>1304221.668166867</v>
      </c>
      <c r="S529" s="60">
        <f t="shared" ca="1" si="146"/>
        <v>1304221.668166867</v>
      </c>
      <c r="T529" s="61">
        <v>926.9901522794645</v>
      </c>
      <c r="U529" s="61">
        <f t="shared" ca="1" si="147"/>
        <v>1004.0197599437005</v>
      </c>
      <c r="V529" s="62">
        <f t="shared" ca="1" si="148"/>
        <v>8.3096468149980396E-2</v>
      </c>
      <c r="W529" s="62"/>
      <c r="X529" s="62">
        <f t="shared" ca="1" si="149"/>
        <v>8.3096468149980396E-2</v>
      </c>
      <c r="Y529" s="60">
        <f t="shared" ca="1" si="150"/>
        <v>1304221.668166867</v>
      </c>
      <c r="Z529" s="63">
        <f t="shared" ca="1" si="151"/>
        <v>0</v>
      </c>
      <c r="AA529" s="60">
        <f t="shared" ca="1" si="152"/>
        <v>0</v>
      </c>
      <c r="AB529" s="63">
        <f t="shared" ca="1" si="153"/>
        <v>0</v>
      </c>
      <c r="AC529" s="47">
        <f t="shared" ca="1" si="154"/>
        <v>1304221.668166867</v>
      </c>
    </row>
    <row r="530" spans="1:29" x14ac:dyDescent="0.15">
      <c r="A530" s="58">
        <v>31124</v>
      </c>
      <c r="B530" s="65">
        <f t="shared" si="137"/>
        <v>3</v>
      </c>
      <c r="C530" s="58" t="s">
        <v>585</v>
      </c>
      <c r="D530" s="58">
        <v>1667</v>
      </c>
      <c r="E530" s="58">
        <v>0</v>
      </c>
      <c r="F530" s="58">
        <f t="shared" si="138"/>
        <v>2687.1044776119402</v>
      </c>
      <c r="G530" s="58"/>
      <c r="H530" s="17">
        <f t="shared" si="139"/>
        <v>1</v>
      </c>
      <c r="I530" s="17">
        <f t="shared" si="140"/>
        <v>0</v>
      </c>
      <c r="J530" s="17">
        <f ca="1">OFFSET('Z1'!$B$7,B530,H530)*D530</f>
        <v>0</v>
      </c>
      <c r="K530" s="17">
        <f ca="1">IF(I530&gt;0,OFFSET('Z1'!$I$7,B530,I530)*IF(I530=1,D530-9300,IF(I530=2,D530-18000,IF(I530=3,D530-45000,0))),0)</f>
        <v>0</v>
      </c>
      <c r="L530" s="17">
        <f>IF(AND(E530=1,D530&gt;20000,D530&lt;=45000),D530*'Z1'!$G$7,0)+IF(AND(E530=1,D530&gt;45000,D530&lt;=50000),'Z1'!$G$7/5000*(50000-D530)*D530,0)</f>
        <v>0</v>
      </c>
      <c r="M530" s="18">
        <f t="shared" ca="1" si="141"/>
        <v>0</v>
      </c>
      <c r="N530" s="21">
        <v>0</v>
      </c>
      <c r="O530" s="20">
        <f t="shared" si="142"/>
        <v>0</v>
      </c>
      <c r="P530" s="21">
        <f t="shared" si="143"/>
        <v>1</v>
      </c>
      <c r="Q530" s="22">
        <f t="shared" si="144"/>
        <v>0</v>
      </c>
      <c r="R530" s="59">
        <f t="shared" ca="1" si="145"/>
        <v>1673700.9398261486</v>
      </c>
      <c r="S530" s="60">
        <f t="shared" ca="1" si="146"/>
        <v>1673700.9398261486</v>
      </c>
      <c r="T530" s="61">
        <v>926.78502263113171</v>
      </c>
      <c r="U530" s="61">
        <f t="shared" ca="1" si="147"/>
        <v>1004.0197599437004</v>
      </c>
      <c r="V530" s="62">
        <f t="shared" ca="1" si="148"/>
        <v>8.3336194939037878E-2</v>
      </c>
      <c r="W530" s="62"/>
      <c r="X530" s="62">
        <f t="shared" ca="1" si="149"/>
        <v>8.3336194939037878E-2</v>
      </c>
      <c r="Y530" s="60">
        <f t="shared" ca="1" si="150"/>
        <v>1673700.9398261486</v>
      </c>
      <c r="Z530" s="63">
        <f t="shared" ca="1" si="151"/>
        <v>0</v>
      </c>
      <c r="AA530" s="60">
        <f t="shared" ca="1" si="152"/>
        <v>0</v>
      </c>
      <c r="AB530" s="63">
        <f t="shared" ca="1" si="153"/>
        <v>0</v>
      </c>
      <c r="AC530" s="47">
        <f t="shared" ca="1" si="154"/>
        <v>1673700.9398261486</v>
      </c>
    </row>
    <row r="531" spans="1:29" x14ac:dyDescent="0.15">
      <c r="A531" s="58">
        <v>31129</v>
      </c>
      <c r="B531" s="65">
        <f t="shared" si="137"/>
        <v>3</v>
      </c>
      <c r="C531" s="58" t="s">
        <v>586</v>
      </c>
      <c r="D531" s="58">
        <v>1539</v>
      </c>
      <c r="E531" s="58">
        <v>0</v>
      </c>
      <c r="F531" s="58">
        <f t="shared" si="138"/>
        <v>2480.7761194029849</v>
      </c>
      <c r="G531" s="58"/>
      <c r="H531" s="17">
        <f t="shared" si="139"/>
        <v>1</v>
      </c>
      <c r="I531" s="17">
        <f t="shared" si="140"/>
        <v>0</v>
      </c>
      <c r="J531" s="17">
        <f ca="1">OFFSET('Z1'!$B$7,B531,H531)*D531</f>
        <v>0</v>
      </c>
      <c r="K531" s="17">
        <f ca="1">IF(I531&gt;0,OFFSET('Z1'!$I$7,B531,I531)*IF(I531=1,D531-9300,IF(I531=2,D531-18000,IF(I531=3,D531-45000,0))),0)</f>
        <v>0</v>
      </c>
      <c r="L531" s="17">
        <f>IF(AND(E531=1,D531&gt;20000,D531&lt;=45000),D531*'Z1'!$G$7,0)+IF(AND(E531=1,D531&gt;45000,D531&lt;=50000),'Z1'!$G$7/5000*(50000-D531)*D531,0)</f>
        <v>0</v>
      </c>
      <c r="M531" s="18">
        <f t="shared" ca="1" si="141"/>
        <v>0</v>
      </c>
      <c r="N531" s="21">
        <v>1098</v>
      </c>
      <c r="O531" s="20">
        <f t="shared" si="142"/>
        <v>98</v>
      </c>
      <c r="P531" s="21">
        <f t="shared" si="143"/>
        <v>1</v>
      </c>
      <c r="Q531" s="22">
        <f t="shared" si="144"/>
        <v>88.2</v>
      </c>
      <c r="R531" s="59">
        <f t="shared" ca="1" si="145"/>
        <v>1545186.410553355</v>
      </c>
      <c r="S531" s="60">
        <f t="shared" ca="1" si="146"/>
        <v>1545274.610553355</v>
      </c>
      <c r="T531" s="61">
        <v>926.84551014696569</v>
      </c>
      <c r="U531" s="61">
        <f t="shared" ca="1" si="147"/>
        <v>1004.0770698852209</v>
      </c>
      <c r="V531" s="62">
        <f t="shared" ca="1" si="148"/>
        <v>8.3327327901722148E-2</v>
      </c>
      <c r="W531" s="62"/>
      <c r="X531" s="62">
        <f t="shared" ca="1" si="149"/>
        <v>8.3327327901722148E-2</v>
      </c>
      <c r="Y531" s="60">
        <f t="shared" ca="1" si="150"/>
        <v>1545274.6105533547</v>
      </c>
      <c r="Z531" s="63">
        <f t="shared" ca="1" si="151"/>
        <v>0</v>
      </c>
      <c r="AA531" s="60">
        <f t="shared" ca="1" si="152"/>
        <v>0</v>
      </c>
      <c r="AB531" s="63">
        <f t="shared" ca="1" si="153"/>
        <v>0</v>
      </c>
      <c r="AC531" s="47">
        <f t="shared" ca="1" si="154"/>
        <v>1545274.6105533547</v>
      </c>
    </row>
    <row r="532" spans="1:29" x14ac:dyDescent="0.15">
      <c r="A532" s="58">
        <v>31130</v>
      </c>
      <c r="B532" s="65">
        <f t="shared" ref="B532:B595" si="155">INT(A532/10000)</f>
        <v>3</v>
      </c>
      <c r="C532" s="58" t="s">
        <v>587</v>
      </c>
      <c r="D532" s="58">
        <v>713</v>
      </c>
      <c r="E532" s="58">
        <v>0</v>
      </c>
      <c r="F532" s="58">
        <f t="shared" ref="F532:F595" si="156">IF(AND(E532=1,D532&lt;=20000),D532*2,IF(D532&lt;=10000,D532*(1+41/67),IF(D532&lt;=20000,D532*(1+2/3),IF(D532&lt;=50000,D532*(2),D532*(2+1/3))))+IF(AND(D532&gt;9000,D532&lt;=10000),(D532-9000)*(110/201),0)+IF(AND(D532&gt;18000,D532&lt;=20000),(D532-18000)*(3+1/3),0)+IF(AND(D532&gt;45000,D532&lt;=50000),(D532-45000)*(3+1/3),0))</f>
        <v>1149.3134328358208</v>
      </c>
      <c r="G532" s="58"/>
      <c r="H532" s="17">
        <f t="shared" ref="H532:H595" si="157">IF(AND(E532=1,D532&lt;=20000),3,IF(D532&lt;=10000,1,IF(D532&lt;=20000,2,IF(D532&lt;=50000,3,4))))</f>
        <v>1</v>
      </c>
      <c r="I532" s="17">
        <f t="shared" ref="I532:I595" si="158">IF(AND(E532=1,D532&lt;=45000),0,IF(AND(D532&gt;9300,D532&lt;=10000),1,IF(AND(D532&gt;18000,D532&lt;=20000),2,IF(AND(D532&gt;45000,D532&lt;=50000),3,0))))</f>
        <v>0</v>
      </c>
      <c r="J532" s="17">
        <f ca="1">OFFSET('Z1'!$B$7,B532,H532)*D532</f>
        <v>0</v>
      </c>
      <c r="K532" s="17">
        <f ca="1">IF(I532&gt;0,OFFSET('Z1'!$I$7,B532,I532)*IF(I532=1,D532-9300,IF(I532=2,D532-18000,IF(I532=3,D532-45000,0))),0)</f>
        <v>0</v>
      </c>
      <c r="L532" s="17">
        <f>IF(AND(E532=1,D532&gt;20000,D532&lt;=45000),D532*'Z1'!$G$7,0)+IF(AND(E532=1,D532&gt;45000,D532&lt;=50000),'Z1'!$G$7/5000*(50000-D532)*D532,0)</f>
        <v>0</v>
      </c>
      <c r="M532" s="18">
        <f t="shared" ref="M532:M595" ca="1" si="159">SUM(J532:L532)</f>
        <v>0</v>
      </c>
      <c r="N532" s="21">
        <v>0</v>
      </c>
      <c r="O532" s="20">
        <f t="shared" ref="O532:O595" si="160">MAX(N532-$O$3,0)</f>
        <v>0</v>
      </c>
      <c r="P532" s="21">
        <f t="shared" ref="P532:P595" si="161">IF(D532&lt;=9300,1,IF(D532&gt;10000,0,2))</f>
        <v>1</v>
      </c>
      <c r="Q532" s="22">
        <f t="shared" ref="Q532:Q595" si="162">IF(P532=0,0,IF(P532=1,O532*$Q$3,O532*$Q$3*(10000-D532)/700))</f>
        <v>0</v>
      </c>
      <c r="R532" s="59">
        <f t="shared" ref="R532:R595" ca="1" si="163">OFFSET($R$4,B532,0)/OFFSET($F$4,B532,0)*F532</f>
        <v>715866.0888398583</v>
      </c>
      <c r="S532" s="60">
        <f t="shared" ref="S532:S595" ca="1" si="164">M532+Q532+R532</f>
        <v>715866.0888398583</v>
      </c>
      <c r="T532" s="61">
        <v>926.7850226311316</v>
      </c>
      <c r="U532" s="61">
        <f t="shared" ref="U532:U595" ca="1" si="165">S532/D532</f>
        <v>1004.0197599437003</v>
      </c>
      <c r="V532" s="62">
        <f t="shared" ref="V532:V595" ca="1" si="166">U532/T532-1</f>
        <v>8.3336194939037878E-2</v>
      </c>
      <c r="W532" s="62"/>
      <c r="X532" s="62">
        <f t="shared" ref="X532:X595" ca="1" si="167">MAX(V532,OFFSET($X$4,B532,0))</f>
        <v>8.3336194939037878E-2</v>
      </c>
      <c r="Y532" s="60">
        <f t="shared" ref="Y532:Y595" ca="1" si="168">(T532*(1+X532))*D532</f>
        <v>715866.0888398583</v>
      </c>
      <c r="Z532" s="63">
        <f t="shared" ref="Z532:Z595" ca="1" si="169">Y532-S532</f>
        <v>0</v>
      </c>
      <c r="AA532" s="60">
        <f t="shared" ref="AA532:AA595" ca="1" si="170">MAX(0,Y532-T532*(1+OFFSET($V$4,B532,0))*D532)</f>
        <v>0</v>
      </c>
      <c r="AB532" s="63">
        <f t="shared" ref="AB532:AB595" ca="1" si="171">IF(OFFSET($Z$4,B532,0)=0,0,-OFFSET($Z$4,B532,0)/OFFSET($AA$4,B532,0)*AA532)</f>
        <v>0</v>
      </c>
      <c r="AC532" s="47">
        <f t="shared" ca="1" si="154"/>
        <v>715866.0888398583</v>
      </c>
    </row>
    <row r="533" spans="1:29" x14ac:dyDescent="0.15">
      <c r="A533" s="58">
        <v>31201</v>
      </c>
      <c r="B533" s="65">
        <f t="shared" si="155"/>
        <v>3</v>
      </c>
      <c r="C533" s="58" t="s">
        <v>588</v>
      </c>
      <c r="D533" s="58">
        <v>4836</v>
      </c>
      <c r="E533" s="58">
        <v>0</v>
      </c>
      <c r="F533" s="58">
        <f t="shared" si="156"/>
        <v>7795.3432835820895</v>
      </c>
      <c r="G533" s="58"/>
      <c r="H533" s="17">
        <f t="shared" si="157"/>
        <v>1</v>
      </c>
      <c r="I533" s="17">
        <f t="shared" si="158"/>
        <v>0</v>
      </c>
      <c r="J533" s="17">
        <f ca="1">OFFSET('Z1'!$B$7,B533,H533)*D533</f>
        <v>0</v>
      </c>
      <c r="K533" s="17">
        <f ca="1">IF(I533&gt;0,OFFSET('Z1'!$I$7,B533,I533)*IF(I533=1,D533-9300,IF(I533=2,D533-18000,IF(I533=3,D533-45000,0))),0)</f>
        <v>0</v>
      </c>
      <c r="L533" s="17">
        <f>IF(AND(E533=1,D533&gt;20000,D533&lt;=45000),D533*'Z1'!$G$7,0)+IF(AND(E533=1,D533&gt;45000,D533&lt;=50000),'Z1'!$G$7/5000*(50000-D533)*D533,0)</f>
        <v>0</v>
      </c>
      <c r="M533" s="18">
        <f t="shared" ca="1" si="159"/>
        <v>0</v>
      </c>
      <c r="N533" s="21">
        <v>35095</v>
      </c>
      <c r="O533" s="20">
        <f t="shared" si="160"/>
        <v>34095</v>
      </c>
      <c r="P533" s="21">
        <f t="shared" si="161"/>
        <v>1</v>
      </c>
      <c r="Q533" s="22">
        <f t="shared" si="162"/>
        <v>30685.5</v>
      </c>
      <c r="R533" s="59">
        <f t="shared" ca="1" si="163"/>
        <v>4855439.5590877356</v>
      </c>
      <c r="S533" s="60">
        <f t="shared" ca="1" si="164"/>
        <v>4886125.0590877356</v>
      </c>
      <c r="T533" s="61">
        <v>937.84882873558604</v>
      </c>
      <c r="U533" s="61">
        <f t="shared" ca="1" si="165"/>
        <v>1010.3649832687626</v>
      </c>
      <c r="V533" s="62">
        <f t="shared" ca="1" si="166"/>
        <v>7.732179463394262E-2</v>
      </c>
      <c r="W533" s="62"/>
      <c r="X533" s="62">
        <f t="shared" ca="1" si="167"/>
        <v>7.732179463394262E-2</v>
      </c>
      <c r="Y533" s="60">
        <f t="shared" ca="1" si="168"/>
        <v>4886125.0590877365</v>
      </c>
      <c r="Z533" s="63">
        <f t="shared" ca="1" si="169"/>
        <v>0</v>
      </c>
      <c r="AA533" s="60">
        <f t="shared" ca="1" si="170"/>
        <v>0</v>
      </c>
      <c r="AB533" s="63">
        <f t="shared" ca="1" si="171"/>
        <v>0</v>
      </c>
      <c r="AC533" s="47">
        <f t="shared" ref="AC533:AC596" ca="1" si="172">Y533+AB533</f>
        <v>4886125.0590877365</v>
      </c>
    </row>
    <row r="534" spans="1:29" x14ac:dyDescent="0.15">
      <c r="A534" s="58">
        <v>31202</v>
      </c>
      <c r="B534" s="65">
        <f t="shared" si="155"/>
        <v>3</v>
      </c>
      <c r="C534" s="58" t="s">
        <v>589</v>
      </c>
      <c r="D534" s="58">
        <v>1775</v>
      </c>
      <c r="E534" s="58">
        <v>0</v>
      </c>
      <c r="F534" s="58">
        <f t="shared" si="156"/>
        <v>2861.1940298507461</v>
      </c>
      <c r="G534" s="58"/>
      <c r="H534" s="17">
        <f t="shared" si="157"/>
        <v>1</v>
      </c>
      <c r="I534" s="17">
        <f t="shared" si="158"/>
        <v>0</v>
      </c>
      <c r="J534" s="17">
        <f ca="1">OFFSET('Z1'!$B$7,B534,H534)*D534</f>
        <v>0</v>
      </c>
      <c r="K534" s="17">
        <f ca="1">IF(I534&gt;0,OFFSET('Z1'!$I$7,B534,I534)*IF(I534=1,D534-9300,IF(I534=2,D534-18000,IF(I534=3,D534-45000,0))),0)</f>
        <v>0</v>
      </c>
      <c r="L534" s="17">
        <f>IF(AND(E534=1,D534&gt;20000,D534&lt;=45000),D534*'Z1'!$G$7,0)+IF(AND(E534=1,D534&gt;45000,D534&lt;=50000),'Z1'!$G$7/5000*(50000-D534)*D534,0)</f>
        <v>0</v>
      </c>
      <c r="M534" s="18">
        <f t="shared" ca="1" si="159"/>
        <v>0</v>
      </c>
      <c r="N534" s="21">
        <v>4706</v>
      </c>
      <c r="O534" s="20">
        <f t="shared" si="160"/>
        <v>3706</v>
      </c>
      <c r="P534" s="21">
        <f t="shared" si="161"/>
        <v>1</v>
      </c>
      <c r="Q534" s="22">
        <f t="shared" si="162"/>
        <v>3335.4</v>
      </c>
      <c r="R534" s="59">
        <f t="shared" ca="1" si="163"/>
        <v>1782135.0739000682</v>
      </c>
      <c r="S534" s="60">
        <f t="shared" ca="1" si="164"/>
        <v>1785470.4739000681</v>
      </c>
      <c r="T534" s="61">
        <v>930.39810489493061</v>
      </c>
      <c r="U534" s="61">
        <f t="shared" ca="1" si="165"/>
        <v>1005.8988585352496</v>
      </c>
      <c r="V534" s="62">
        <f t="shared" ca="1" si="166"/>
        <v>8.1148868686534259E-2</v>
      </c>
      <c r="W534" s="62"/>
      <c r="X534" s="62">
        <f t="shared" ca="1" si="167"/>
        <v>8.1148868686534259E-2</v>
      </c>
      <c r="Y534" s="60">
        <f t="shared" ca="1" si="168"/>
        <v>1785470.4739000683</v>
      </c>
      <c r="Z534" s="63">
        <f t="shared" ca="1" si="169"/>
        <v>0</v>
      </c>
      <c r="AA534" s="60">
        <f t="shared" ca="1" si="170"/>
        <v>0</v>
      </c>
      <c r="AB534" s="63">
        <f t="shared" ca="1" si="171"/>
        <v>0</v>
      </c>
      <c r="AC534" s="47">
        <f t="shared" ca="1" si="172"/>
        <v>1785470.4739000683</v>
      </c>
    </row>
    <row r="535" spans="1:29" x14ac:dyDescent="0.15">
      <c r="A535" s="58">
        <v>31203</v>
      </c>
      <c r="B535" s="65">
        <f t="shared" si="155"/>
        <v>3</v>
      </c>
      <c r="C535" s="58" t="s">
        <v>590</v>
      </c>
      <c r="D535" s="58">
        <v>3293</v>
      </c>
      <c r="E535" s="58">
        <v>0</v>
      </c>
      <c r="F535" s="58">
        <f t="shared" si="156"/>
        <v>5308.1194029850749</v>
      </c>
      <c r="G535" s="58"/>
      <c r="H535" s="17">
        <f t="shared" si="157"/>
        <v>1</v>
      </c>
      <c r="I535" s="17">
        <f t="shared" si="158"/>
        <v>0</v>
      </c>
      <c r="J535" s="17">
        <f ca="1">OFFSET('Z1'!$B$7,B535,H535)*D535</f>
        <v>0</v>
      </c>
      <c r="K535" s="17">
        <f ca="1">IF(I535&gt;0,OFFSET('Z1'!$I$7,B535,I535)*IF(I535=1,D535-9300,IF(I535=2,D535-18000,IF(I535=3,D535-45000,0))),0)</f>
        <v>0</v>
      </c>
      <c r="L535" s="17">
        <f>IF(AND(E535=1,D535&gt;20000,D535&lt;=45000),D535*'Z1'!$G$7,0)+IF(AND(E535=1,D535&gt;45000,D535&lt;=50000),'Z1'!$G$7/5000*(50000-D535)*D535,0)</f>
        <v>0</v>
      </c>
      <c r="M535" s="18">
        <f t="shared" ca="1" si="159"/>
        <v>0</v>
      </c>
      <c r="N535" s="21">
        <v>3127</v>
      </c>
      <c r="O535" s="20">
        <f t="shared" si="160"/>
        <v>2127</v>
      </c>
      <c r="P535" s="21">
        <f t="shared" si="161"/>
        <v>1</v>
      </c>
      <c r="Q535" s="22">
        <f t="shared" si="162"/>
        <v>1914.3</v>
      </c>
      <c r="R535" s="59">
        <f t="shared" ca="1" si="163"/>
        <v>3306237.0694946055</v>
      </c>
      <c r="S535" s="60">
        <f t="shared" ca="1" si="164"/>
        <v>3308151.3694946053</v>
      </c>
      <c r="T535" s="61">
        <v>928.02908897588088</v>
      </c>
      <c r="U535" s="61">
        <f t="shared" ca="1" si="165"/>
        <v>1004.6010839643502</v>
      </c>
      <c r="V535" s="62">
        <f t="shared" ca="1" si="166"/>
        <v>8.2510339275000177E-2</v>
      </c>
      <c r="W535" s="62"/>
      <c r="X535" s="62">
        <f t="shared" ca="1" si="167"/>
        <v>8.2510339275000177E-2</v>
      </c>
      <c r="Y535" s="60">
        <f t="shared" ca="1" si="168"/>
        <v>3308151.3694946049</v>
      </c>
      <c r="Z535" s="63">
        <f t="shared" ca="1" si="169"/>
        <v>0</v>
      </c>
      <c r="AA535" s="60">
        <f t="shared" ca="1" si="170"/>
        <v>0</v>
      </c>
      <c r="AB535" s="63">
        <f t="shared" ca="1" si="171"/>
        <v>0</v>
      </c>
      <c r="AC535" s="47">
        <f t="shared" ca="1" si="172"/>
        <v>3308151.3694946049</v>
      </c>
    </row>
    <row r="536" spans="1:29" x14ac:dyDescent="0.15">
      <c r="A536" s="58">
        <v>31204</v>
      </c>
      <c r="B536" s="65">
        <f t="shared" si="155"/>
        <v>3</v>
      </c>
      <c r="C536" s="58" t="s">
        <v>591</v>
      </c>
      <c r="D536" s="58">
        <v>1627</v>
      </c>
      <c r="E536" s="58">
        <v>0</v>
      </c>
      <c r="F536" s="58">
        <f t="shared" si="156"/>
        <v>2622.6268656716416</v>
      </c>
      <c r="G536" s="58"/>
      <c r="H536" s="17">
        <f t="shared" si="157"/>
        <v>1</v>
      </c>
      <c r="I536" s="17">
        <f t="shared" si="158"/>
        <v>0</v>
      </c>
      <c r="J536" s="17">
        <f ca="1">OFFSET('Z1'!$B$7,B536,H536)*D536</f>
        <v>0</v>
      </c>
      <c r="K536" s="17">
        <f ca="1">IF(I536&gt;0,OFFSET('Z1'!$I$7,B536,I536)*IF(I536=1,D536-9300,IF(I536=2,D536-18000,IF(I536=3,D536-45000,0))),0)</f>
        <v>0</v>
      </c>
      <c r="L536" s="17">
        <f>IF(AND(E536=1,D536&gt;20000,D536&lt;=45000),D536*'Z1'!$G$7,0)+IF(AND(E536=1,D536&gt;45000,D536&lt;=50000),'Z1'!$G$7/5000*(50000-D536)*D536,0)</f>
        <v>0</v>
      </c>
      <c r="M536" s="18">
        <f t="shared" ca="1" si="159"/>
        <v>0</v>
      </c>
      <c r="N536" s="21">
        <v>0</v>
      </c>
      <c r="O536" s="20">
        <f t="shared" si="160"/>
        <v>0</v>
      </c>
      <c r="P536" s="21">
        <f t="shared" si="161"/>
        <v>1</v>
      </c>
      <c r="Q536" s="22">
        <f t="shared" si="162"/>
        <v>0</v>
      </c>
      <c r="R536" s="59">
        <f t="shared" ca="1" si="163"/>
        <v>1633540.1494284004</v>
      </c>
      <c r="S536" s="60">
        <f t="shared" ca="1" si="164"/>
        <v>1633540.1494284004</v>
      </c>
      <c r="T536" s="61">
        <v>926.7850226311316</v>
      </c>
      <c r="U536" s="61">
        <f t="shared" ca="1" si="165"/>
        <v>1004.0197599437004</v>
      </c>
      <c r="V536" s="62">
        <f t="shared" ca="1" si="166"/>
        <v>8.33361949390381E-2</v>
      </c>
      <c r="W536" s="62"/>
      <c r="X536" s="62">
        <f t="shared" ca="1" si="167"/>
        <v>8.33361949390381E-2</v>
      </c>
      <c r="Y536" s="60">
        <f t="shared" ca="1" si="168"/>
        <v>1633540.1494284004</v>
      </c>
      <c r="Z536" s="63">
        <f t="shared" ca="1" si="169"/>
        <v>0</v>
      </c>
      <c r="AA536" s="60">
        <f t="shared" ca="1" si="170"/>
        <v>0</v>
      </c>
      <c r="AB536" s="63">
        <f t="shared" ca="1" si="171"/>
        <v>0</v>
      </c>
      <c r="AC536" s="47">
        <f t="shared" ca="1" si="172"/>
        <v>1633540.1494284004</v>
      </c>
    </row>
    <row r="537" spans="1:29" x14ac:dyDescent="0.15">
      <c r="A537" s="58">
        <v>31205</v>
      </c>
      <c r="B537" s="65">
        <f t="shared" si="155"/>
        <v>3</v>
      </c>
      <c r="C537" s="58" t="s">
        <v>592</v>
      </c>
      <c r="D537" s="58">
        <v>2226</v>
      </c>
      <c r="E537" s="58">
        <v>0</v>
      </c>
      <c r="F537" s="58">
        <f t="shared" si="156"/>
        <v>3588.1791044776119</v>
      </c>
      <c r="G537" s="58"/>
      <c r="H537" s="17">
        <f t="shared" si="157"/>
        <v>1</v>
      </c>
      <c r="I537" s="17">
        <f t="shared" si="158"/>
        <v>0</v>
      </c>
      <c r="J537" s="17">
        <f ca="1">OFFSET('Z1'!$B$7,B537,H537)*D537</f>
        <v>0</v>
      </c>
      <c r="K537" s="17">
        <f ca="1">IF(I537&gt;0,OFFSET('Z1'!$I$7,B537,I537)*IF(I537=1,D537-9300,IF(I537=2,D537-18000,IF(I537=3,D537-45000,0))),0)</f>
        <v>0</v>
      </c>
      <c r="L537" s="17">
        <f>IF(AND(E537=1,D537&gt;20000,D537&lt;=45000),D537*'Z1'!$G$7,0)+IF(AND(E537=1,D537&gt;45000,D537&lt;=50000),'Z1'!$G$7/5000*(50000-D537)*D537,0)</f>
        <v>0</v>
      </c>
      <c r="M537" s="18">
        <f t="shared" ca="1" si="159"/>
        <v>0</v>
      </c>
      <c r="N537" s="21">
        <v>2372</v>
      </c>
      <c r="O537" s="20">
        <f t="shared" si="160"/>
        <v>1372</v>
      </c>
      <c r="P537" s="21">
        <f t="shared" si="161"/>
        <v>1</v>
      </c>
      <c r="Q537" s="22">
        <f t="shared" si="162"/>
        <v>1234.8</v>
      </c>
      <c r="R537" s="59">
        <f t="shared" ca="1" si="163"/>
        <v>2234947.9856346771</v>
      </c>
      <c r="S537" s="60">
        <f t="shared" ca="1" si="164"/>
        <v>2236182.7856346769</v>
      </c>
      <c r="T537" s="61">
        <v>928.27035592616085</v>
      </c>
      <c r="U537" s="61">
        <f t="shared" ca="1" si="165"/>
        <v>1004.5744769248324</v>
      </c>
      <c r="V537" s="62">
        <f t="shared" ca="1" si="166"/>
        <v>8.2200320748733624E-2</v>
      </c>
      <c r="W537" s="62"/>
      <c r="X537" s="62">
        <f t="shared" ca="1" si="167"/>
        <v>8.2200320748733624E-2</v>
      </c>
      <c r="Y537" s="60">
        <f t="shared" ca="1" si="168"/>
        <v>2236182.7856346769</v>
      </c>
      <c r="Z537" s="63">
        <f t="shared" ca="1" si="169"/>
        <v>0</v>
      </c>
      <c r="AA537" s="60">
        <f t="shared" ca="1" si="170"/>
        <v>0</v>
      </c>
      <c r="AB537" s="63">
        <f t="shared" ca="1" si="171"/>
        <v>0</v>
      </c>
      <c r="AC537" s="47">
        <f t="shared" ca="1" si="172"/>
        <v>2236182.7856346769</v>
      </c>
    </row>
    <row r="538" spans="1:29" x14ac:dyDescent="0.15">
      <c r="A538" s="58">
        <v>31206</v>
      </c>
      <c r="B538" s="65">
        <f t="shared" si="155"/>
        <v>3</v>
      </c>
      <c r="C538" s="58" t="s">
        <v>593</v>
      </c>
      <c r="D538" s="58">
        <v>2348</v>
      </c>
      <c r="E538" s="58">
        <v>0</v>
      </c>
      <c r="F538" s="58">
        <f t="shared" si="156"/>
        <v>3784.8358208955224</v>
      </c>
      <c r="G538" s="58"/>
      <c r="H538" s="17">
        <f t="shared" si="157"/>
        <v>1</v>
      </c>
      <c r="I538" s="17">
        <f t="shared" si="158"/>
        <v>0</v>
      </c>
      <c r="J538" s="17">
        <f ca="1">OFFSET('Z1'!$B$7,B538,H538)*D538</f>
        <v>0</v>
      </c>
      <c r="K538" s="17">
        <f ca="1">IF(I538&gt;0,OFFSET('Z1'!$I$7,B538,I538)*IF(I538=1,D538-9300,IF(I538=2,D538-18000,IF(I538=3,D538-45000,0))),0)</f>
        <v>0</v>
      </c>
      <c r="L538" s="17">
        <f>IF(AND(E538=1,D538&gt;20000,D538&lt;=45000),D538*'Z1'!$G$7,0)+IF(AND(E538=1,D538&gt;45000,D538&lt;=50000),'Z1'!$G$7/5000*(50000-D538)*D538,0)</f>
        <v>0</v>
      </c>
      <c r="M538" s="18">
        <f t="shared" ca="1" si="159"/>
        <v>0</v>
      </c>
      <c r="N538" s="21">
        <v>0</v>
      </c>
      <c r="O538" s="20">
        <f t="shared" si="160"/>
        <v>0</v>
      </c>
      <c r="P538" s="21">
        <f t="shared" si="161"/>
        <v>1</v>
      </c>
      <c r="Q538" s="22">
        <f t="shared" si="162"/>
        <v>0</v>
      </c>
      <c r="R538" s="59">
        <f t="shared" ca="1" si="163"/>
        <v>2357438.3963478087</v>
      </c>
      <c r="S538" s="60">
        <f t="shared" ca="1" si="164"/>
        <v>2357438.3963478087</v>
      </c>
      <c r="T538" s="61">
        <v>926.57570701438226</v>
      </c>
      <c r="U538" s="61">
        <f t="shared" ca="1" si="165"/>
        <v>1004.0197599437005</v>
      </c>
      <c r="V538" s="62">
        <f t="shared" ca="1" si="166"/>
        <v>8.3580923116211236E-2</v>
      </c>
      <c r="W538" s="62"/>
      <c r="X538" s="62">
        <f t="shared" ca="1" si="167"/>
        <v>8.3580923116211236E-2</v>
      </c>
      <c r="Y538" s="60">
        <f t="shared" ca="1" si="168"/>
        <v>2357438.3963478087</v>
      </c>
      <c r="Z538" s="63">
        <f t="shared" ca="1" si="169"/>
        <v>0</v>
      </c>
      <c r="AA538" s="60">
        <f t="shared" ca="1" si="170"/>
        <v>0</v>
      </c>
      <c r="AB538" s="63">
        <f t="shared" ca="1" si="171"/>
        <v>0</v>
      </c>
      <c r="AC538" s="47">
        <f t="shared" ca="1" si="172"/>
        <v>2357438.3963478087</v>
      </c>
    </row>
    <row r="539" spans="1:29" x14ac:dyDescent="0.15">
      <c r="A539" s="58">
        <v>31207</v>
      </c>
      <c r="B539" s="65">
        <f t="shared" si="155"/>
        <v>3</v>
      </c>
      <c r="C539" s="58" t="s">
        <v>594</v>
      </c>
      <c r="D539" s="58">
        <v>4039</v>
      </c>
      <c r="E539" s="58">
        <v>0</v>
      </c>
      <c r="F539" s="58">
        <f t="shared" si="156"/>
        <v>6510.626865671642</v>
      </c>
      <c r="G539" s="58"/>
      <c r="H539" s="17">
        <f t="shared" si="157"/>
        <v>1</v>
      </c>
      <c r="I539" s="17">
        <f t="shared" si="158"/>
        <v>0</v>
      </c>
      <c r="J539" s="17">
        <f ca="1">OFFSET('Z1'!$B$7,B539,H539)*D539</f>
        <v>0</v>
      </c>
      <c r="K539" s="17">
        <f ca="1">IF(I539&gt;0,OFFSET('Z1'!$I$7,B539,I539)*IF(I539=1,D539-9300,IF(I539=2,D539-18000,IF(I539=3,D539-45000,0))),0)</f>
        <v>0</v>
      </c>
      <c r="L539" s="17">
        <f>IF(AND(E539=1,D539&gt;20000,D539&lt;=45000),D539*'Z1'!$G$7,0)+IF(AND(E539=1,D539&gt;45000,D539&lt;=50000),'Z1'!$G$7/5000*(50000-D539)*D539,0)</f>
        <v>0</v>
      </c>
      <c r="M539" s="18">
        <f t="shared" ca="1" si="159"/>
        <v>0</v>
      </c>
      <c r="N539" s="21">
        <v>0</v>
      </c>
      <c r="O539" s="20">
        <f t="shared" si="160"/>
        <v>0</v>
      </c>
      <c r="P539" s="21">
        <f t="shared" si="161"/>
        <v>1</v>
      </c>
      <c r="Q539" s="22">
        <f t="shared" si="162"/>
        <v>0</v>
      </c>
      <c r="R539" s="59">
        <f t="shared" ca="1" si="163"/>
        <v>4055235.8104126062</v>
      </c>
      <c r="S539" s="60">
        <f t="shared" ca="1" si="164"/>
        <v>4055235.8104126062</v>
      </c>
      <c r="T539" s="61">
        <v>926.79954256844064</v>
      </c>
      <c r="U539" s="61">
        <f t="shared" ca="1" si="165"/>
        <v>1004.0197599437005</v>
      </c>
      <c r="V539" s="62">
        <f t="shared" ca="1" si="166"/>
        <v>8.3319222581033303E-2</v>
      </c>
      <c r="W539" s="62"/>
      <c r="X539" s="62">
        <f t="shared" ca="1" si="167"/>
        <v>8.3319222581033303E-2</v>
      </c>
      <c r="Y539" s="60">
        <f t="shared" ca="1" si="168"/>
        <v>4055235.8104126058</v>
      </c>
      <c r="Z539" s="63">
        <f t="shared" ca="1" si="169"/>
        <v>0</v>
      </c>
      <c r="AA539" s="60">
        <f t="shared" ca="1" si="170"/>
        <v>0</v>
      </c>
      <c r="AB539" s="63">
        <f t="shared" ca="1" si="171"/>
        <v>0</v>
      </c>
      <c r="AC539" s="47">
        <f t="shared" ca="1" si="172"/>
        <v>4055235.8104126058</v>
      </c>
    </row>
    <row r="540" spans="1:29" x14ac:dyDescent="0.15">
      <c r="A540" s="58">
        <v>31208</v>
      </c>
      <c r="B540" s="65">
        <f t="shared" si="155"/>
        <v>3</v>
      </c>
      <c r="C540" s="58" t="s">
        <v>595</v>
      </c>
      <c r="D540" s="58">
        <v>3839</v>
      </c>
      <c r="E540" s="58">
        <v>0</v>
      </c>
      <c r="F540" s="58">
        <f t="shared" si="156"/>
        <v>6188.2388059701489</v>
      </c>
      <c r="G540" s="58"/>
      <c r="H540" s="17">
        <f t="shared" si="157"/>
        <v>1</v>
      </c>
      <c r="I540" s="17">
        <f t="shared" si="158"/>
        <v>0</v>
      </c>
      <c r="J540" s="17">
        <f ca="1">OFFSET('Z1'!$B$7,B540,H540)*D540</f>
        <v>0</v>
      </c>
      <c r="K540" s="17">
        <f ca="1">IF(I540&gt;0,OFFSET('Z1'!$I$7,B540,I540)*IF(I540=1,D540-9300,IF(I540=2,D540-18000,IF(I540=3,D540-45000,0))),0)</f>
        <v>0</v>
      </c>
      <c r="L540" s="17">
        <f>IF(AND(E540=1,D540&gt;20000,D540&lt;=45000),D540*'Z1'!$G$7,0)+IF(AND(E540=1,D540&gt;45000,D540&lt;=50000),'Z1'!$G$7/5000*(50000-D540)*D540,0)</f>
        <v>0</v>
      </c>
      <c r="M540" s="18">
        <f t="shared" ca="1" si="159"/>
        <v>0</v>
      </c>
      <c r="N540" s="21">
        <v>0</v>
      </c>
      <c r="O540" s="20">
        <f t="shared" si="160"/>
        <v>0</v>
      </c>
      <c r="P540" s="21">
        <f t="shared" si="161"/>
        <v>1</v>
      </c>
      <c r="Q540" s="22">
        <f t="shared" si="162"/>
        <v>0</v>
      </c>
      <c r="R540" s="59">
        <f t="shared" ca="1" si="163"/>
        <v>3854431.8584238659</v>
      </c>
      <c r="S540" s="60">
        <f t="shared" ca="1" si="164"/>
        <v>3854431.8584238659</v>
      </c>
      <c r="T540" s="61">
        <v>926.78502263113171</v>
      </c>
      <c r="U540" s="61">
        <f t="shared" ca="1" si="165"/>
        <v>1004.0197599437004</v>
      </c>
      <c r="V540" s="62">
        <f t="shared" ca="1" si="166"/>
        <v>8.3336194939037878E-2</v>
      </c>
      <c r="W540" s="62"/>
      <c r="X540" s="62">
        <f t="shared" ca="1" si="167"/>
        <v>8.3336194939037878E-2</v>
      </c>
      <c r="Y540" s="60">
        <f t="shared" ca="1" si="168"/>
        <v>3854431.8584238659</v>
      </c>
      <c r="Z540" s="63">
        <f t="shared" ca="1" si="169"/>
        <v>0</v>
      </c>
      <c r="AA540" s="60">
        <f t="shared" ca="1" si="170"/>
        <v>0</v>
      </c>
      <c r="AB540" s="63">
        <f t="shared" ca="1" si="171"/>
        <v>0</v>
      </c>
      <c r="AC540" s="47">
        <f t="shared" ca="1" si="172"/>
        <v>3854431.8584238659</v>
      </c>
    </row>
    <row r="541" spans="1:29" x14ac:dyDescent="0.15">
      <c r="A541" s="58">
        <v>31213</v>
      </c>
      <c r="B541" s="65">
        <f t="shared" si="155"/>
        <v>3</v>
      </c>
      <c r="C541" s="58" t="s">
        <v>596</v>
      </c>
      <c r="D541" s="58">
        <v>13285</v>
      </c>
      <c r="E541" s="58">
        <v>0</v>
      </c>
      <c r="F541" s="58">
        <f t="shared" si="156"/>
        <v>22141.666666666664</v>
      </c>
      <c r="G541" s="58"/>
      <c r="H541" s="17">
        <f t="shared" si="157"/>
        <v>2</v>
      </c>
      <c r="I541" s="17">
        <f t="shared" si="158"/>
        <v>0</v>
      </c>
      <c r="J541" s="17">
        <f ca="1">OFFSET('Z1'!$B$7,B541,H541)*D541</f>
        <v>1804634.4000000001</v>
      </c>
      <c r="K541" s="17">
        <f ca="1">IF(I541&gt;0,OFFSET('Z1'!$I$7,B541,I541)*IF(I541=1,D541-9300,IF(I541=2,D541-18000,IF(I541=3,D541-45000,0))),0)</f>
        <v>0</v>
      </c>
      <c r="L541" s="17">
        <f>IF(AND(E541=1,D541&gt;20000,D541&lt;=45000),D541*'Z1'!$G$7,0)+IF(AND(E541=1,D541&gt;45000,D541&lt;=50000),'Z1'!$G$7/5000*(50000-D541)*D541,0)</f>
        <v>0</v>
      </c>
      <c r="M541" s="18">
        <f t="shared" ca="1" si="159"/>
        <v>1804634.4000000001</v>
      </c>
      <c r="N541" s="21">
        <v>3880</v>
      </c>
      <c r="O541" s="20">
        <f t="shared" si="160"/>
        <v>2880</v>
      </c>
      <c r="P541" s="21">
        <f t="shared" si="161"/>
        <v>0</v>
      </c>
      <c r="Q541" s="22">
        <f t="shared" si="162"/>
        <v>0</v>
      </c>
      <c r="R541" s="59">
        <f t="shared" ca="1" si="163"/>
        <v>13791249.509677283</v>
      </c>
      <c r="S541" s="60">
        <f t="shared" ca="1" si="164"/>
        <v>15595883.909677284</v>
      </c>
      <c r="T541" s="61">
        <v>1074.4766319737566</v>
      </c>
      <c r="U541" s="61">
        <f t="shared" ca="1" si="165"/>
        <v>1173.946850559073</v>
      </c>
      <c r="V541" s="62">
        <f t="shared" ca="1" si="166"/>
        <v>9.2575506646984884E-2</v>
      </c>
      <c r="W541" s="62"/>
      <c r="X541" s="62">
        <f t="shared" ca="1" si="167"/>
        <v>9.2575506646984884E-2</v>
      </c>
      <c r="Y541" s="60">
        <f t="shared" ca="1" si="168"/>
        <v>15595883.909677286</v>
      </c>
      <c r="Z541" s="63">
        <f t="shared" ca="1" si="169"/>
        <v>0</v>
      </c>
      <c r="AA541" s="60">
        <f t="shared" ca="1" si="170"/>
        <v>96530.690904274583</v>
      </c>
      <c r="AB541" s="63">
        <f t="shared" ca="1" si="171"/>
        <v>-5290.2539178964626</v>
      </c>
      <c r="AC541" s="47">
        <f t="shared" ca="1" si="172"/>
        <v>15590593.655759389</v>
      </c>
    </row>
    <row r="542" spans="1:29" x14ac:dyDescent="0.15">
      <c r="A542" s="58">
        <v>31214</v>
      </c>
      <c r="B542" s="65">
        <f t="shared" si="155"/>
        <v>3</v>
      </c>
      <c r="C542" s="58" t="s">
        <v>597</v>
      </c>
      <c r="D542" s="58">
        <v>8072</v>
      </c>
      <c r="E542" s="58">
        <v>0</v>
      </c>
      <c r="F542" s="58">
        <f t="shared" si="156"/>
        <v>13011.582089552239</v>
      </c>
      <c r="G542" s="58"/>
      <c r="H542" s="17">
        <f t="shared" si="157"/>
        <v>1</v>
      </c>
      <c r="I542" s="17">
        <f t="shared" si="158"/>
        <v>0</v>
      </c>
      <c r="J542" s="17">
        <f ca="1">OFFSET('Z1'!$B$7,B542,H542)*D542</f>
        <v>0</v>
      </c>
      <c r="K542" s="17">
        <f ca="1">IF(I542&gt;0,OFFSET('Z1'!$I$7,B542,I542)*IF(I542=1,D542-9300,IF(I542=2,D542-18000,IF(I542=3,D542-45000,0))),0)</f>
        <v>0</v>
      </c>
      <c r="L542" s="17">
        <f>IF(AND(E542=1,D542&gt;20000,D542&lt;=45000),D542*'Z1'!$G$7,0)+IF(AND(E542=1,D542&gt;45000,D542&lt;=50000),'Z1'!$G$7/5000*(50000-D542)*D542,0)</f>
        <v>0</v>
      </c>
      <c r="M542" s="18">
        <f t="shared" ca="1" si="159"/>
        <v>0</v>
      </c>
      <c r="N542" s="21">
        <v>3387</v>
      </c>
      <c r="O542" s="20">
        <f t="shared" si="160"/>
        <v>2387</v>
      </c>
      <c r="P542" s="21">
        <f t="shared" si="161"/>
        <v>1</v>
      </c>
      <c r="Q542" s="22">
        <f t="shared" si="162"/>
        <v>2148.3000000000002</v>
      </c>
      <c r="R542" s="59">
        <f t="shared" ca="1" si="163"/>
        <v>8104447.5022655502</v>
      </c>
      <c r="S542" s="60">
        <f t="shared" ca="1" si="164"/>
        <v>8106595.80226555</v>
      </c>
      <c r="T542" s="61">
        <v>927.39887240200767</v>
      </c>
      <c r="U542" s="61">
        <f t="shared" ca="1" si="165"/>
        <v>1004.2859021637203</v>
      </c>
      <c r="V542" s="62">
        <f t="shared" ca="1" si="166"/>
        <v>8.2906106584507144E-2</v>
      </c>
      <c r="W542" s="62"/>
      <c r="X542" s="62">
        <f t="shared" ca="1" si="167"/>
        <v>8.2906106584507144E-2</v>
      </c>
      <c r="Y542" s="60">
        <f t="shared" ca="1" si="168"/>
        <v>8106595.80226555</v>
      </c>
      <c r="Z542" s="63">
        <f t="shared" ca="1" si="169"/>
        <v>0</v>
      </c>
      <c r="AA542" s="60">
        <f t="shared" ca="1" si="170"/>
        <v>0</v>
      </c>
      <c r="AB542" s="63">
        <f t="shared" ca="1" si="171"/>
        <v>0</v>
      </c>
      <c r="AC542" s="47">
        <f t="shared" ca="1" si="172"/>
        <v>8106595.80226555</v>
      </c>
    </row>
    <row r="543" spans="1:29" x14ac:dyDescent="0.15">
      <c r="A543" s="58">
        <v>31215</v>
      </c>
      <c r="B543" s="65">
        <f t="shared" si="155"/>
        <v>3</v>
      </c>
      <c r="C543" s="58" t="s">
        <v>598</v>
      </c>
      <c r="D543" s="58">
        <v>1157</v>
      </c>
      <c r="E543" s="58">
        <v>0</v>
      </c>
      <c r="F543" s="58">
        <f t="shared" si="156"/>
        <v>1865.0149253731342</v>
      </c>
      <c r="G543" s="58"/>
      <c r="H543" s="17">
        <f t="shared" si="157"/>
        <v>1</v>
      </c>
      <c r="I543" s="17">
        <f t="shared" si="158"/>
        <v>0</v>
      </c>
      <c r="J543" s="17">
        <f ca="1">OFFSET('Z1'!$B$7,B543,H543)*D543</f>
        <v>0</v>
      </c>
      <c r="K543" s="17">
        <f ca="1">IF(I543&gt;0,OFFSET('Z1'!$I$7,B543,I543)*IF(I543=1,D543-9300,IF(I543=2,D543-18000,IF(I543=3,D543-45000,0))),0)</f>
        <v>0</v>
      </c>
      <c r="L543" s="17">
        <f>IF(AND(E543=1,D543&gt;20000,D543&lt;=45000),D543*'Z1'!$G$7,0)+IF(AND(E543=1,D543&gt;45000,D543&lt;=50000),'Z1'!$G$7/5000*(50000-D543)*D543,0)</f>
        <v>0</v>
      </c>
      <c r="M543" s="18">
        <f t="shared" ca="1" si="159"/>
        <v>0</v>
      </c>
      <c r="N543" s="21">
        <v>0</v>
      </c>
      <c r="O543" s="20">
        <f t="shared" si="160"/>
        <v>0</v>
      </c>
      <c r="P543" s="21">
        <f t="shared" si="161"/>
        <v>1</v>
      </c>
      <c r="Q543" s="22">
        <f t="shared" si="162"/>
        <v>0</v>
      </c>
      <c r="R543" s="59">
        <f t="shared" ca="1" si="163"/>
        <v>1161650.8622548613</v>
      </c>
      <c r="S543" s="60">
        <f t="shared" ca="1" si="164"/>
        <v>1161650.8622548613</v>
      </c>
      <c r="T543" s="61">
        <v>926.78502263113182</v>
      </c>
      <c r="U543" s="61">
        <f t="shared" ca="1" si="165"/>
        <v>1004.0197599437004</v>
      </c>
      <c r="V543" s="62">
        <f t="shared" ca="1" si="166"/>
        <v>8.3336194939037878E-2</v>
      </c>
      <c r="W543" s="62"/>
      <c r="X543" s="62">
        <f t="shared" ca="1" si="167"/>
        <v>8.3336194939037878E-2</v>
      </c>
      <c r="Y543" s="60">
        <f t="shared" ca="1" si="168"/>
        <v>1161650.8622548615</v>
      </c>
      <c r="Z543" s="63">
        <f t="shared" ca="1" si="169"/>
        <v>0</v>
      </c>
      <c r="AA543" s="60">
        <f t="shared" ca="1" si="170"/>
        <v>0</v>
      </c>
      <c r="AB543" s="63">
        <f t="shared" ca="1" si="171"/>
        <v>0</v>
      </c>
      <c r="AC543" s="47">
        <f t="shared" ca="1" si="172"/>
        <v>1161650.8622548615</v>
      </c>
    </row>
    <row r="544" spans="1:29" x14ac:dyDescent="0.15">
      <c r="A544" s="58">
        <v>31216</v>
      </c>
      <c r="B544" s="65">
        <f t="shared" si="155"/>
        <v>3</v>
      </c>
      <c r="C544" s="58" t="s">
        <v>599</v>
      </c>
      <c r="D544" s="58">
        <v>4962</v>
      </c>
      <c r="E544" s="58">
        <v>0</v>
      </c>
      <c r="F544" s="58">
        <f t="shared" si="156"/>
        <v>7998.4477611940301</v>
      </c>
      <c r="G544" s="58"/>
      <c r="H544" s="17">
        <f t="shared" si="157"/>
        <v>1</v>
      </c>
      <c r="I544" s="17">
        <f t="shared" si="158"/>
        <v>0</v>
      </c>
      <c r="J544" s="17">
        <f ca="1">OFFSET('Z1'!$B$7,B544,H544)*D544</f>
        <v>0</v>
      </c>
      <c r="K544" s="17">
        <f ca="1">IF(I544&gt;0,OFFSET('Z1'!$I$7,B544,I544)*IF(I544=1,D544-9300,IF(I544=2,D544-18000,IF(I544=3,D544-45000,0))),0)</f>
        <v>0</v>
      </c>
      <c r="L544" s="17">
        <f>IF(AND(E544=1,D544&gt;20000,D544&lt;=45000),D544*'Z1'!$G$7,0)+IF(AND(E544=1,D544&gt;45000,D544&lt;=50000),'Z1'!$G$7/5000*(50000-D544)*D544,0)</f>
        <v>0</v>
      </c>
      <c r="M544" s="18">
        <f t="shared" ca="1" si="159"/>
        <v>0</v>
      </c>
      <c r="N544" s="21">
        <v>1286</v>
      </c>
      <c r="O544" s="20">
        <f t="shared" si="160"/>
        <v>286</v>
      </c>
      <c r="P544" s="21">
        <f t="shared" si="161"/>
        <v>1</v>
      </c>
      <c r="Q544" s="22">
        <f t="shared" si="162"/>
        <v>257.40000000000003</v>
      </c>
      <c r="R544" s="59">
        <f t="shared" ca="1" si="163"/>
        <v>4981946.048840642</v>
      </c>
      <c r="S544" s="60">
        <f t="shared" ca="1" si="164"/>
        <v>4982203.4488406423</v>
      </c>
      <c r="T544" s="61">
        <v>927.05510680087502</v>
      </c>
      <c r="U544" s="61">
        <f t="shared" ca="1" si="165"/>
        <v>1004.071634187957</v>
      </c>
      <c r="V544" s="62">
        <f t="shared" ca="1" si="166"/>
        <v>8.3076536467022066E-2</v>
      </c>
      <c r="W544" s="62"/>
      <c r="X544" s="62">
        <f t="shared" ca="1" si="167"/>
        <v>8.3076536467022066E-2</v>
      </c>
      <c r="Y544" s="60">
        <f t="shared" ca="1" si="168"/>
        <v>4982203.4488406423</v>
      </c>
      <c r="Z544" s="63">
        <f t="shared" ca="1" si="169"/>
        <v>0</v>
      </c>
      <c r="AA544" s="60">
        <f t="shared" ca="1" si="170"/>
        <v>0</v>
      </c>
      <c r="AB544" s="63">
        <f t="shared" ca="1" si="171"/>
        <v>0</v>
      </c>
      <c r="AC544" s="47">
        <f t="shared" ca="1" si="172"/>
        <v>4982203.4488406423</v>
      </c>
    </row>
    <row r="545" spans="1:29" x14ac:dyDescent="0.15">
      <c r="A545" s="58">
        <v>31224</v>
      </c>
      <c r="B545" s="65">
        <f t="shared" si="155"/>
        <v>3</v>
      </c>
      <c r="C545" s="58" t="s">
        <v>600</v>
      </c>
      <c r="D545" s="58">
        <v>1399</v>
      </c>
      <c r="E545" s="58">
        <v>0</v>
      </c>
      <c r="F545" s="58">
        <f t="shared" si="156"/>
        <v>2255.1044776119402</v>
      </c>
      <c r="G545" s="58"/>
      <c r="H545" s="17">
        <f t="shared" si="157"/>
        <v>1</v>
      </c>
      <c r="I545" s="17">
        <f t="shared" si="158"/>
        <v>0</v>
      </c>
      <c r="J545" s="17">
        <f ca="1">OFFSET('Z1'!$B$7,B545,H545)*D545</f>
        <v>0</v>
      </c>
      <c r="K545" s="17">
        <f ca="1">IF(I545&gt;0,OFFSET('Z1'!$I$7,B545,I545)*IF(I545=1,D545-9300,IF(I545=2,D545-18000,IF(I545=3,D545-45000,0))),0)</f>
        <v>0</v>
      </c>
      <c r="L545" s="17">
        <f>IF(AND(E545=1,D545&gt;20000,D545&lt;=45000),D545*'Z1'!$G$7,0)+IF(AND(E545=1,D545&gt;45000,D545&lt;=50000),'Z1'!$G$7/5000*(50000-D545)*D545,0)</f>
        <v>0</v>
      </c>
      <c r="M545" s="18">
        <f t="shared" ca="1" si="159"/>
        <v>0</v>
      </c>
      <c r="N545" s="21">
        <v>0</v>
      </c>
      <c r="O545" s="20">
        <f t="shared" si="160"/>
        <v>0</v>
      </c>
      <c r="P545" s="21">
        <f t="shared" si="161"/>
        <v>1</v>
      </c>
      <c r="Q545" s="22">
        <f t="shared" si="162"/>
        <v>0</v>
      </c>
      <c r="R545" s="59">
        <f t="shared" ca="1" si="163"/>
        <v>1404623.6441612369</v>
      </c>
      <c r="S545" s="60">
        <f t="shared" ca="1" si="164"/>
        <v>1404623.6441612369</v>
      </c>
      <c r="T545" s="61">
        <v>926.78502263113148</v>
      </c>
      <c r="U545" s="61">
        <f t="shared" ca="1" si="165"/>
        <v>1004.0197599437005</v>
      </c>
      <c r="V545" s="62">
        <f t="shared" ca="1" si="166"/>
        <v>8.3336194939038322E-2</v>
      </c>
      <c r="W545" s="62"/>
      <c r="X545" s="62">
        <f t="shared" ca="1" si="167"/>
        <v>8.3336194939038322E-2</v>
      </c>
      <c r="Y545" s="60">
        <f t="shared" ca="1" si="168"/>
        <v>1404623.6441612369</v>
      </c>
      <c r="Z545" s="63">
        <f t="shared" ca="1" si="169"/>
        <v>0</v>
      </c>
      <c r="AA545" s="60">
        <f t="shared" ca="1" si="170"/>
        <v>0</v>
      </c>
      <c r="AB545" s="63">
        <f t="shared" ca="1" si="171"/>
        <v>0</v>
      </c>
      <c r="AC545" s="47">
        <f t="shared" ca="1" si="172"/>
        <v>1404623.6441612369</v>
      </c>
    </row>
    <row r="546" spans="1:29" x14ac:dyDescent="0.15">
      <c r="A546" s="58">
        <v>31226</v>
      </c>
      <c r="B546" s="65">
        <f t="shared" si="155"/>
        <v>3</v>
      </c>
      <c r="C546" s="58" t="s">
        <v>601</v>
      </c>
      <c r="D546" s="58">
        <v>3970</v>
      </c>
      <c r="E546" s="58">
        <v>0</v>
      </c>
      <c r="F546" s="58">
        <f t="shared" si="156"/>
        <v>6399.4029850746265</v>
      </c>
      <c r="G546" s="58"/>
      <c r="H546" s="17">
        <f t="shared" si="157"/>
        <v>1</v>
      </c>
      <c r="I546" s="17">
        <f t="shared" si="158"/>
        <v>0</v>
      </c>
      <c r="J546" s="17">
        <f ca="1">OFFSET('Z1'!$B$7,B546,H546)*D546</f>
        <v>0</v>
      </c>
      <c r="K546" s="17">
        <f ca="1">IF(I546&gt;0,OFFSET('Z1'!$I$7,B546,I546)*IF(I546=1,D546-9300,IF(I546=2,D546-18000,IF(I546=3,D546-45000,0))),0)</f>
        <v>0</v>
      </c>
      <c r="L546" s="17">
        <f>IF(AND(E546=1,D546&gt;20000,D546&lt;=45000),D546*'Z1'!$G$7,0)+IF(AND(E546=1,D546&gt;45000,D546&lt;=50000),'Z1'!$G$7/5000*(50000-D546)*D546,0)</f>
        <v>0</v>
      </c>
      <c r="M546" s="18">
        <f t="shared" ca="1" si="159"/>
        <v>0</v>
      </c>
      <c r="N546" s="21">
        <v>0</v>
      </c>
      <c r="O546" s="20">
        <f t="shared" si="160"/>
        <v>0</v>
      </c>
      <c r="P546" s="21">
        <f t="shared" si="161"/>
        <v>1</v>
      </c>
      <c r="Q546" s="22">
        <f t="shared" si="162"/>
        <v>0</v>
      </c>
      <c r="R546" s="59">
        <f t="shared" ca="1" si="163"/>
        <v>3985958.4469764903</v>
      </c>
      <c r="S546" s="60">
        <f t="shared" ca="1" si="164"/>
        <v>3985958.4469764903</v>
      </c>
      <c r="T546" s="61">
        <v>927.17962136380663</v>
      </c>
      <c r="U546" s="61">
        <f t="shared" ca="1" si="165"/>
        <v>1004.0197599437004</v>
      </c>
      <c r="V546" s="62">
        <f t="shared" ca="1" si="166"/>
        <v>8.2875137469984539E-2</v>
      </c>
      <c r="W546" s="62"/>
      <c r="X546" s="62">
        <f t="shared" ca="1" si="167"/>
        <v>8.2875137469984539E-2</v>
      </c>
      <c r="Y546" s="60">
        <f t="shared" ca="1" si="168"/>
        <v>3985958.4469764903</v>
      </c>
      <c r="Z546" s="63">
        <f t="shared" ca="1" si="169"/>
        <v>0</v>
      </c>
      <c r="AA546" s="60">
        <f t="shared" ca="1" si="170"/>
        <v>0</v>
      </c>
      <c r="AB546" s="63">
        <f t="shared" ca="1" si="171"/>
        <v>0</v>
      </c>
      <c r="AC546" s="47">
        <f t="shared" ca="1" si="172"/>
        <v>3985958.4469764903</v>
      </c>
    </row>
    <row r="547" spans="1:29" x14ac:dyDescent="0.15">
      <c r="A547" s="58">
        <v>31227</v>
      </c>
      <c r="B547" s="65">
        <f t="shared" si="155"/>
        <v>3</v>
      </c>
      <c r="C547" s="58" t="s">
        <v>602</v>
      </c>
      <c r="D547" s="58">
        <v>2460</v>
      </c>
      <c r="E547" s="58">
        <v>0</v>
      </c>
      <c r="F547" s="58">
        <f t="shared" si="156"/>
        <v>3965.373134328358</v>
      </c>
      <c r="G547" s="58"/>
      <c r="H547" s="17">
        <f t="shared" si="157"/>
        <v>1</v>
      </c>
      <c r="I547" s="17">
        <f t="shared" si="158"/>
        <v>0</v>
      </c>
      <c r="J547" s="17">
        <f ca="1">OFFSET('Z1'!$B$7,B547,H547)*D547</f>
        <v>0</v>
      </c>
      <c r="K547" s="17">
        <f ca="1">IF(I547&gt;0,OFFSET('Z1'!$I$7,B547,I547)*IF(I547=1,D547-9300,IF(I547=2,D547-18000,IF(I547=3,D547-45000,0))),0)</f>
        <v>0</v>
      </c>
      <c r="L547" s="17">
        <f>IF(AND(E547=1,D547&gt;20000,D547&lt;=45000),D547*'Z1'!$G$7,0)+IF(AND(E547=1,D547&gt;45000,D547&lt;=50000),'Z1'!$G$7/5000*(50000-D547)*D547,0)</f>
        <v>0</v>
      </c>
      <c r="M547" s="18">
        <f t="shared" ca="1" si="159"/>
        <v>0</v>
      </c>
      <c r="N547" s="21">
        <v>0</v>
      </c>
      <c r="O547" s="20">
        <f t="shared" si="160"/>
        <v>0</v>
      </c>
      <c r="P547" s="21">
        <f t="shared" si="161"/>
        <v>1</v>
      </c>
      <c r="Q547" s="22">
        <f t="shared" si="162"/>
        <v>0</v>
      </c>
      <c r="R547" s="59">
        <f t="shared" ca="1" si="163"/>
        <v>2469888.6094615031</v>
      </c>
      <c r="S547" s="60">
        <f t="shared" ca="1" si="164"/>
        <v>2469888.6094615031</v>
      </c>
      <c r="T547" s="61">
        <v>926.73975736656837</v>
      </c>
      <c r="U547" s="61">
        <f t="shared" ca="1" si="165"/>
        <v>1004.0197599437005</v>
      </c>
      <c r="V547" s="62">
        <f t="shared" ca="1" si="166"/>
        <v>8.338910893035556E-2</v>
      </c>
      <c r="W547" s="62"/>
      <c r="X547" s="62">
        <f t="shared" ca="1" si="167"/>
        <v>8.338910893035556E-2</v>
      </c>
      <c r="Y547" s="60">
        <f t="shared" ca="1" si="168"/>
        <v>2469888.6094615031</v>
      </c>
      <c r="Z547" s="63">
        <f t="shared" ca="1" si="169"/>
        <v>0</v>
      </c>
      <c r="AA547" s="60">
        <f t="shared" ca="1" si="170"/>
        <v>0</v>
      </c>
      <c r="AB547" s="63">
        <f t="shared" ca="1" si="171"/>
        <v>0</v>
      </c>
      <c r="AC547" s="47">
        <f t="shared" ca="1" si="172"/>
        <v>2469888.6094615031</v>
      </c>
    </row>
    <row r="548" spans="1:29" x14ac:dyDescent="0.15">
      <c r="A548" s="58">
        <v>31228</v>
      </c>
      <c r="B548" s="65">
        <f t="shared" si="155"/>
        <v>3</v>
      </c>
      <c r="C548" s="58" t="s">
        <v>603</v>
      </c>
      <c r="D548" s="58">
        <v>1055</v>
      </c>
      <c r="E548" s="58">
        <v>0</v>
      </c>
      <c r="F548" s="58">
        <f t="shared" si="156"/>
        <v>1700.5970149253731</v>
      </c>
      <c r="G548" s="58"/>
      <c r="H548" s="17">
        <f t="shared" si="157"/>
        <v>1</v>
      </c>
      <c r="I548" s="17">
        <f t="shared" si="158"/>
        <v>0</v>
      </c>
      <c r="J548" s="17">
        <f ca="1">OFFSET('Z1'!$B$7,B548,H548)*D548</f>
        <v>0</v>
      </c>
      <c r="K548" s="17">
        <f ca="1">IF(I548&gt;0,OFFSET('Z1'!$I$7,B548,I548)*IF(I548=1,D548-9300,IF(I548=2,D548-18000,IF(I548=3,D548-45000,0))),0)</f>
        <v>0</v>
      </c>
      <c r="L548" s="17">
        <f>IF(AND(E548=1,D548&gt;20000,D548&lt;=45000),D548*'Z1'!$G$7,0)+IF(AND(E548=1,D548&gt;45000,D548&lt;=50000),'Z1'!$G$7/5000*(50000-D548)*D548,0)</f>
        <v>0</v>
      </c>
      <c r="M548" s="18">
        <f t="shared" ca="1" si="159"/>
        <v>0</v>
      </c>
      <c r="N548" s="21">
        <v>0</v>
      </c>
      <c r="O548" s="20">
        <f t="shared" si="160"/>
        <v>0</v>
      </c>
      <c r="P548" s="21">
        <f t="shared" si="161"/>
        <v>1</v>
      </c>
      <c r="Q548" s="22">
        <f t="shared" si="162"/>
        <v>0</v>
      </c>
      <c r="R548" s="59">
        <f t="shared" ca="1" si="163"/>
        <v>1059240.8467406039</v>
      </c>
      <c r="S548" s="60">
        <f t="shared" ca="1" si="164"/>
        <v>1059240.8467406039</v>
      </c>
      <c r="T548" s="61">
        <v>926.78502263113182</v>
      </c>
      <c r="U548" s="61">
        <f t="shared" ca="1" si="165"/>
        <v>1004.0197599437004</v>
      </c>
      <c r="V548" s="62">
        <f t="shared" ca="1" si="166"/>
        <v>8.3336194939037878E-2</v>
      </c>
      <c r="W548" s="62"/>
      <c r="X548" s="62">
        <f t="shared" ca="1" si="167"/>
        <v>8.3336194939037878E-2</v>
      </c>
      <c r="Y548" s="60">
        <f t="shared" ca="1" si="168"/>
        <v>1059240.8467406039</v>
      </c>
      <c r="Z548" s="63">
        <f t="shared" ca="1" si="169"/>
        <v>0</v>
      </c>
      <c r="AA548" s="60">
        <f t="shared" ca="1" si="170"/>
        <v>0</v>
      </c>
      <c r="AB548" s="63">
        <f t="shared" ca="1" si="171"/>
        <v>0</v>
      </c>
      <c r="AC548" s="47">
        <f t="shared" ca="1" si="172"/>
        <v>1059240.8467406039</v>
      </c>
    </row>
    <row r="549" spans="1:29" x14ac:dyDescent="0.15">
      <c r="A549" s="58">
        <v>31229</v>
      </c>
      <c r="B549" s="65">
        <f t="shared" si="155"/>
        <v>3</v>
      </c>
      <c r="C549" s="58" t="s">
        <v>604</v>
      </c>
      <c r="D549" s="58">
        <v>1373</v>
      </c>
      <c r="E549" s="58">
        <v>0</v>
      </c>
      <c r="F549" s="58">
        <f t="shared" si="156"/>
        <v>2213.1940298507461</v>
      </c>
      <c r="G549" s="58"/>
      <c r="H549" s="17">
        <f t="shared" si="157"/>
        <v>1</v>
      </c>
      <c r="I549" s="17">
        <f t="shared" si="158"/>
        <v>0</v>
      </c>
      <c r="J549" s="17">
        <f ca="1">OFFSET('Z1'!$B$7,B549,H549)*D549</f>
        <v>0</v>
      </c>
      <c r="K549" s="17">
        <f ca="1">IF(I549&gt;0,OFFSET('Z1'!$I$7,B549,I549)*IF(I549=1,D549-9300,IF(I549=2,D549-18000,IF(I549=3,D549-45000,0))),0)</f>
        <v>0</v>
      </c>
      <c r="L549" s="17">
        <f>IF(AND(E549=1,D549&gt;20000,D549&lt;=45000),D549*'Z1'!$G$7,0)+IF(AND(E549=1,D549&gt;45000,D549&lt;=50000),'Z1'!$G$7/5000*(50000-D549)*D549,0)</f>
        <v>0</v>
      </c>
      <c r="M549" s="18">
        <f t="shared" ca="1" si="159"/>
        <v>0</v>
      </c>
      <c r="N549" s="21">
        <v>5814</v>
      </c>
      <c r="O549" s="20">
        <f t="shared" si="160"/>
        <v>4814</v>
      </c>
      <c r="P549" s="21">
        <f t="shared" si="161"/>
        <v>1</v>
      </c>
      <c r="Q549" s="22">
        <f t="shared" si="162"/>
        <v>4332.6000000000004</v>
      </c>
      <c r="R549" s="59">
        <f t="shared" ca="1" si="163"/>
        <v>1378519.1304027005</v>
      </c>
      <c r="S549" s="60">
        <f t="shared" ca="1" si="164"/>
        <v>1382851.7304027006</v>
      </c>
      <c r="T549" s="61">
        <v>931.48536521422398</v>
      </c>
      <c r="U549" s="61">
        <f t="shared" ca="1" si="165"/>
        <v>1007.1753316844141</v>
      </c>
      <c r="V549" s="62">
        <f t="shared" ca="1" si="166"/>
        <v>8.1257279284020711E-2</v>
      </c>
      <c r="W549" s="62"/>
      <c r="X549" s="62">
        <f t="shared" ca="1" si="167"/>
        <v>8.1257279284020711E-2</v>
      </c>
      <c r="Y549" s="60">
        <f t="shared" ca="1" si="168"/>
        <v>1382851.7304027008</v>
      </c>
      <c r="Z549" s="63">
        <f t="shared" ca="1" si="169"/>
        <v>0</v>
      </c>
      <c r="AA549" s="60">
        <f t="shared" ca="1" si="170"/>
        <v>0</v>
      </c>
      <c r="AB549" s="63">
        <f t="shared" ca="1" si="171"/>
        <v>0</v>
      </c>
      <c r="AC549" s="47">
        <f t="shared" ca="1" si="172"/>
        <v>1382851.7304027008</v>
      </c>
    </row>
    <row r="550" spans="1:29" x14ac:dyDescent="0.15">
      <c r="A550" s="58">
        <v>31230</v>
      </c>
      <c r="B550" s="65">
        <f t="shared" si="155"/>
        <v>3</v>
      </c>
      <c r="C550" s="58" t="s">
        <v>605</v>
      </c>
      <c r="D550" s="58">
        <v>16792</v>
      </c>
      <c r="E550" s="58">
        <v>0</v>
      </c>
      <c r="F550" s="58">
        <f t="shared" si="156"/>
        <v>27986.666666666664</v>
      </c>
      <c r="G550" s="58"/>
      <c r="H550" s="17">
        <f t="shared" si="157"/>
        <v>2</v>
      </c>
      <c r="I550" s="17">
        <f t="shared" si="158"/>
        <v>0</v>
      </c>
      <c r="J550" s="17">
        <f ca="1">OFFSET('Z1'!$B$7,B550,H550)*D550</f>
        <v>2281025.2800000003</v>
      </c>
      <c r="K550" s="17">
        <f ca="1">IF(I550&gt;0,OFFSET('Z1'!$I$7,B550,I550)*IF(I550=1,D550-9300,IF(I550=2,D550-18000,IF(I550=3,D550-45000,0))),0)</f>
        <v>0</v>
      </c>
      <c r="L550" s="17">
        <f>IF(AND(E550=1,D550&gt;20000,D550&lt;=45000),D550*'Z1'!$G$7,0)+IF(AND(E550=1,D550&gt;45000,D550&lt;=50000),'Z1'!$G$7/5000*(50000-D550)*D550,0)</f>
        <v>0</v>
      </c>
      <c r="M550" s="18">
        <f t="shared" ca="1" si="159"/>
        <v>2281025.2800000003</v>
      </c>
      <c r="N550" s="21">
        <v>13390</v>
      </c>
      <c r="O550" s="20">
        <f t="shared" si="160"/>
        <v>12390</v>
      </c>
      <c r="P550" s="21">
        <f t="shared" si="161"/>
        <v>0</v>
      </c>
      <c r="Q550" s="22">
        <f t="shared" si="162"/>
        <v>0</v>
      </c>
      <c r="R550" s="59">
        <f t="shared" ca="1" si="163"/>
        <v>17431890.234587952</v>
      </c>
      <c r="S550" s="60">
        <f t="shared" ca="1" si="164"/>
        <v>19712915.514587954</v>
      </c>
      <c r="T550" s="61">
        <v>1074.4766319737566</v>
      </c>
      <c r="U550" s="61">
        <f t="shared" ca="1" si="165"/>
        <v>1173.946850559073</v>
      </c>
      <c r="V550" s="62">
        <f t="shared" ca="1" si="166"/>
        <v>9.2575506646984884E-2</v>
      </c>
      <c r="W550" s="62"/>
      <c r="X550" s="62">
        <f t="shared" ca="1" si="167"/>
        <v>9.2575506646984884E-2</v>
      </c>
      <c r="Y550" s="60">
        <f t="shared" ca="1" si="168"/>
        <v>19712915.514587954</v>
      </c>
      <c r="Z550" s="63">
        <f t="shared" ca="1" si="169"/>
        <v>0</v>
      </c>
      <c r="AA550" s="60">
        <f t="shared" ca="1" si="170"/>
        <v>122013.04942902178</v>
      </c>
      <c r="AB550" s="63">
        <f t="shared" ca="1" si="171"/>
        <v>-6686.7853812055746</v>
      </c>
      <c r="AC550" s="47">
        <f t="shared" ca="1" si="172"/>
        <v>19706228.729206748</v>
      </c>
    </row>
    <row r="551" spans="1:29" x14ac:dyDescent="0.15">
      <c r="A551" s="58">
        <v>31234</v>
      </c>
      <c r="B551" s="65">
        <f t="shared" si="155"/>
        <v>3</v>
      </c>
      <c r="C551" s="58" t="s">
        <v>606</v>
      </c>
      <c r="D551" s="58">
        <v>1555</v>
      </c>
      <c r="E551" s="58">
        <v>0</v>
      </c>
      <c r="F551" s="58">
        <f t="shared" si="156"/>
        <v>2506.5671641791046</v>
      </c>
      <c r="G551" s="58"/>
      <c r="H551" s="17">
        <f t="shared" si="157"/>
        <v>1</v>
      </c>
      <c r="I551" s="17">
        <f t="shared" si="158"/>
        <v>0</v>
      </c>
      <c r="J551" s="17">
        <f ca="1">OFFSET('Z1'!$B$7,B551,H551)*D551</f>
        <v>0</v>
      </c>
      <c r="K551" s="17">
        <f ca="1">IF(I551&gt;0,OFFSET('Z1'!$I$7,B551,I551)*IF(I551=1,D551-9300,IF(I551=2,D551-18000,IF(I551=3,D551-45000,0))),0)</f>
        <v>0</v>
      </c>
      <c r="L551" s="17">
        <f>IF(AND(E551=1,D551&gt;20000,D551&lt;=45000),D551*'Z1'!$G$7,0)+IF(AND(E551=1,D551&gt;45000,D551&lt;=50000),'Z1'!$G$7/5000*(50000-D551)*D551,0)</f>
        <v>0</v>
      </c>
      <c r="M551" s="18">
        <f t="shared" ca="1" si="159"/>
        <v>0</v>
      </c>
      <c r="N551" s="21">
        <v>0</v>
      </c>
      <c r="O551" s="20">
        <f t="shared" si="160"/>
        <v>0</v>
      </c>
      <c r="P551" s="21">
        <f t="shared" si="161"/>
        <v>1</v>
      </c>
      <c r="Q551" s="22">
        <f t="shared" si="162"/>
        <v>0</v>
      </c>
      <c r="R551" s="59">
        <f t="shared" ca="1" si="163"/>
        <v>1561250.7267124543</v>
      </c>
      <c r="S551" s="60">
        <f t="shared" ca="1" si="164"/>
        <v>1561250.7267124543</v>
      </c>
      <c r="T551" s="61">
        <v>926.78502263113171</v>
      </c>
      <c r="U551" s="61">
        <f t="shared" ca="1" si="165"/>
        <v>1004.0197599437006</v>
      </c>
      <c r="V551" s="62">
        <f t="shared" ca="1" si="166"/>
        <v>8.33361949390381E-2</v>
      </c>
      <c r="W551" s="62"/>
      <c r="X551" s="62">
        <f t="shared" ca="1" si="167"/>
        <v>8.33361949390381E-2</v>
      </c>
      <c r="Y551" s="60">
        <f t="shared" ca="1" si="168"/>
        <v>1561250.7267124543</v>
      </c>
      <c r="Z551" s="63">
        <f t="shared" ca="1" si="169"/>
        <v>0</v>
      </c>
      <c r="AA551" s="60">
        <f t="shared" ca="1" si="170"/>
        <v>0</v>
      </c>
      <c r="AB551" s="63">
        <f t="shared" ca="1" si="171"/>
        <v>0</v>
      </c>
      <c r="AC551" s="47">
        <f t="shared" ca="1" si="172"/>
        <v>1561250.7267124543</v>
      </c>
    </row>
    <row r="552" spans="1:29" x14ac:dyDescent="0.15">
      <c r="A552" s="58">
        <v>31235</v>
      </c>
      <c r="B552" s="65">
        <f t="shared" si="155"/>
        <v>3</v>
      </c>
      <c r="C552" s="58" t="s">
        <v>607</v>
      </c>
      <c r="D552" s="58">
        <v>11597</v>
      </c>
      <c r="E552" s="58">
        <v>0</v>
      </c>
      <c r="F552" s="58">
        <f t="shared" si="156"/>
        <v>19328.333333333332</v>
      </c>
      <c r="G552" s="58"/>
      <c r="H552" s="17">
        <f t="shared" si="157"/>
        <v>2</v>
      </c>
      <c r="I552" s="17">
        <f t="shared" si="158"/>
        <v>0</v>
      </c>
      <c r="J552" s="17">
        <f ca="1">OFFSET('Z1'!$B$7,B552,H552)*D552</f>
        <v>1575336.48</v>
      </c>
      <c r="K552" s="17">
        <f ca="1">IF(I552&gt;0,OFFSET('Z1'!$I$7,B552,I552)*IF(I552=1,D552-9300,IF(I552=2,D552-18000,IF(I552=3,D552-45000,0))),0)</f>
        <v>0</v>
      </c>
      <c r="L552" s="17">
        <f>IF(AND(E552=1,D552&gt;20000,D552&lt;=45000),D552*'Z1'!$G$7,0)+IF(AND(E552=1,D552&gt;45000,D552&lt;=50000),'Z1'!$G$7/5000*(50000-D552)*D552,0)</f>
        <v>0</v>
      </c>
      <c r="M552" s="18">
        <f t="shared" ca="1" si="159"/>
        <v>1575336.48</v>
      </c>
      <c r="N552" s="21">
        <v>34807</v>
      </c>
      <c r="O552" s="20">
        <f t="shared" si="160"/>
        <v>33807</v>
      </c>
      <c r="P552" s="21">
        <f t="shared" si="161"/>
        <v>0</v>
      </c>
      <c r="Q552" s="22">
        <f t="shared" si="162"/>
        <v>0</v>
      </c>
      <c r="R552" s="59">
        <f t="shared" ca="1" si="163"/>
        <v>12038925.145933568</v>
      </c>
      <c r="S552" s="60">
        <f t="shared" ca="1" si="164"/>
        <v>13614261.625933569</v>
      </c>
      <c r="T552" s="61">
        <v>1074.4766319737566</v>
      </c>
      <c r="U552" s="61">
        <f t="shared" ca="1" si="165"/>
        <v>1173.946850559073</v>
      </c>
      <c r="V552" s="62">
        <f t="shared" ca="1" si="166"/>
        <v>9.2575506646984884E-2</v>
      </c>
      <c r="W552" s="62"/>
      <c r="X552" s="62">
        <f t="shared" ca="1" si="167"/>
        <v>9.2575506646984884E-2</v>
      </c>
      <c r="Y552" s="60">
        <f t="shared" ca="1" si="168"/>
        <v>13614261.625933571</v>
      </c>
      <c r="Z552" s="63">
        <f t="shared" ca="1" si="169"/>
        <v>0</v>
      </c>
      <c r="AA552" s="60">
        <f t="shared" ca="1" si="170"/>
        <v>84265.443915460259</v>
      </c>
      <c r="AB552" s="63">
        <f t="shared" ca="1" si="171"/>
        <v>-4618.0711092093507</v>
      </c>
      <c r="AC552" s="47">
        <f t="shared" ca="1" si="172"/>
        <v>13609643.554824362</v>
      </c>
    </row>
    <row r="553" spans="1:29" x14ac:dyDescent="0.15">
      <c r="A553" s="58">
        <v>31301</v>
      </c>
      <c r="B553" s="65">
        <f t="shared" si="155"/>
        <v>3</v>
      </c>
      <c r="C553" s="58" t="s">
        <v>608</v>
      </c>
      <c r="D553" s="58">
        <v>640</v>
      </c>
      <c r="E553" s="58">
        <v>0</v>
      </c>
      <c r="F553" s="58">
        <f t="shared" si="156"/>
        <v>1031.641791044776</v>
      </c>
      <c r="G553" s="58"/>
      <c r="H553" s="17">
        <f t="shared" si="157"/>
        <v>1</v>
      </c>
      <c r="I553" s="17">
        <f t="shared" si="158"/>
        <v>0</v>
      </c>
      <c r="J553" s="17">
        <f ca="1">OFFSET('Z1'!$B$7,B553,H553)*D553</f>
        <v>0</v>
      </c>
      <c r="K553" s="17">
        <f ca="1">IF(I553&gt;0,OFFSET('Z1'!$I$7,B553,I553)*IF(I553=1,D553-9300,IF(I553=2,D553-18000,IF(I553=3,D553-45000,0))),0)</f>
        <v>0</v>
      </c>
      <c r="L553" s="17">
        <f>IF(AND(E553=1,D553&gt;20000,D553&lt;=45000),D553*'Z1'!$G$7,0)+IF(AND(E553=1,D553&gt;45000,D553&lt;=50000),'Z1'!$G$7/5000*(50000-D553)*D553,0)</f>
        <v>0</v>
      </c>
      <c r="M553" s="18">
        <f t="shared" ca="1" si="159"/>
        <v>0</v>
      </c>
      <c r="N553" s="21">
        <v>5043</v>
      </c>
      <c r="O553" s="20">
        <f t="shared" si="160"/>
        <v>4043</v>
      </c>
      <c r="P553" s="21">
        <f t="shared" si="161"/>
        <v>1</v>
      </c>
      <c r="Q553" s="22">
        <f t="shared" si="162"/>
        <v>3638.7000000000003</v>
      </c>
      <c r="R553" s="59">
        <f t="shared" ca="1" si="163"/>
        <v>642572.64636396826</v>
      </c>
      <c r="S553" s="60">
        <f t="shared" ca="1" si="164"/>
        <v>646211.34636396822</v>
      </c>
      <c r="T553" s="61">
        <v>935.97969964637127</v>
      </c>
      <c r="U553" s="61">
        <f t="shared" ca="1" si="165"/>
        <v>1009.7052286937003</v>
      </c>
      <c r="V553" s="62">
        <f t="shared" ca="1" si="166"/>
        <v>7.8768299221856797E-2</v>
      </c>
      <c r="W553" s="62"/>
      <c r="X553" s="62">
        <f t="shared" ca="1" si="167"/>
        <v>7.8768299221856797E-2</v>
      </c>
      <c r="Y553" s="60">
        <f t="shared" ca="1" si="168"/>
        <v>646211.34636396822</v>
      </c>
      <c r="Z553" s="63">
        <f t="shared" ca="1" si="169"/>
        <v>0</v>
      </c>
      <c r="AA553" s="60">
        <f t="shared" ca="1" si="170"/>
        <v>0</v>
      </c>
      <c r="AB553" s="63">
        <f t="shared" ca="1" si="171"/>
        <v>0</v>
      </c>
      <c r="AC553" s="47">
        <f t="shared" ca="1" si="172"/>
        <v>646211.34636396822</v>
      </c>
    </row>
    <row r="554" spans="1:29" x14ac:dyDescent="0.15">
      <c r="A554" s="58">
        <v>31302</v>
      </c>
      <c r="B554" s="65">
        <f t="shared" si="155"/>
        <v>3</v>
      </c>
      <c r="C554" s="58" t="s">
        <v>609</v>
      </c>
      <c r="D554" s="58">
        <v>1006</v>
      </c>
      <c r="E554" s="58">
        <v>0</v>
      </c>
      <c r="F554" s="58">
        <f t="shared" si="156"/>
        <v>1621.6119402985075</v>
      </c>
      <c r="G554" s="58"/>
      <c r="H554" s="17">
        <f t="shared" si="157"/>
        <v>1</v>
      </c>
      <c r="I554" s="17">
        <f t="shared" si="158"/>
        <v>0</v>
      </c>
      <c r="J554" s="17">
        <f ca="1">OFFSET('Z1'!$B$7,B554,H554)*D554</f>
        <v>0</v>
      </c>
      <c r="K554" s="17">
        <f ca="1">IF(I554&gt;0,OFFSET('Z1'!$I$7,B554,I554)*IF(I554=1,D554-9300,IF(I554=2,D554-18000,IF(I554=3,D554-45000,0))),0)</f>
        <v>0</v>
      </c>
      <c r="L554" s="17">
        <f>IF(AND(E554=1,D554&gt;20000,D554&lt;=45000),D554*'Z1'!$G$7,0)+IF(AND(E554=1,D554&gt;45000,D554&lt;=50000),'Z1'!$G$7/5000*(50000-D554)*D554,0)</f>
        <v>0</v>
      </c>
      <c r="M554" s="18">
        <f t="shared" ca="1" si="159"/>
        <v>0</v>
      </c>
      <c r="N554" s="21">
        <v>1363</v>
      </c>
      <c r="O554" s="20">
        <f t="shared" si="160"/>
        <v>363</v>
      </c>
      <c r="P554" s="21">
        <f t="shared" si="161"/>
        <v>1</v>
      </c>
      <c r="Q554" s="22">
        <f t="shared" si="162"/>
        <v>326.7</v>
      </c>
      <c r="R554" s="59">
        <f t="shared" ca="1" si="163"/>
        <v>1010043.8785033626</v>
      </c>
      <c r="S554" s="60">
        <f t="shared" ca="1" si="164"/>
        <v>1010370.5785033626</v>
      </c>
      <c r="T554" s="61">
        <v>929.20862014493218</v>
      </c>
      <c r="U554" s="61">
        <f t="shared" ca="1" si="165"/>
        <v>1004.3445114347541</v>
      </c>
      <c r="V554" s="62">
        <f t="shared" ca="1" si="166"/>
        <v>8.086008853222082E-2</v>
      </c>
      <c r="W554" s="62"/>
      <c r="X554" s="62">
        <f t="shared" ca="1" si="167"/>
        <v>8.086008853222082E-2</v>
      </c>
      <c r="Y554" s="60">
        <f t="shared" ca="1" si="168"/>
        <v>1010370.5785033627</v>
      </c>
      <c r="Z554" s="63">
        <f t="shared" ca="1" si="169"/>
        <v>0</v>
      </c>
      <c r="AA554" s="60">
        <f t="shared" ca="1" si="170"/>
        <v>0</v>
      </c>
      <c r="AB554" s="63">
        <f t="shared" ca="1" si="171"/>
        <v>0</v>
      </c>
      <c r="AC554" s="47">
        <f t="shared" ca="1" si="172"/>
        <v>1010370.5785033627</v>
      </c>
    </row>
    <row r="555" spans="1:29" x14ac:dyDescent="0.15">
      <c r="A555" s="58">
        <v>31303</v>
      </c>
      <c r="B555" s="65">
        <f t="shared" si="155"/>
        <v>3</v>
      </c>
      <c r="C555" s="58" t="s">
        <v>610</v>
      </c>
      <c r="D555" s="58">
        <v>1291</v>
      </c>
      <c r="E555" s="58">
        <v>0</v>
      </c>
      <c r="F555" s="58">
        <f t="shared" si="156"/>
        <v>2081.0149253731342</v>
      </c>
      <c r="G555" s="58"/>
      <c r="H555" s="17">
        <f t="shared" si="157"/>
        <v>1</v>
      </c>
      <c r="I555" s="17">
        <f t="shared" si="158"/>
        <v>0</v>
      </c>
      <c r="J555" s="17">
        <f ca="1">OFFSET('Z1'!$B$7,B555,H555)*D555</f>
        <v>0</v>
      </c>
      <c r="K555" s="17">
        <f ca="1">IF(I555&gt;0,OFFSET('Z1'!$I$7,B555,I555)*IF(I555=1,D555-9300,IF(I555=2,D555-18000,IF(I555=3,D555-45000,0))),0)</f>
        <v>0</v>
      </c>
      <c r="L555" s="17">
        <f>IF(AND(E555=1,D555&gt;20000,D555&lt;=45000),D555*'Z1'!$G$7,0)+IF(AND(E555=1,D555&gt;45000,D555&lt;=50000),'Z1'!$G$7/5000*(50000-D555)*D555,0)</f>
        <v>0</v>
      </c>
      <c r="M555" s="18">
        <f t="shared" ca="1" si="159"/>
        <v>0</v>
      </c>
      <c r="N555" s="21">
        <v>0</v>
      </c>
      <c r="O555" s="20">
        <f t="shared" si="160"/>
        <v>0</v>
      </c>
      <c r="P555" s="21">
        <f t="shared" si="161"/>
        <v>1</v>
      </c>
      <c r="Q555" s="22">
        <f t="shared" si="162"/>
        <v>0</v>
      </c>
      <c r="R555" s="59">
        <f t="shared" ca="1" si="163"/>
        <v>1296189.5100873173</v>
      </c>
      <c r="S555" s="60">
        <f t="shared" ca="1" si="164"/>
        <v>1296189.5100873173</v>
      </c>
      <c r="T555" s="61">
        <v>926.78502263113171</v>
      </c>
      <c r="U555" s="61">
        <f t="shared" ca="1" si="165"/>
        <v>1004.0197599437005</v>
      </c>
      <c r="V555" s="62">
        <f t="shared" ca="1" si="166"/>
        <v>8.33361949390381E-2</v>
      </c>
      <c r="W555" s="62"/>
      <c r="X555" s="62">
        <f t="shared" ca="1" si="167"/>
        <v>8.33361949390381E-2</v>
      </c>
      <c r="Y555" s="60">
        <f t="shared" ca="1" si="168"/>
        <v>1296189.5100873176</v>
      </c>
      <c r="Z555" s="63">
        <f t="shared" ca="1" si="169"/>
        <v>0</v>
      </c>
      <c r="AA555" s="60">
        <f t="shared" ca="1" si="170"/>
        <v>0</v>
      </c>
      <c r="AB555" s="63">
        <f t="shared" ca="1" si="171"/>
        <v>0</v>
      </c>
      <c r="AC555" s="47">
        <f t="shared" ca="1" si="172"/>
        <v>1296189.5100873176</v>
      </c>
    </row>
    <row r="556" spans="1:29" x14ac:dyDescent="0.15">
      <c r="A556" s="58">
        <v>31304</v>
      </c>
      <c r="B556" s="65">
        <f t="shared" si="155"/>
        <v>3</v>
      </c>
      <c r="C556" s="58" t="s">
        <v>611</v>
      </c>
      <c r="D556" s="58">
        <v>830</v>
      </c>
      <c r="E556" s="58">
        <v>0</v>
      </c>
      <c r="F556" s="58">
        <f t="shared" si="156"/>
        <v>1337.9104477611941</v>
      </c>
      <c r="G556" s="58"/>
      <c r="H556" s="17">
        <f t="shared" si="157"/>
        <v>1</v>
      </c>
      <c r="I556" s="17">
        <f t="shared" si="158"/>
        <v>0</v>
      </c>
      <c r="J556" s="17">
        <f ca="1">OFFSET('Z1'!$B$7,B556,H556)*D556</f>
        <v>0</v>
      </c>
      <c r="K556" s="17">
        <f ca="1">IF(I556&gt;0,OFFSET('Z1'!$I$7,B556,I556)*IF(I556=1,D556-9300,IF(I556=2,D556-18000,IF(I556=3,D556-45000,0))),0)</f>
        <v>0</v>
      </c>
      <c r="L556" s="17">
        <f>IF(AND(E556=1,D556&gt;20000,D556&lt;=45000),D556*'Z1'!$G$7,0)+IF(AND(E556=1,D556&gt;45000,D556&lt;=50000),'Z1'!$G$7/5000*(50000-D556)*D556,0)</f>
        <v>0</v>
      </c>
      <c r="M556" s="18">
        <f t="shared" ca="1" si="159"/>
        <v>0</v>
      </c>
      <c r="N556" s="21">
        <v>41321</v>
      </c>
      <c r="O556" s="20">
        <f t="shared" si="160"/>
        <v>40321</v>
      </c>
      <c r="P556" s="21">
        <f t="shared" si="161"/>
        <v>1</v>
      </c>
      <c r="Q556" s="22">
        <f t="shared" si="162"/>
        <v>36288.9</v>
      </c>
      <c r="R556" s="59">
        <f t="shared" ca="1" si="163"/>
        <v>833336.40075327142</v>
      </c>
      <c r="S556" s="60">
        <f t="shared" ca="1" si="164"/>
        <v>869625.30075327144</v>
      </c>
      <c r="T556" s="61">
        <v>992.33876719856107</v>
      </c>
      <c r="U556" s="61">
        <f t="shared" ca="1" si="165"/>
        <v>1047.7413262087607</v>
      </c>
      <c r="V556" s="62">
        <f t="shared" ca="1" si="166"/>
        <v>5.5830287842734139E-2</v>
      </c>
      <c r="W556" s="62"/>
      <c r="X556" s="62">
        <f t="shared" ca="1" si="167"/>
        <v>5.5830287842734139E-2</v>
      </c>
      <c r="Y556" s="60">
        <f t="shared" ca="1" si="168"/>
        <v>869625.30075327144</v>
      </c>
      <c r="Z556" s="63">
        <f t="shared" ca="1" si="169"/>
        <v>0</v>
      </c>
      <c r="AA556" s="60">
        <f t="shared" ca="1" si="170"/>
        <v>0</v>
      </c>
      <c r="AB556" s="63">
        <f t="shared" ca="1" si="171"/>
        <v>0</v>
      </c>
      <c r="AC556" s="47">
        <f t="shared" ca="1" si="172"/>
        <v>869625.30075327144</v>
      </c>
    </row>
    <row r="557" spans="1:29" x14ac:dyDescent="0.15">
      <c r="A557" s="58">
        <v>31308</v>
      </c>
      <c r="B557" s="65">
        <f t="shared" si="155"/>
        <v>3</v>
      </c>
      <c r="C557" s="58" t="s">
        <v>612</v>
      </c>
      <c r="D557" s="58">
        <v>3194</v>
      </c>
      <c r="E557" s="58">
        <v>0</v>
      </c>
      <c r="F557" s="58">
        <f t="shared" si="156"/>
        <v>5148.5373134328356</v>
      </c>
      <c r="G557" s="58"/>
      <c r="H557" s="17">
        <f t="shared" si="157"/>
        <v>1</v>
      </c>
      <c r="I557" s="17">
        <f t="shared" si="158"/>
        <v>0</v>
      </c>
      <c r="J557" s="17">
        <f ca="1">OFFSET('Z1'!$B$7,B557,H557)*D557</f>
        <v>0</v>
      </c>
      <c r="K557" s="17">
        <f ca="1">IF(I557&gt;0,OFFSET('Z1'!$I$7,B557,I557)*IF(I557=1,D557-9300,IF(I557=2,D557-18000,IF(I557=3,D557-45000,0))),0)</f>
        <v>0</v>
      </c>
      <c r="L557" s="17">
        <f>IF(AND(E557=1,D557&gt;20000,D557&lt;=45000),D557*'Z1'!$G$7,0)+IF(AND(E557=1,D557&gt;45000,D557&lt;=50000),'Z1'!$G$7/5000*(50000-D557)*D557,0)</f>
        <v>0</v>
      </c>
      <c r="M557" s="18">
        <f t="shared" ca="1" si="159"/>
        <v>0</v>
      </c>
      <c r="N557" s="21">
        <v>8443</v>
      </c>
      <c r="O557" s="20">
        <f t="shared" si="160"/>
        <v>7443</v>
      </c>
      <c r="P557" s="21">
        <f t="shared" si="161"/>
        <v>1</v>
      </c>
      <c r="Q557" s="22">
        <f t="shared" si="162"/>
        <v>6698.7</v>
      </c>
      <c r="R557" s="59">
        <f t="shared" ca="1" si="163"/>
        <v>3206839.1132601793</v>
      </c>
      <c r="S557" s="60">
        <f t="shared" ca="1" si="164"/>
        <v>3213537.8132601795</v>
      </c>
      <c r="T557" s="61">
        <v>931.51514517012026</v>
      </c>
      <c r="U557" s="61">
        <f t="shared" ca="1" si="165"/>
        <v>1006.1170360864683</v>
      </c>
      <c r="V557" s="62">
        <f t="shared" ca="1" si="166"/>
        <v>8.0086610833067784E-2</v>
      </c>
      <c r="W557" s="62"/>
      <c r="X557" s="62">
        <f t="shared" ca="1" si="167"/>
        <v>8.0086610833067784E-2</v>
      </c>
      <c r="Y557" s="60">
        <f t="shared" ca="1" si="168"/>
        <v>3213537.8132601799</v>
      </c>
      <c r="Z557" s="63">
        <f t="shared" ca="1" si="169"/>
        <v>0</v>
      </c>
      <c r="AA557" s="60">
        <f t="shared" ca="1" si="170"/>
        <v>0</v>
      </c>
      <c r="AB557" s="63">
        <f t="shared" ca="1" si="171"/>
        <v>0</v>
      </c>
      <c r="AC557" s="47">
        <f t="shared" ca="1" si="172"/>
        <v>3213537.8132601799</v>
      </c>
    </row>
    <row r="558" spans="1:29" x14ac:dyDescent="0.15">
      <c r="A558" s="58">
        <v>31309</v>
      </c>
      <c r="B558" s="65">
        <f t="shared" si="155"/>
        <v>3</v>
      </c>
      <c r="C558" s="58" t="s">
        <v>613</v>
      </c>
      <c r="D558" s="58">
        <v>2970</v>
      </c>
      <c r="E558" s="58">
        <v>0</v>
      </c>
      <c r="F558" s="58">
        <f t="shared" si="156"/>
        <v>4787.4626865671644</v>
      </c>
      <c r="G558" s="58"/>
      <c r="H558" s="17">
        <f t="shared" si="157"/>
        <v>1</v>
      </c>
      <c r="I558" s="17">
        <f t="shared" si="158"/>
        <v>0</v>
      </c>
      <c r="J558" s="17">
        <f ca="1">OFFSET('Z1'!$B$7,B558,H558)*D558</f>
        <v>0</v>
      </c>
      <c r="K558" s="17">
        <f ca="1">IF(I558&gt;0,OFFSET('Z1'!$I$7,B558,I558)*IF(I558=1,D558-9300,IF(I558=2,D558-18000,IF(I558=3,D558-45000,0))),0)</f>
        <v>0</v>
      </c>
      <c r="L558" s="17">
        <f>IF(AND(E558=1,D558&gt;20000,D558&lt;=45000),D558*'Z1'!$G$7,0)+IF(AND(E558=1,D558&gt;45000,D558&lt;=50000),'Z1'!$G$7/5000*(50000-D558)*D558,0)</f>
        <v>0</v>
      </c>
      <c r="M558" s="18">
        <f t="shared" ca="1" si="159"/>
        <v>0</v>
      </c>
      <c r="N558" s="21">
        <v>16557</v>
      </c>
      <c r="O558" s="20">
        <f t="shared" si="160"/>
        <v>15557</v>
      </c>
      <c r="P558" s="21">
        <f t="shared" si="161"/>
        <v>1</v>
      </c>
      <c r="Q558" s="22">
        <f t="shared" si="162"/>
        <v>14001.300000000001</v>
      </c>
      <c r="R558" s="59">
        <f t="shared" ca="1" si="163"/>
        <v>2981938.6870327904</v>
      </c>
      <c r="S558" s="60">
        <f t="shared" ca="1" si="164"/>
        <v>2995939.9870327902</v>
      </c>
      <c r="T558" s="61">
        <v>933.76828044999138</v>
      </c>
      <c r="U558" s="61">
        <f t="shared" ca="1" si="165"/>
        <v>1008.7340023679428</v>
      </c>
      <c r="V558" s="62">
        <f t="shared" ca="1" si="166"/>
        <v>8.0283003275528619E-2</v>
      </c>
      <c r="W558" s="62"/>
      <c r="X558" s="62">
        <f t="shared" ca="1" si="167"/>
        <v>8.0283003275528619E-2</v>
      </c>
      <c r="Y558" s="60">
        <f t="shared" ca="1" si="168"/>
        <v>2995939.9870327897</v>
      </c>
      <c r="Z558" s="63">
        <f t="shared" ca="1" si="169"/>
        <v>0</v>
      </c>
      <c r="AA558" s="60">
        <f t="shared" ca="1" si="170"/>
        <v>0</v>
      </c>
      <c r="AB558" s="63">
        <f t="shared" ca="1" si="171"/>
        <v>0</v>
      </c>
      <c r="AC558" s="47">
        <f t="shared" ca="1" si="172"/>
        <v>2995939.9870327897</v>
      </c>
    </row>
    <row r="559" spans="1:29" x14ac:dyDescent="0.15">
      <c r="A559" s="58">
        <v>31310</v>
      </c>
      <c r="B559" s="65">
        <f t="shared" si="155"/>
        <v>3</v>
      </c>
      <c r="C559" s="58" t="s">
        <v>614</v>
      </c>
      <c r="D559" s="58">
        <v>2125</v>
      </c>
      <c r="E559" s="58">
        <v>0</v>
      </c>
      <c r="F559" s="58">
        <f t="shared" si="156"/>
        <v>3425.373134328358</v>
      </c>
      <c r="G559" s="58"/>
      <c r="H559" s="17">
        <f t="shared" si="157"/>
        <v>1</v>
      </c>
      <c r="I559" s="17">
        <f t="shared" si="158"/>
        <v>0</v>
      </c>
      <c r="J559" s="17">
        <f ca="1">OFFSET('Z1'!$B$7,B559,H559)*D559</f>
        <v>0</v>
      </c>
      <c r="K559" s="17">
        <f ca="1">IF(I559&gt;0,OFFSET('Z1'!$I$7,B559,I559)*IF(I559=1,D559-9300,IF(I559=2,D559-18000,IF(I559=3,D559-45000,0))),0)</f>
        <v>0</v>
      </c>
      <c r="L559" s="17">
        <f>IF(AND(E559=1,D559&gt;20000,D559&lt;=45000),D559*'Z1'!$G$7,0)+IF(AND(E559=1,D559&gt;45000,D559&lt;=50000),'Z1'!$G$7/5000*(50000-D559)*D559,0)</f>
        <v>0</v>
      </c>
      <c r="M559" s="18">
        <f t="shared" ca="1" si="159"/>
        <v>0</v>
      </c>
      <c r="N559" s="21">
        <v>2611</v>
      </c>
      <c r="O559" s="20">
        <f t="shared" si="160"/>
        <v>1611</v>
      </c>
      <c r="P559" s="21">
        <f t="shared" si="161"/>
        <v>1</v>
      </c>
      <c r="Q559" s="22">
        <f t="shared" si="162"/>
        <v>1449.9</v>
      </c>
      <c r="R559" s="59">
        <f t="shared" ca="1" si="163"/>
        <v>2133541.9898803635</v>
      </c>
      <c r="S559" s="60">
        <f t="shared" ca="1" si="164"/>
        <v>2134991.8898803634</v>
      </c>
      <c r="T559" s="61">
        <v>927.85456259544344</v>
      </c>
      <c r="U559" s="61">
        <f t="shared" ca="1" si="165"/>
        <v>1004.7020658260534</v>
      </c>
      <c r="V559" s="62">
        <f t="shared" ca="1" si="166"/>
        <v>8.2822789614406922E-2</v>
      </c>
      <c r="W559" s="62"/>
      <c r="X559" s="62">
        <f t="shared" ca="1" si="167"/>
        <v>8.2822789614406922E-2</v>
      </c>
      <c r="Y559" s="60">
        <f t="shared" ca="1" si="168"/>
        <v>2134991.8898803634</v>
      </c>
      <c r="Z559" s="63">
        <f t="shared" ca="1" si="169"/>
        <v>0</v>
      </c>
      <c r="AA559" s="60">
        <f t="shared" ca="1" si="170"/>
        <v>0</v>
      </c>
      <c r="AB559" s="63">
        <f t="shared" ca="1" si="171"/>
        <v>0</v>
      </c>
      <c r="AC559" s="47">
        <f t="shared" ca="1" si="172"/>
        <v>2134991.8898803634</v>
      </c>
    </row>
    <row r="560" spans="1:29" x14ac:dyDescent="0.15">
      <c r="A560" s="58">
        <v>31311</v>
      </c>
      <c r="B560" s="65">
        <f t="shared" si="155"/>
        <v>3</v>
      </c>
      <c r="C560" s="58" t="s">
        <v>615</v>
      </c>
      <c r="D560" s="58">
        <v>3759</v>
      </c>
      <c r="E560" s="58">
        <v>0</v>
      </c>
      <c r="F560" s="58">
        <f t="shared" si="156"/>
        <v>6059.2835820895525</v>
      </c>
      <c r="G560" s="58"/>
      <c r="H560" s="17">
        <f t="shared" si="157"/>
        <v>1</v>
      </c>
      <c r="I560" s="17">
        <f t="shared" si="158"/>
        <v>0</v>
      </c>
      <c r="J560" s="17">
        <f ca="1">OFFSET('Z1'!$B$7,B560,H560)*D560</f>
        <v>0</v>
      </c>
      <c r="K560" s="17">
        <f ca="1">IF(I560&gt;0,OFFSET('Z1'!$I$7,B560,I560)*IF(I560=1,D560-9300,IF(I560=2,D560-18000,IF(I560=3,D560-45000,0))),0)</f>
        <v>0</v>
      </c>
      <c r="L560" s="17">
        <f>IF(AND(E560=1,D560&gt;20000,D560&lt;=45000),D560*'Z1'!$G$7,0)+IF(AND(E560=1,D560&gt;45000,D560&lt;=50000),'Z1'!$G$7/5000*(50000-D560)*D560,0)</f>
        <v>0</v>
      </c>
      <c r="M560" s="18">
        <f t="shared" ca="1" si="159"/>
        <v>0</v>
      </c>
      <c r="N560" s="21">
        <v>1155</v>
      </c>
      <c r="O560" s="20">
        <f t="shared" si="160"/>
        <v>155</v>
      </c>
      <c r="P560" s="21">
        <f t="shared" si="161"/>
        <v>1</v>
      </c>
      <c r="Q560" s="22">
        <f t="shared" si="162"/>
        <v>139.5</v>
      </c>
      <c r="R560" s="59">
        <f t="shared" ca="1" si="163"/>
        <v>3774110.2776283701</v>
      </c>
      <c r="S560" s="60">
        <f t="shared" ca="1" si="164"/>
        <v>3774249.7776283701</v>
      </c>
      <c r="T560" s="61">
        <v>927.0439307674568</v>
      </c>
      <c r="U560" s="61">
        <f t="shared" ca="1" si="165"/>
        <v>1004.0568708774595</v>
      </c>
      <c r="V560" s="62">
        <f t="shared" ca="1" si="166"/>
        <v>8.3073668414232804E-2</v>
      </c>
      <c r="W560" s="62"/>
      <c r="X560" s="62">
        <f t="shared" ca="1" si="167"/>
        <v>8.3073668414232804E-2</v>
      </c>
      <c r="Y560" s="60">
        <f t="shared" ca="1" si="168"/>
        <v>3774249.7776283701</v>
      </c>
      <c r="Z560" s="63">
        <f t="shared" ca="1" si="169"/>
        <v>0</v>
      </c>
      <c r="AA560" s="60">
        <f t="shared" ca="1" si="170"/>
        <v>0</v>
      </c>
      <c r="AB560" s="63">
        <f t="shared" ca="1" si="171"/>
        <v>0</v>
      </c>
      <c r="AC560" s="47">
        <f t="shared" ca="1" si="172"/>
        <v>3774249.7776283701</v>
      </c>
    </row>
    <row r="561" spans="1:29" x14ac:dyDescent="0.15">
      <c r="A561" s="58">
        <v>31315</v>
      </c>
      <c r="B561" s="65">
        <f t="shared" si="155"/>
        <v>3</v>
      </c>
      <c r="C561" s="58" t="s">
        <v>616</v>
      </c>
      <c r="D561" s="58">
        <v>1971</v>
      </c>
      <c r="E561" s="58">
        <v>0</v>
      </c>
      <c r="F561" s="58">
        <f t="shared" si="156"/>
        <v>3177.1343283582091</v>
      </c>
      <c r="G561" s="58"/>
      <c r="H561" s="17">
        <f t="shared" si="157"/>
        <v>1</v>
      </c>
      <c r="I561" s="17">
        <f t="shared" si="158"/>
        <v>0</v>
      </c>
      <c r="J561" s="17">
        <f ca="1">OFFSET('Z1'!$B$7,B561,H561)*D561</f>
        <v>0</v>
      </c>
      <c r="K561" s="17">
        <f ca="1">IF(I561&gt;0,OFFSET('Z1'!$I$7,B561,I561)*IF(I561=1,D561-9300,IF(I561=2,D561-18000,IF(I561=3,D561-45000,0))),0)</f>
        <v>0</v>
      </c>
      <c r="L561" s="17">
        <f>IF(AND(E561=1,D561&gt;20000,D561&lt;=45000),D561*'Z1'!$G$7,0)+IF(AND(E561=1,D561&gt;45000,D561&lt;=50000),'Z1'!$G$7/5000*(50000-D561)*D561,0)</f>
        <v>0</v>
      </c>
      <c r="M561" s="18">
        <f t="shared" ca="1" si="159"/>
        <v>0</v>
      </c>
      <c r="N561" s="21">
        <v>0</v>
      </c>
      <c r="O561" s="20">
        <f t="shared" si="160"/>
        <v>0</v>
      </c>
      <c r="P561" s="21">
        <f t="shared" si="161"/>
        <v>1</v>
      </c>
      <c r="Q561" s="22">
        <f t="shared" si="162"/>
        <v>0</v>
      </c>
      <c r="R561" s="59">
        <f t="shared" ca="1" si="163"/>
        <v>1978922.9468490337</v>
      </c>
      <c r="S561" s="60">
        <f t="shared" ca="1" si="164"/>
        <v>1978922.9468490337</v>
      </c>
      <c r="T561" s="61">
        <v>927.13520944566767</v>
      </c>
      <c r="U561" s="61">
        <f t="shared" ca="1" si="165"/>
        <v>1004.0197599437005</v>
      </c>
      <c r="V561" s="62">
        <f t="shared" ca="1" si="166"/>
        <v>8.2927009690422437E-2</v>
      </c>
      <c r="W561" s="62"/>
      <c r="X561" s="62">
        <f t="shared" ca="1" si="167"/>
        <v>8.2927009690422437E-2</v>
      </c>
      <c r="Y561" s="60">
        <f t="shared" ca="1" si="168"/>
        <v>1978922.9468490335</v>
      </c>
      <c r="Z561" s="63">
        <f t="shared" ca="1" si="169"/>
        <v>0</v>
      </c>
      <c r="AA561" s="60">
        <f t="shared" ca="1" si="170"/>
        <v>0</v>
      </c>
      <c r="AB561" s="63">
        <f t="shared" ca="1" si="171"/>
        <v>0</v>
      </c>
      <c r="AC561" s="47">
        <f t="shared" ca="1" si="172"/>
        <v>1978922.9468490335</v>
      </c>
    </row>
    <row r="562" spans="1:29" x14ac:dyDescent="0.15">
      <c r="A562" s="58">
        <v>31319</v>
      </c>
      <c r="B562" s="65">
        <f t="shared" si="155"/>
        <v>3</v>
      </c>
      <c r="C562" s="58" t="s">
        <v>617</v>
      </c>
      <c r="D562" s="58">
        <v>1214</v>
      </c>
      <c r="E562" s="58">
        <v>0</v>
      </c>
      <c r="F562" s="58">
        <f t="shared" si="156"/>
        <v>1956.8955223880596</v>
      </c>
      <c r="G562" s="58"/>
      <c r="H562" s="17">
        <f t="shared" si="157"/>
        <v>1</v>
      </c>
      <c r="I562" s="17">
        <f t="shared" si="158"/>
        <v>0</v>
      </c>
      <c r="J562" s="17">
        <f ca="1">OFFSET('Z1'!$B$7,B562,H562)*D562</f>
        <v>0</v>
      </c>
      <c r="K562" s="17">
        <f ca="1">IF(I562&gt;0,OFFSET('Z1'!$I$7,B562,I562)*IF(I562=1,D562-9300,IF(I562=2,D562-18000,IF(I562=3,D562-45000,0))),0)</f>
        <v>0</v>
      </c>
      <c r="L562" s="17">
        <f>IF(AND(E562=1,D562&gt;20000,D562&lt;=45000),D562*'Z1'!$G$7,0)+IF(AND(E562=1,D562&gt;45000,D562&lt;=50000),'Z1'!$G$7/5000*(50000-D562)*D562,0)</f>
        <v>0</v>
      </c>
      <c r="M562" s="18">
        <f t="shared" ca="1" si="159"/>
        <v>0</v>
      </c>
      <c r="N562" s="21">
        <v>0</v>
      </c>
      <c r="O562" s="20">
        <f t="shared" si="160"/>
        <v>0</v>
      </c>
      <c r="P562" s="21">
        <f t="shared" si="161"/>
        <v>1</v>
      </c>
      <c r="Q562" s="22">
        <f t="shared" si="162"/>
        <v>0</v>
      </c>
      <c r="R562" s="59">
        <f t="shared" ca="1" si="163"/>
        <v>1218879.9885716522</v>
      </c>
      <c r="S562" s="60">
        <f t="shared" ca="1" si="164"/>
        <v>1218879.9885716522</v>
      </c>
      <c r="T562" s="61">
        <v>926.78502263113171</v>
      </c>
      <c r="U562" s="61">
        <f t="shared" ca="1" si="165"/>
        <v>1004.0197599437004</v>
      </c>
      <c r="V562" s="62">
        <f t="shared" ca="1" si="166"/>
        <v>8.3336194939037878E-2</v>
      </c>
      <c r="W562" s="62"/>
      <c r="X562" s="62">
        <f t="shared" ca="1" si="167"/>
        <v>8.3336194939037878E-2</v>
      </c>
      <c r="Y562" s="60">
        <f t="shared" ca="1" si="168"/>
        <v>1218879.9885716522</v>
      </c>
      <c r="Z562" s="63">
        <f t="shared" ca="1" si="169"/>
        <v>0</v>
      </c>
      <c r="AA562" s="60">
        <f t="shared" ca="1" si="170"/>
        <v>0</v>
      </c>
      <c r="AB562" s="63">
        <f t="shared" ca="1" si="171"/>
        <v>0</v>
      </c>
      <c r="AC562" s="47">
        <f t="shared" ca="1" si="172"/>
        <v>1218879.9885716522</v>
      </c>
    </row>
    <row r="563" spans="1:29" x14ac:dyDescent="0.15">
      <c r="A563" s="58">
        <v>31321</v>
      </c>
      <c r="B563" s="65">
        <f t="shared" si="155"/>
        <v>3</v>
      </c>
      <c r="C563" s="58" t="s">
        <v>618</v>
      </c>
      <c r="D563" s="58">
        <v>755</v>
      </c>
      <c r="E563" s="58">
        <v>0</v>
      </c>
      <c r="F563" s="58">
        <f t="shared" si="156"/>
        <v>1217.0149253731342</v>
      </c>
      <c r="G563" s="58"/>
      <c r="H563" s="17">
        <f t="shared" si="157"/>
        <v>1</v>
      </c>
      <c r="I563" s="17">
        <f t="shared" si="158"/>
        <v>0</v>
      </c>
      <c r="J563" s="17">
        <f ca="1">OFFSET('Z1'!$B$7,B563,H563)*D563</f>
        <v>0</v>
      </c>
      <c r="K563" s="17">
        <f ca="1">IF(I563&gt;0,OFFSET('Z1'!$I$7,B563,I563)*IF(I563=1,D563-9300,IF(I563=2,D563-18000,IF(I563=3,D563-45000,0))),0)</f>
        <v>0</v>
      </c>
      <c r="L563" s="17">
        <f>IF(AND(E563=1,D563&gt;20000,D563&lt;=45000),D563*'Z1'!$G$7,0)+IF(AND(E563=1,D563&gt;45000,D563&lt;=50000),'Z1'!$G$7/5000*(50000-D563)*D563,0)</f>
        <v>0</v>
      </c>
      <c r="M563" s="18">
        <f t="shared" ca="1" si="159"/>
        <v>0</v>
      </c>
      <c r="N563" s="21">
        <v>7203</v>
      </c>
      <c r="O563" s="20">
        <f t="shared" si="160"/>
        <v>6203</v>
      </c>
      <c r="P563" s="21">
        <f t="shared" si="161"/>
        <v>1</v>
      </c>
      <c r="Q563" s="22">
        <f t="shared" si="162"/>
        <v>5582.7</v>
      </c>
      <c r="R563" s="59">
        <f t="shared" ca="1" si="163"/>
        <v>758034.91875749384</v>
      </c>
      <c r="S563" s="60">
        <f t="shared" ca="1" si="164"/>
        <v>763617.61875749379</v>
      </c>
      <c r="T563" s="61">
        <v>934.1112617499856</v>
      </c>
      <c r="U563" s="61">
        <f t="shared" ca="1" si="165"/>
        <v>1011.414064579462</v>
      </c>
      <c r="V563" s="62">
        <f t="shared" ca="1" si="166"/>
        <v>8.2755455366907205E-2</v>
      </c>
      <c r="W563" s="62"/>
      <c r="X563" s="62">
        <f t="shared" ca="1" si="167"/>
        <v>8.2755455366907205E-2</v>
      </c>
      <c r="Y563" s="60">
        <f t="shared" ca="1" si="168"/>
        <v>763617.61875749368</v>
      </c>
      <c r="Z563" s="63">
        <f t="shared" ca="1" si="169"/>
        <v>0</v>
      </c>
      <c r="AA563" s="60">
        <f t="shared" ca="1" si="170"/>
        <v>0</v>
      </c>
      <c r="AB563" s="63">
        <f t="shared" ca="1" si="171"/>
        <v>0</v>
      </c>
      <c r="AC563" s="47">
        <f t="shared" ca="1" si="172"/>
        <v>763617.61875749368</v>
      </c>
    </row>
    <row r="564" spans="1:29" x14ac:dyDescent="0.15">
      <c r="A564" s="58">
        <v>31322</v>
      </c>
      <c r="B564" s="65">
        <f t="shared" si="155"/>
        <v>3</v>
      </c>
      <c r="C564" s="58" t="s">
        <v>619</v>
      </c>
      <c r="D564" s="58">
        <v>7497</v>
      </c>
      <c r="E564" s="58">
        <v>0</v>
      </c>
      <c r="F564" s="58">
        <f t="shared" si="156"/>
        <v>12084.716417910447</v>
      </c>
      <c r="G564" s="58"/>
      <c r="H564" s="17">
        <f t="shared" si="157"/>
        <v>1</v>
      </c>
      <c r="I564" s="17">
        <f t="shared" si="158"/>
        <v>0</v>
      </c>
      <c r="J564" s="17">
        <f ca="1">OFFSET('Z1'!$B$7,B564,H564)*D564</f>
        <v>0</v>
      </c>
      <c r="K564" s="17">
        <f ca="1">IF(I564&gt;0,OFFSET('Z1'!$I$7,B564,I564)*IF(I564=1,D564-9300,IF(I564=2,D564-18000,IF(I564=3,D564-45000,0))),0)</f>
        <v>0</v>
      </c>
      <c r="L564" s="17">
        <f>IF(AND(E564=1,D564&gt;20000,D564&lt;=45000),D564*'Z1'!$G$7,0)+IF(AND(E564=1,D564&gt;45000,D564&lt;=50000),'Z1'!$G$7/5000*(50000-D564)*D564,0)</f>
        <v>0</v>
      </c>
      <c r="M564" s="18">
        <f t="shared" ca="1" si="159"/>
        <v>0</v>
      </c>
      <c r="N564" s="21">
        <v>42977</v>
      </c>
      <c r="O564" s="20">
        <f t="shared" si="160"/>
        <v>41977</v>
      </c>
      <c r="P564" s="21">
        <f t="shared" si="161"/>
        <v>1</v>
      </c>
      <c r="Q564" s="22">
        <f t="shared" si="162"/>
        <v>37779.300000000003</v>
      </c>
      <c r="R564" s="59">
        <f t="shared" ca="1" si="163"/>
        <v>7527136.1402979223</v>
      </c>
      <c r="S564" s="60">
        <f t="shared" ca="1" si="164"/>
        <v>7564915.4402979221</v>
      </c>
      <c r="T564" s="61">
        <v>934.88195231803536</v>
      </c>
      <c r="U564" s="61">
        <f t="shared" ca="1" si="165"/>
        <v>1009.0590156459814</v>
      </c>
      <c r="V564" s="62">
        <f t="shared" ca="1" si="166"/>
        <v>7.9343775055261689E-2</v>
      </c>
      <c r="W564" s="62"/>
      <c r="X564" s="62">
        <f t="shared" ca="1" si="167"/>
        <v>7.9343775055261689E-2</v>
      </c>
      <c r="Y564" s="60">
        <f t="shared" ca="1" si="168"/>
        <v>7564915.4402979221</v>
      </c>
      <c r="Z564" s="63">
        <f t="shared" ca="1" si="169"/>
        <v>0</v>
      </c>
      <c r="AA564" s="60">
        <f t="shared" ca="1" si="170"/>
        <v>0</v>
      </c>
      <c r="AB564" s="63">
        <f t="shared" ca="1" si="171"/>
        <v>0</v>
      </c>
      <c r="AC564" s="47">
        <f t="shared" ca="1" si="172"/>
        <v>7564915.4402979221</v>
      </c>
    </row>
    <row r="565" spans="1:29" x14ac:dyDescent="0.15">
      <c r="A565" s="58">
        <v>31323</v>
      </c>
      <c r="B565" s="65">
        <f t="shared" si="155"/>
        <v>3</v>
      </c>
      <c r="C565" s="58" t="s">
        <v>620</v>
      </c>
      <c r="D565" s="58">
        <v>1406</v>
      </c>
      <c r="E565" s="58">
        <v>0</v>
      </c>
      <c r="F565" s="58">
        <f t="shared" si="156"/>
        <v>2266.3880597014927</v>
      </c>
      <c r="G565" s="58"/>
      <c r="H565" s="17">
        <f t="shared" si="157"/>
        <v>1</v>
      </c>
      <c r="I565" s="17">
        <f t="shared" si="158"/>
        <v>0</v>
      </c>
      <c r="J565" s="17">
        <f ca="1">OFFSET('Z1'!$B$7,B565,H565)*D565</f>
        <v>0</v>
      </c>
      <c r="K565" s="17">
        <f ca="1">IF(I565&gt;0,OFFSET('Z1'!$I$7,B565,I565)*IF(I565=1,D565-9300,IF(I565=2,D565-18000,IF(I565=3,D565-45000,0))),0)</f>
        <v>0</v>
      </c>
      <c r="L565" s="17">
        <f>IF(AND(E565=1,D565&gt;20000,D565&lt;=45000),D565*'Z1'!$G$7,0)+IF(AND(E565=1,D565&gt;45000,D565&lt;=50000),'Z1'!$G$7/5000*(50000-D565)*D565,0)</f>
        <v>0</v>
      </c>
      <c r="M565" s="18">
        <f t="shared" ca="1" si="159"/>
        <v>0</v>
      </c>
      <c r="N565" s="21">
        <v>1786</v>
      </c>
      <c r="O565" s="20">
        <f t="shared" si="160"/>
        <v>786</v>
      </c>
      <c r="P565" s="21">
        <f t="shared" si="161"/>
        <v>1</v>
      </c>
      <c r="Q565" s="22">
        <f t="shared" si="162"/>
        <v>707.4</v>
      </c>
      <c r="R565" s="59">
        <f t="shared" ca="1" si="163"/>
        <v>1411651.7824808429</v>
      </c>
      <c r="S565" s="60">
        <f t="shared" ca="1" si="164"/>
        <v>1412359.1824808428</v>
      </c>
      <c r="T565" s="61">
        <v>927.57316246964263</v>
      </c>
      <c r="U565" s="61">
        <f t="shared" ca="1" si="165"/>
        <v>1004.5228893889351</v>
      </c>
      <c r="V565" s="62">
        <f t="shared" ca="1" si="166"/>
        <v>8.295812129192659E-2</v>
      </c>
      <c r="W565" s="62"/>
      <c r="X565" s="62">
        <f t="shared" ca="1" si="167"/>
        <v>8.295812129192659E-2</v>
      </c>
      <c r="Y565" s="60">
        <f t="shared" ca="1" si="168"/>
        <v>1412359.1824808428</v>
      </c>
      <c r="Z565" s="63">
        <f t="shared" ca="1" si="169"/>
        <v>0</v>
      </c>
      <c r="AA565" s="60">
        <f t="shared" ca="1" si="170"/>
        <v>0</v>
      </c>
      <c r="AB565" s="63">
        <f t="shared" ca="1" si="171"/>
        <v>0</v>
      </c>
      <c r="AC565" s="47">
        <f t="shared" ca="1" si="172"/>
        <v>1412359.1824808428</v>
      </c>
    </row>
    <row r="566" spans="1:29" x14ac:dyDescent="0.15">
      <c r="A566" s="58">
        <v>31324</v>
      </c>
      <c r="B566" s="65">
        <f t="shared" si="155"/>
        <v>3</v>
      </c>
      <c r="C566" s="58" t="s">
        <v>621</v>
      </c>
      <c r="D566" s="58">
        <v>2046</v>
      </c>
      <c r="E566" s="58">
        <v>0</v>
      </c>
      <c r="F566" s="58">
        <f t="shared" si="156"/>
        <v>3298.0298507462685</v>
      </c>
      <c r="G566" s="58"/>
      <c r="H566" s="17">
        <f t="shared" si="157"/>
        <v>1</v>
      </c>
      <c r="I566" s="17">
        <f t="shared" si="158"/>
        <v>0</v>
      </c>
      <c r="J566" s="17">
        <f ca="1">OFFSET('Z1'!$B$7,B566,H566)*D566</f>
        <v>0</v>
      </c>
      <c r="K566" s="17">
        <f ca="1">IF(I566&gt;0,OFFSET('Z1'!$I$7,B566,I566)*IF(I566=1,D566-9300,IF(I566=2,D566-18000,IF(I566=3,D566-45000,0))),0)</f>
        <v>0</v>
      </c>
      <c r="L566" s="17">
        <f>IF(AND(E566=1,D566&gt;20000,D566&lt;=45000),D566*'Z1'!$G$7,0)+IF(AND(E566=1,D566&gt;45000,D566&lt;=50000),'Z1'!$G$7/5000*(50000-D566)*D566,0)</f>
        <v>0</v>
      </c>
      <c r="M566" s="18">
        <f t="shared" ca="1" si="159"/>
        <v>0</v>
      </c>
      <c r="N566" s="21">
        <v>1099</v>
      </c>
      <c r="O566" s="20">
        <f t="shared" si="160"/>
        <v>99</v>
      </c>
      <c r="P566" s="21">
        <f t="shared" si="161"/>
        <v>1</v>
      </c>
      <c r="Q566" s="22">
        <f t="shared" si="162"/>
        <v>89.100000000000009</v>
      </c>
      <c r="R566" s="59">
        <f t="shared" ca="1" si="163"/>
        <v>2054224.4288448109</v>
      </c>
      <c r="S566" s="60">
        <f t="shared" ca="1" si="164"/>
        <v>2054313.528844811</v>
      </c>
      <c r="T566" s="61">
        <v>927.20874886517151</v>
      </c>
      <c r="U566" s="61">
        <f t="shared" ca="1" si="165"/>
        <v>1004.0633083307972</v>
      </c>
      <c r="V566" s="62">
        <f t="shared" ca="1" si="166"/>
        <v>8.288808702429673E-2</v>
      </c>
      <c r="W566" s="62"/>
      <c r="X566" s="62">
        <f t="shared" ca="1" si="167"/>
        <v>8.288808702429673E-2</v>
      </c>
      <c r="Y566" s="60">
        <f t="shared" ca="1" si="168"/>
        <v>2054313.5288448108</v>
      </c>
      <c r="Z566" s="63">
        <f t="shared" ca="1" si="169"/>
        <v>0</v>
      </c>
      <c r="AA566" s="60">
        <f t="shared" ca="1" si="170"/>
        <v>0</v>
      </c>
      <c r="AB566" s="63">
        <f t="shared" ca="1" si="171"/>
        <v>0</v>
      </c>
      <c r="AC566" s="47">
        <f t="shared" ca="1" si="172"/>
        <v>2054313.5288448108</v>
      </c>
    </row>
    <row r="567" spans="1:29" x14ac:dyDescent="0.15">
      <c r="A567" s="58">
        <v>31326</v>
      </c>
      <c r="B567" s="65">
        <f t="shared" si="155"/>
        <v>3</v>
      </c>
      <c r="C567" s="58" t="s">
        <v>622</v>
      </c>
      <c r="D567" s="58">
        <v>915</v>
      </c>
      <c r="E567" s="58">
        <v>0</v>
      </c>
      <c r="F567" s="58">
        <f t="shared" si="156"/>
        <v>1474.9253731343283</v>
      </c>
      <c r="G567" s="58"/>
      <c r="H567" s="17">
        <f t="shared" si="157"/>
        <v>1</v>
      </c>
      <c r="I567" s="17">
        <f t="shared" si="158"/>
        <v>0</v>
      </c>
      <c r="J567" s="17">
        <f ca="1">OFFSET('Z1'!$B$7,B567,H567)*D567</f>
        <v>0</v>
      </c>
      <c r="K567" s="17">
        <f ca="1">IF(I567&gt;0,OFFSET('Z1'!$I$7,B567,I567)*IF(I567=1,D567-9300,IF(I567=2,D567-18000,IF(I567=3,D567-45000,0))),0)</f>
        <v>0</v>
      </c>
      <c r="L567" s="17">
        <f>IF(AND(E567=1,D567&gt;20000,D567&lt;=45000),D567*'Z1'!$G$7,0)+IF(AND(E567=1,D567&gt;45000,D567&lt;=50000),'Z1'!$G$7/5000*(50000-D567)*D567,0)</f>
        <v>0</v>
      </c>
      <c r="M567" s="18">
        <f t="shared" ca="1" si="159"/>
        <v>0</v>
      </c>
      <c r="N567" s="21">
        <v>2085</v>
      </c>
      <c r="O567" s="20">
        <f t="shared" si="160"/>
        <v>1085</v>
      </c>
      <c r="P567" s="21">
        <f t="shared" si="161"/>
        <v>1</v>
      </c>
      <c r="Q567" s="22">
        <f t="shared" si="162"/>
        <v>976.5</v>
      </c>
      <c r="R567" s="59">
        <f t="shared" ca="1" si="163"/>
        <v>918678.08034848585</v>
      </c>
      <c r="S567" s="60">
        <f t="shared" ca="1" si="164"/>
        <v>919654.58034848585</v>
      </c>
      <c r="T567" s="61">
        <v>929.06468746599126</v>
      </c>
      <c r="U567" s="61">
        <f t="shared" ca="1" si="165"/>
        <v>1005.0869730584545</v>
      </c>
      <c r="V567" s="62">
        <f t="shared" ca="1" si="166"/>
        <v>8.1826687224344719E-2</v>
      </c>
      <c r="W567" s="62"/>
      <c r="X567" s="62">
        <f t="shared" ca="1" si="167"/>
        <v>8.1826687224344719E-2</v>
      </c>
      <c r="Y567" s="60">
        <f t="shared" ca="1" si="168"/>
        <v>919654.58034848585</v>
      </c>
      <c r="Z567" s="63">
        <f t="shared" ca="1" si="169"/>
        <v>0</v>
      </c>
      <c r="AA567" s="60">
        <f t="shared" ca="1" si="170"/>
        <v>0</v>
      </c>
      <c r="AB567" s="63">
        <f t="shared" ca="1" si="171"/>
        <v>0</v>
      </c>
      <c r="AC567" s="47">
        <f t="shared" ca="1" si="172"/>
        <v>919654.58034848585</v>
      </c>
    </row>
    <row r="568" spans="1:29" x14ac:dyDescent="0.15">
      <c r="A568" s="58">
        <v>31327</v>
      </c>
      <c r="B568" s="65">
        <f t="shared" si="155"/>
        <v>3</v>
      </c>
      <c r="C568" s="58" t="s">
        <v>623</v>
      </c>
      <c r="D568" s="58">
        <v>3489</v>
      </c>
      <c r="E568" s="58">
        <v>0</v>
      </c>
      <c r="F568" s="58">
        <f t="shared" si="156"/>
        <v>5624.059701492537</v>
      </c>
      <c r="G568" s="58"/>
      <c r="H568" s="17">
        <f t="shared" si="157"/>
        <v>1</v>
      </c>
      <c r="I568" s="17">
        <f t="shared" si="158"/>
        <v>0</v>
      </c>
      <c r="J568" s="17">
        <f ca="1">OFFSET('Z1'!$B$7,B568,H568)*D568</f>
        <v>0</v>
      </c>
      <c r="K568" s="17">
        <f ca="1">IF(I568&gt;0,OFFSET('Z1'!$I$7,B568,I568)*IF(I568=1,D568-9300,IF(I568=2,D568-18000,IF(I568=3,D568-45000,0))),0)</f>
        <v>0</v>
      </c>
      <c r="L568" s="17">
        <f>IF(AND(E568=1,D568&gt;20000,D568&lt;=45000),D568*'Z1'!$G$7,0)+IF(AND(E568=1,D568&gt;45000,D568&lt;=50000),'Z1'!$G$7/5000*(50000-D568)*D568,0)</f>
        <v>0</v>
      </c>
      <c r="M568" s="18">
        <f t="shared" ca="1" si="159"/>
        <v>0</v>
      </c>
      <c r="N568" s="21">
        <v>14966</v>
      </c>
      <c r="O568" s="20">
        <f t="shared" si="160"/>
        <v>13966</v>
      </c>
      <c r="P568" s="21">
        <f t="shared" si="161"/>
        <v>1</v>
      </c>
      <c r="Q568" s="22">
        <f t="shared" si="162"/>
        <v>12569.4</v>
      </c>
      <c r="R568" s="59">
        <f t="shared" ca="1" si="163"/>
        <v>3503024.9424435706</v>
      </c>
      <c r="S568" s="60">
        <f t="shared" ca="1" si="164"/>
        <v>3515594.3424435705</v>
      </c>
      <c r="T568" s="61">
        <v>931.11462091578699</v>
      </c>
      <c r="U568" s="61">
        <f t="shared" ca="1" si="165"/>
        <v>1007.6223394793839</v>
      </c>
      <c r="V568" s="62">
        <f t="shared" ca="1" si="166"/>
        <v>8.2167884431187055E-2</v>
      </c>
      <c r="W568" s="62"/>
      <c r="X568" s="62">
        <f t="shared" ca="1" si="167"/>
        <v>8.2167884431187055E-2</v>
      </c>
      <c r="Y568" s="60">
        <f t="shared" ca="1" si="168"/>
        <v>3515594.3424435705</v>
      </c>
      <c r="Z568" s="63">
        <f t="shared" ca="1" si="169"/>
        <v>0</v>
      </c>
      <c r="AA568" s="60">
        <f t="shared" ca="1" si="170"/>
        <v>0</v>
      </c>
      <c r="AB568" s="63">
        <f t="shared" ca="1" si="171"/>
        <v>0</v>
      </c>
      <c r="AC568" s="47">
        <f t="shared" ca="1" si="172"/>
        <v>3515594.3424435705</v>
      </c>
    </row>
    <row r="569" spans="1:29" x14ac:dyDescent="0.15">
      <c r="A569" s="58">
        <v>31330</v>
      </c>
      <c r="B569" s="65">
        <f t="shared" si="155"/>
        <v>3</v>
      </c>
      <c r="C569" s="58" t="s">
        <v>310</v>
      </c>
      <c r="D569" s="58">
        <v>1274</v>
      </c>
      <c r="E569" s="58">
        <v>0</v>
      </c>
      <c r="F569" s="58">
        <f t="shared" si="156"/>
        <v>2053.6119402985073</v>
      </c>
      <c r="G569" s="58"/>
      <c r="H569" s="17">
        <f t="shared" si="157"/>
        <v>1</v>
      </c>
      <c r="I569" s="17">
        <f t="shared" si="158"/>
        <v>0</v>
      </c>
      <c r="J569" s="17">
        <f ca="1">OFFSET('Z1'!$B$7,B569,H569)*D569</f>
        <v>0</v>
      </c>
      <c r="K569" s="17">
        <f ca="1">IF(I569&gt;0,OFFSET('Z1'!$I$7,B569,I569)*IF(I569=1,D569-9300,IF(I569=2,D569-18000,IF(I569=3,D569-45000,0))),0)</f>
        <v>0</v>
      </c>
      <c r="L569" s="17">
        <f>IF(AND(E569=1,D569&gt;20000,D569&lt;=45000),D569*'Z1'!$G$7,0)+IF(AND(E569=1,D569&gt;45000,D569&lt;=50000),'Z1'!$G$7/5000*(50000-D569)*D569,0)</f>
        <v>0</v>
      </c>
      <c r="M569" s="18">
        <f t="shared" ca="1" si="159"/>
        <v>0</v>
      </c>
      <c r="N569" s="21">
        <v>3525</v>
      </c>
      <c r="O569" s="20">
        <f t="shared" si="160"/>
        <v>2525</v>
      </c>
      <c r="P569" s="21">
        <f t="shared" si="161"/>
        <v>1</v>
      </c>
      <c r="Q569" s="22">
        <f t="shared" si="162"/>
        <v>2272.5</v>
      </c>
      <c r="R569" s="59">
        <f t="shared" ca="1" si="163"/>
        <v>1279121.1741682743</v>
      </c>
      <c r="S569" s="60">
        <f t="shared" ca="1" si="164"/>
        <v>1281393.6741682743</v>
      </c>
      <c r="T569" s="61">
        <v>928.84956651290338</v>
      </c>
      <c r="U569" s="61">
        <f t="shared" ca="1" si="165"/>
        <v>1005.8035119060238</v>
      </c>
      <c r="V569" s="62">
        <f t="shared" ca="1" si="166"/>
        <v>8.2848663731438954E-2</v>
      </c>
      <c r="W569" s="62"/>
      <c r="X569" s="62">
        <f t="shared" ca="1" si="167"/>
        <v>8.2848663731438954E-2</v>
      </c>
      <c r="Y569" s="60">
        <f t="shared" ca="1" si="168"/>
        <v>1281393.6741682743</v>
      </c>
      <c r="Z569" s="63">
        <f t="shared" ca="1" si="169"/>
        <v>0</v>
      </c>
      <c r="AA569" s="60">
        <f t="shared" ca="1" si="170"/>
        <v>0</v>
      </c>
      <c r="AB569" s="63">
        <f t="shared" ca="1" si="171"/>
        <v>0</v>
      </c>
      <c r="AC569" s="47">
        <f t="shared" ca="1" si="172"/>
        <v>1281393.6741682743</v>
      </c>
    </row>
    <row r="570" spans="1:29" x14ac:dyDescent="0.15">
      <c r="A570" s="58">
        <v>31333</v>
      </c>
      <c r="B570" s="65">
        <f t="shared" si="155"/>
        <v>3</v>
      </c>
      <c r="C570" s="58" t="s">
        <v>624</v>
      </c>
      <c r="D570" s="58">
        <v>2564</v>
      </c>
      <c r="E570" s="58">
        <v>0</v>
      </c>
      <c r="F570" s="58">
        <f t="shared" si="156"/>
        <v>4133.0149253731342</v>
      </c>
      <c r="G570" s="58"/>
      <c r="H570" s="17">
        <f t="shared" si="157"/>
        <v>1</v>
      </c>
      <c r="I570" s="17">
        <f t="shared" si="158"/>
        <v>0</v>
      </c>
      <c r="J570" s="17">
        <f ca="1">OFFSET('Z1'!$B$7,B570,H570)*D570</f>
        <v>0</v>
      </c>
      <c r="K570" s="17">
        <f ca="1">IF(I570&gt;0,OFFSET('Z1'!$I$7,B570,I570)*IF(I570=1,D570-9300,IF(I570=2,D570-18000,IF(I570=3,D570-45000,0))),0)</f>
        <v>0</v>
      </c>
      <c r="L570" s="17">
        <f>IF(AND(E570=1,D570&gt;20000,D570&lt;=45000),D570*'Z1'!$G$7,0)+IF(AND(E570=1,D570&gt;45000,D570&lt;=50000),'Z1'!$G$7/5000*(50000-D570)*D570,0)</f>
        <v>0</v>
      </c>
      <c r="M570" s="18">
        <f t="shared" ca="1" si="159"/>
        <v>0</v>
      </c>
      <c r="N570" s="21">
        <v>4551</v>
      </c>
      <c r="O570" s="20">
        <f t="shared" si="160"/>
        <v>3551</v>
      </c>
      <c r="P570" s="21">
        <f t="shared" si="161"/>
        <v>1</v>
      </c>
      <c r="Q570" s="22">
        <f t="shared" si="162"/>
        <v>3195.9</v>
      </c>
      <c r="R570" s="59">
        <f t="shared" ca="1" si="163"/>
        <v>2574306.6644956479</v>
      </c>
      <c r="S570" s="60">
        <f t="shared" ca="1" si="164"/>
        <v>2577502.5644956478</v>
      </c>
      <c r="T570" s="61">
        <v>928.33425703528974</v>
      </c>
      <c r="U570" s="61">
        <f t="shared" ca="1" si="165"/>
        <v>1005.2662108017347</v>
      </c>
      <c r="V570" s="62">
        <f t="shared" ca="1" si="166"/>
        <v>8.2870962892324318E-2</v>
      </c>
      <c r="W570" s="62"/>
      <c r="X570" s="62">
        <f t="shared" ca="1" si="167"/>
        <v>8.2870962892324318E-2</v>
      </c>
      <c r="Y570" s="60">
        <f t="shared" ca="1" si="168"/>
        <v>2577502.5644956478</v>
      </c>
      <c r="Z570" s="63">
        <f t="shared" ca="1" si="169"/>
        <v>0</v>
      </c>
      <c r="AA570" s="60">
        <f t="shared" ca="1" si="170"/>
        <v>0</v>
      </c>
      <c r="AB570" s="63">
        <f t="shared" ca="1" si="171"/>
        <v>0</v>
      </c>
      <c r="AC570" s="47">
        <f t="shared" ca="1" si="172"/>
        <v>2577502.5644956478</v>
      </c>
    </row>
    <row r="571" spans="1:29" x14ac:dyDescent="0.15">
      <c r="A571" s="58">
        <v>31336</v>
      </c>
      <c r="B571" s="65">
        <f t="shared" si="155"/>
        <v>3</v>
      </c>
      <c r="C571" s="58" t="s">
        <v>625</v>
      </c>
      <c r="D571" s="58">
        <v>1594</v>
      </c>
      <c r="E571" s="58">
        <v>0</v>
      </c>
      <c r="F571" s="58">
        <f t="shared" si="156"/>
        <v>2569.4328358208954</v>
      </c>
      <c r="G571" s="58"/>
      <c r="H571" s="17">
        <f t="shared" si="157"/>
        <v>1</v>
      </c>
      <c r="I571" s="17">
        <f t="shared" si="158"/>
        <v>0</v>
      </c>
      <c r="J571" s="17">
        <f ca="1">OFFSET('Z1'!$B$7,B571,H571)*D571</f>
        <v>0</v>
      </c>
      <c r="K571" s="17">
        <f ca="1">IF(I571&gt;0,OFFSET('Z1'!$I$7,B571,I571)*IF(I571=1,D571-9300,IF(I571=2,D571-18000,IF(I571=3,D571-45000,0))),0)</f>
        <v>0</v>
      </c>
      <c r="L571" s="17">
        <f>IF(AND(E571=1,D571&gt;20000,D571&lt;=45000),D571*'Z1'!$G$7,0)+IF(AND(E571=1,D571&gt;45000,D571&lt;=50000),'Z1'!$G$7/5000*(50000-D571)*D571,0)</f>
        <v>0</v>
      </c>
      <c r="M571" s="18">
        <f t="shared" ca="1" si="159"/>
        <v>0</v>
      </c>
      <c r="N571" s="21">
        <v>36104</v>
      </c>
      <c r="O571" s="20">
        <f t="shared" si="160"/>
        <v>35104</v>
      </c>
      <c r="P571" s="21">
        <f t="shared" si="161"/>
        <v>1</v>
      </c>
      <c r="Q571" s="22">
        <f t="shared" si="162"/>
        <v>31593.600000000002</v>
      </c>
      <c r="R571" s="59">
        <f t="shared" ca="1" si="163"/>
        <v>1600407.4973502585</v>
      </c>
      <c r="S571" s="60">
        <f t="shared" ca="1" si="164"/>
        <v>1632001.0973502586</v>
      </c>
      <c r="T571" s="61">
        <v>948.18200058040554</v>
      </c>
      <c r="U571" s="61">
        <f t="shared" ca="1" si="165"/>
        <v>1023.8400861670381</v>
      </c>
      <c r="V571" s="62">
        <f t="shared" ca="1" si="166"/>
        <v>7.9792788241414003E-2</v>
      </c>
      <c r="W571" s="62"/>
      <c r="X571" s="62">
        <f t="shared" ca="1" si="167"/>
        <v>7.9792788241414003E-2</v>
      </c>
      <c r="Y571" s="60">
        <f t="shared" ca="1" si="168"/>
        <v>1632001.0973502588</v>
      </c>
      <c r="Z571" s="63">
        <f t="shared" ca="1" si="169"/>
        <v>0</v>
      </c>
      <c r="AA571" s="60">
        <f t="shared" ca="1" si="170"/>
        <v>0</v>
      </c>
      <c r="AB571" s="63">
        <f t="shared" ca="1" si="171"/>
        <v>0</v>
      </c>
      <c r="AC571" s="47">
        <f t="shared" ca="1" si="172"/>
        <v>1632001.0973502588</v>
      </c>
    </row>
    <row r="572" spans="1:29" x14ac:dyDescent="0.15">
      <c r="A572" s="58">
        <v>31337</v>
      </c>
      <c r="B572" s="65">
        <f t="shared" si="155"/>
        <v>3</v>
      </c>
      <c r="C572" s="58" t="s">
        <v>626</v>
      </c>
      <c r="D572" s="58">
        <v>2129</v>
      </c>
      <c r="E572" s="58">
        <v>0</v>
      </c>
      <c r="F572" s="58">
        <f t="shared" si="156"/>
        <v>3431.8208955223881</v>
      </c>
      <c r="G572" s="58"/>
      <c r="H572" s="17">
        <f t="shared" si="157"/>
        <v>1</v>
      </c>
      <c r="I572" s="17">
        <f t="shared" si="158"/>
        <v>0</v>
      </c>
      <c r="J572" s="17">
        <f ca="1">OFFSET('Z1'!$B$7,B572,H572)*D572</f>
        <v>0</v>
      </c>
      <c r="K572" s="17">
        <f ca="1">IF(I572&gt;0,OFFSET('Z1'!$I$7,B572,I572)*IF(I572=1,D572-9300,IF(I572=2,D572-18000,IF(I572=3,D572-45000,0))),0)</f>
        <v>0</v>
      </c>
      <c r="L572" s="17">
        <f>IF(AND(E572=1,D572&gt;20000,D572&lt;=45000),D572*'Z1'!$G$7,0)+IF(AND(E572=1,D572&gt;45000,D572&lt;=50000),'Z1'!$G$7/5000*(50000-D572)*D572,0)</f>
        <v>0</v>
      </c>
      <c r="M572" s="18">
        <f t="shared" ca="1" si="159"/>
        <v>0</v>
      </c>
      <c r="N572" s="21">
        <v>9463</v>
      </c>
      <c r="O572" s="20">
        <f t="shared" si="160"/>
        <v>8463</v>
      </c>
      <c r="P572" s="21">
        <f t="shared" si="161"/>
        <v>1</v>
      </c>
      <c r="Q572" s="22">
        <f t="shared" si="162"/>
        <v>7616.7</v>
      </c>
      <c r="R572" s="59">
        <f t="shared" ca="1" si="163"/>
        <v>2137558.0689201383</v>
      </c>
      <c r="S572" s="60">
        <f t="shared" ca="1" si="164"/>
        <v>2145174.7689201385</v>
      </c>
      <c r="T572" s="61">
        <v>931.96685800439707</v>
      </c>
      <c r="U572" s="61">
        <f t="shared" ca="1" si="165"/>
        <v>1007.597355058778</v>
      </c>
      <c r="V572" s="62">
        <f t="shared" ca="1" si="166"/>
        <v>8.1151487743166273E-2</v>
      </c>
      <c r="W572" s="62"/>
      <c r="X572" s="62">
        <f t="shared" ca="1" si="167"/>
        <v>8.1151487743166273E-2</v>
      </c>
      <c r="Y572" s="60">
        <f t="shared" ca="1" si="168"/>
        <v>2145174.7689201385</v>
      </c>
      <c r="Z572" s="63">
        <f t="shared" ca="1" si="169"/>
        <v>0</v>
      </c>
      <c r="AA572" s="60">
        <f t="shared" ca="1" si="170"/>
        <v>0</v>
      </c>
      <c r="AB572" s="63">
        <f t="shared" ca="1" si="171"/>
        <v>0</v>
      </c>
      <c r="AC572" s="47">
        <f t="shared" ca="1" si="172"/>
        <v>2145174.7689201385</v>
      </c>
    </row>
    <row r="573" spans="1:29" x14ac:dyDescent="0.15">
      <c r="A573" s="58">
        <v>31338</v>
      </c>
      <c r="B573" s="65">
        <f t="shared" si="155"/>
        <v>3</v>
      </c>
      <c r="C573" s="58" t="s">
        <v>627</v>
      </c>
      <c r="D573" s="58">
        <v>1073</v>
      </c>
      <c r="E573" s="58">
        <v>0</v>
      </c>
      <c r="F573" s="58">
        <f t="shared" si="156"/>
        <v>1729.6119402985075</v>
      </c>
      <c r="G573" s="58"/>
      <c r="H573" s="17">
        <f t="shared" si="157"/>
        <v>1</v>
      </c>
      <c r="I573" s="17">
        <f t="shared" si="158"/>
        <v>0</v>
      </c>
      <c r="J573" s="17">
        <f ca="1">OFFSET('Z1'!$B$7,B573,H573)*D573</f>
        <v>0</v>
      </c>
      <c r="K573" s="17">
        <f ca="1">IF(I573&gt;0,OFFSET('Z1'!$I$7,B573,I573)*IF(I573=1,D573-9300,IF(I573=2,D573-18000,IF(I573=3,D573-45000,0))),0)</f>
        <v>0</v>
      </c>
      <c r="L573" s="17">
        <f>IF(AND(E573=1,D573&gt;20000,D573&lt;=45000),D573*'Z1'!$G$7,0)+IF(AND(E573=1,D573&gt;45000,D573&lt;=50000),'Z1'!$G$7/5000*(50000-D573)*D573,0)</f>
        <v>0</v>
      </c>
      <c r="M573" s="18">
        <f t="shared" ca="1" si="159"/>
        <v>0</v>
      </c>
      <c r="N573" s="21">
        <v>30756</v>
      </c>
      <c r="O573" s="20">
        <f t="shared" si="160"/>
        <v>29756</v>
      </c>
      <c r="P573" s="21">
        <f t="shared" si="161"/>
        <v>1</v>
      </c>
      <c r="Q573" s="22">
        <f t="shared" si="162"/>
        <v>26780.400000000001</v>
      </c>
      <c r="R573" s="59">
        <f t="shared" ca="1" si="163"/>
        <v>1077313.2024195907</v>
      </c>
      <c r="S573" s="60">
        <f t="shared" ca="1" si="164"/>
        <v>1104093.6024195906</v>
      </c>
      <c r="T573" s="61">
        <v>960.50793580958964</v>
      </c>
      <c r="U573" s="61">
        <f t="shared" ca="1" si="165"/>
        <v>1028.9781942400657</v>
      </c>
      <c r="V573" s="62">
        <f t="shared" ca="1" si="166"/>
        <v>7.1285468737709135E-2</v>
      </c>
      <c r="W573" s="62"/>
      <c r="X573" s="62">
        <f t="shared" ca="1" si="167"/>
        <v>7.1285468737709135E-2</v>
      </c>
      <c r="Y573" s="60">
        <f t="shared" ca="1" si="168"/>
        <v>1104093.6024195906</v>
      </c>
      <c r="Z573" s="63">
        <f t="shared" ca="1" si="169"/>
        <v>0</v>
      </c>
      <c r="AA573" s="60">
        <f t="shared" ca="1" si="170"/>
        <v>0</v>
      </c>
      <c r="AB573" s="63">
        <f t="shared" ca="1" si="171"/>
        <v>0</v>
      </c>
      <c r="AC573" s="47">
        <f t="shared" ca="1" si="172"/>
        <v>1104093.6024195906</v>
      </c>
    </row>
    <row r="574" spans="1:29" x14ac:dyDescent="0.15">
      <c r="A574" s="58">
        <v>31340</v>
      </c>
      <c r="B574" s="65">
        <f t="shared" si="155"/>
        <v>3</v>
      </c>
      <c r="C574" s="58" t="s">
        <v>628</v>
      </c>
      <c r="D574" s="58">
        <v>1091</v>
      </c>
      <c r="E574" s="58">
        <v>0</v>
      </c>
      <c r="F574" s="58">
        <f t="shared" si="156"/>
        <v>1758.6268656716418</v>
      </c>
      <c r="G574" s="58"/>
      <c r="H574" s="17">
        <f t="shared" si="157"/>
        <v>1</v>
      </c>
      <c r="I574" s="17">
        <f t="shared" si="158"/>
        <v>0</v>
      </c>
      <c r="J574" s="17">
        <f ca="1">OFFSET('Z1'!$B$7,B574,H574)*D574</f>
        <v>0</v>
      </c>
      <c r="K574" s="17">
        <f ca="1">IF(I574&gt;0,OFFSET('Z1'!$I$7,B574,I574)*IF(I574=1,D574-9300,IF(I574=2,D574-18000,IF(I574=3,D574-45000,0))),0)</f>
        <v>0</v>
      </c>
      <c r="L574" s="17">
        <f>IF(AND(E574=1,D574&gt;20000,D574&lt;=45000),D574*'Z1'!$G$7,0)+IF(AND(E574=1,D574&gt;45000,D574&lt;=50000),'Z1'!$G$7/5000*(50000-D574)*D574,0)</f>
        <v>0</v>
      </c>
      <c r="M574" s="18">
        <f t="shared" ca="1" si="159"/>
        <v>0</v>
      </c>
      <c r="N574" s="21">
        <v>0</v>
      </c>
      <c r="O574" s="20">
        <f t="shared" si="160"/>
        <v>0</v>
      </c>
      <c r="P574" s="21">
        <f t="shared" si="161"/>
        <v>1</v>
      </c>
      <c r="Q574" s="22">
        <f t="shared" si="162"/>
        <v>0</v>
      </c>
      <c r="R574" s="59">
        <f t="shared" ca="1" si="163"/>
        <v>1095385.5580985772</v>
      </c>
      <c r="S574" s="60">
        <f t="shared" ca="1" si="164"/>
        <v>1095385.5580985772</v>
      </c>
      <c r="T574" s="61">
        <v>926.78502263113171</v>
      </c>
      <c r="U574" s="61">
        <f t="shared" ca="1" si="165"/>
        <v>1004.0197599437005</v>
      </c>
      <c r="V574" s="62">
        <f t="shared" ca="1" si="166"/>
        <v>8.33361949390381E-2</v>
      </c>
      <c r="W574" s="62"/>
      <c r="X574" s="62">
        <f t="shared" ca="1" si="167"/>
        <v>8.33361949390381E-2</v>
      </c>
      <c r="Y574" s="60">
        <f t="shared" ca="1" si="168"/>
        <v>1095385.5580985774</v>
      </c>
      <c r="Z574" s="63">
        <f t="shared" ca="1" si="169"/>
        <v>0</v>
      </c>
      <c r="AA574" s="60">
        <f t="shared" ca="1" si="170"/>
        <v>0</v>
      </c>
      <c r="AB574" s="63">
        <f t="shared" ca="1" si="171"/>
        <v>0</v>
      </c>
      <c r="AC574" s="47">
        <f t="shared" ca="1" si="172"/>
        <v>1095385.5580985774</v>
      </c>
    </row>
    <row r="575" spans="1:29" x14ac:dyDescent="0.15">
      <c r="A575" s="58">
        <v>31343</v>
      </c>
      <c r="B575" s="65">
        <f t="shared" si="155"/>
        <v>3</v>
      </c>
      <c r="C575" s="58" t="s">
        <v>629</v>
      </c>
      <c r="D575" s="58">
        <v>1934</v>
      </c>
      <c r="E575" s="58">
        <v>0</v>
      </c>
      <c r="F575" s="58">
        <f t="shared" si="156"/>
        <v>3117.4925373134329</v>
      </c>
      <c r="G575" s="58"/>
      <c r="H575" s="17">
        <f t="shared" si="157"/>
        <v>1</v>
      </c>
      <c r="I575" s="17">
        <f t="shared" si="158"/>
        <v>0</v>
      </c>
      <c r="J575" s="17">
        <f ca="1">OFFSET('Z1'!$B$7,B575,H575)*D575</f>
        <v>0</v>
      </c>
      <c r="K575" s="17">
        <f ca="1">IF(I575&gt;0,OFFSET('Z1'!$I$7,B575,I575)*IF(I575=1,D575-9300,IF(I575=2,D575-18000,IF(I575=3,D575-45000,0))),0)</f>
        <v>0</v>
      </c>
      <c r="L575" s="17">
        <f>IF(AND(E575=1,D575&gt;20000,D575&lt;=45000),D575*'Z1'!$G$7,0)+IF(AND(E575=1,D575&gt;45000,D575&lt;=50000),'Z1'!$G$7/5000*(50000-D575)*D575,0)</f>
        <v>0</v>
      </c>
      <c r="M575" s="18">
        <f t="shared" ca="1" si="159"/>
        <v>0</v>
      </c>
      <c r="N575" s="21">
        <v>10541</v>
      </c>
      <c r="O575" s="20">
        <f t="shared" si="160"/>
        <v>9541</v>
      </c>
      <c r="P575" s="21">
        <f t="shared" si="161"/>
        <v>1</v>
      </c>
      <c r="Q575" s="22">
        <f t="shared" si="162"/>
        <v>8586.9</v>
      </c>
      <c r="R575" s="59">
        <f t="shared" ca="1" si="163"/>
        <v>1941774.2157311167</v>
      </c>
      <c r="S575" s="60">
        <f t="shared" ca="1" si="164"/>
        <v>1950361.1157311166</v>
      </c>
      <c r="T575" s="61">
        <v>933.88254578519059</v>
      </c>
      <c r="U575" s="61">
        <f t="shared" ca="1" si="165"/>
        <v>1008.4597289199155</v>
      </c>
      <c r="V575" s="62">
        <f t="shared" ca="1" si="166"/>
        <v>7.9857133502823752E-2</v>
      </c>
      <c r="W575" s="62"/>
      <c r="X575" s="62">
        <f t="shared" ca="1" si="167"/>
        <v>7.9857133502823752E-2</v>
      </c>
      <c r="Y575" s="60">
        <f t="shared" ca="1" si="168"/>
        <v>1950361.1157311166</v>
      </c>
      <c r="Z575" s="63">
        <f t="shared" ca="1" si="169"/>
        <v>0</v>
      </c>
      <c r="AA575" s="60">
        <f t="shared" ca="1" si="170"/>
        <v>0</v>
      </c>
      <c r="AB575" s="63">
        <f t="shared" ca="1" si="171"/>
        <v>0</v>
      </c>
      <c r="AC575" s="47">
        <f t="shared" ca="1" si="172"/>
        <v>1950361.1157311166</v>
      </c>
    </row>
    <row r="576" spans="1:29" x14ac:dyDescent="0.15">
      <c r="A576" s="58">
        <v>31344</v>
      </c>
      <c r="B576" s="65">
        <f t="shared" si="155"/>
        <v>3</v>
      </c>
      <c r="C576" s="58" t="s">
        <v>630</v>
      </c>
      <c r="D576" s="58">
        <v>1560</v>
      </c>
      <c r="E576" s="58">
        <v>0</v>
      </c>
      <c r="F576" s="58">
        <f t="shared" si="156"/>
        <v>2514.6268656716416</v>
      </c>
      <c r="G576" s="58"/>
      <c r="H576" s="17">
        <f t="shared" si="157"/>
        <v>1</v>
      </c>
      <c r="I576" s="17">
        <f t="shared" si="158"/>
        <v>0</v>
      </c>
      <c r="J576" s="17">
        <f ca="1">OFFSET('Z1'!$B$7,B576,H576)*D576</f>
        <v>0</v>
      </c>
      <c r="K576" s="17">
        <f ca="1">IF(I576&gt;0,OFFSET('Z1'!$I$7,B576,I576)*IF(I576=1,D576-9300,IF(I576=2,D576-18000,IF(I576=3,D576-45000,0))),0)</f>
        <v>0</v>
      </c>
      <c r="L576" s="17">
        <f>IF(AND(E576=1,D576&gt;20000,D576&lt;=45000),D576*'Z1'!$G$7,0)+IF(AND(E576=1,D576&gt;45000,D576&lt;=50000),'Z1'!$G$7/5000*(50000-D576)*D576,0)</f>
        <v>0</v>
      </c>
      <c r="M576" s="18">
        <f t="shared" ca="1" si="159"/>
        <v>0</v>
      </c>
      <c r="N576" s="21">
        <v>43275</v>
      </c>
      <c r="O576" s="20">
        <f t="shared" si="160"/>
        <v>42275</v>
      </c>
      <c r="P576" s="21">
        <f t="shared" si="161"/>
        <v>1</v>
      </c>
      <c r="Q576" s="22">
        <f t="shared" si="162"/>
        <v>38047.5</v>
      </c>
      <c r="R576" s="59">
        <f t="shared" ca="1" si="163"/>
        <v>1566270.8255121727</v>
      </c>
      <c r="S576" s="60">
        <f t="shared" ca="1" si="164"/>
        <v>1604318.3255121727</v>
      </c>
      <c r="T576" s="61">
        <v>964.29906239508784</v>
      </c>
      <c r="U576" s="61">
        <f t="shared" ca="1" si="165"/>
        <v>1028.4091830206235</v>
      </c>
      <c r="V576" s="62">
        <f t="shared" ca="1" si="166"/>
        <v>6.6483649238755271E-2</v>
      </c>
      <c r="W576" s="62"/>
      <c r="X576" s="62">
        <f t="shared" ca="1" si="167"/>
        <v>6.6483649238755271E-2</v>
      </c>
      <c r="Y576" s="60">
        <f t="shared" ca="1" si="168"/>
        <v>1604318.3255121727</v>
      </c>
      <c r="Z576" s="63">
        <f t="shared" ca="1" si="169"/>
        <v>0</v>
      </c>
      <c r="AA576" s="60">
        <f t="shared" ca="1" si="170"/>
        <v>0</v>
      </c>
      <c r="AB576" s="63">
        <f t="shared" ca="1" si="171"/>
        <v>0</v>
      </c>
      <c r="AC576" s="47">
        <f t="shared" ca="1" si="172"/>
        <v>1604318.3255121727</v>
      </c>
    </row>
    <row r="577" spans="1:29" x14ac:dyDescent="0.15">
      <c r="A577" s="58">
        <v>31346</v>
      </c>
      <c r="B577" s="65">
        <f t="shared" si="155"/>
        <v>3</v>
      </c>
      <c r="C577" s="58" t="s">
        <v>631</v>
      </c>
      <c r="D577" s="58">
        <v>1748</v>
      </c>
      <c r="E577" s="58">
        <v>0</v>
      </c>
      <c r="F577" s="58">
        <f t="shared" si="156"/>
        <v>2817.6716417910447</v>
      </c>
      <c r="G577" s="58"/>
      <c r="H577" s="17">
        <f t="shared" si="157"/>
        <v>1</v>
      </c>
      <c r="I577" s="17">
        <f t="shared" si="158"/>
        <v>0</v>
      </c>
      <c r="J577" s="17">
        <f ca="1">OFFSET('Z1'!$B$7,B577,H577)*D577</f>
        <v>0</v>
      </c>
      <c r="K577" s="17">
        <f ca="1">IF(I577&gt;0,OFFSET('Z1'!$I$7,B577,I577)*IF(I577=1,D577-9300,IF(I577=2,D577-18000,IF(I577=3,D577-45000,0))),0)</f>
        <v>0</v>
      </c>
      <c r="L577" s="17">
        <f>IF(AND(E577=1,D577&gt;20000,D577&lt;=45000),D577*'Z1'!$G$7,0)+IF(AND(E577=1,D577&gt;45000,D577&lt;=50000),'Z1'!$G$7/5000*(50000-D577)*D577,0)</f>
        <v>0</v>
      </c>
      <c r="M577" s="18">
        <f t="shared" ca="1" si="159"/>
        <v>0</v>
      </c>
      <c r="N577" s="21">
        <v>7967</v>
      </c>
      <c r="O577" s="20">
        <f t="shared" si="160"/>
        <v>6967</v>
      </c>
      <c r="P577" s="21">
        <f t="shared" si="161"/>
        <v>1</v>
      </c>
      <c r="Q577" s="22">
        <f t="shared" si="162"/>
        <v>6270.3</v>
      </c>
      <c r="R577" s="59">
        <f t="shared" ca="1" si="163"/>
        <v>1755026.5403815883</v>
      </c>
      <c r="S577" s="60">
        <f t="shared" ca="1" si="164"/>
        <v>1761296.8403815883</v>
      </c>
      <c r="T577" s="61">
        <v>933.37946227359487</v>
      </c>
      <c r="U577" s="61">
        <f t="shared" ca="1" si="165"/>
        <v>1007.6068880901535</v>
      </c>
      <c r="V577" s="62">
        <f t="shared" ca="1" si="166"/>
        <v>7.9525454348170488E-2</v>
      </c>
      <c r="W577" s="62"/>
      <c r="X577" s="62">
        <f t="shared" ca="1" si="167"/>
        <v>7.9525454348170488E-2</v>
      </c>
      <c r="Y577" s="60">
        <f t="shared" ca="1" si="168"/>
        <v>1761296.8403815886</v>
      </c>
      <c r="Z577" s="63">
        <f t="shared" ca="1" si="169"/>
        <v>0</v>
      </c>
      <c r="AA577" s="60">
        <f t="shared" ca="1" si="170"/>
        <v>0</v>
      </c>
      <c r="AB577" s="63">
        <f t="shared" ca="1" si="171"/>
        <v>0</v>
      </c>
      <c r="AC577" s="47">
        <f t="shared" ca="1" si="172"/>
        <v>1761296.8403815886</v>
      </c>
    </row>
    <row r="578" spans="1:29" x14ac:dyDescent="0.15">
      <c r="A578" s="58">
        <v>31347</v>
      </c>
      <c r="B578" s="65">
        <f t="shared" si="155"/>
        <v>3</v>
      </c>
      <c r="C578" s="58" t="s">
        <v>632</v>
      </c>
      <c r="D578" s="58">
        <v>875</v>
      </c>
      <c r="E578" s="58">
        <v>0</v>
      </c>
      <c r="F578" s="58">
        <f t="shared" si="156"/>
        <v>1410.4477611940299</v>
      </c>
      <c r="G578" s="58"/>
      <c r="H578" s="17">
        <f t="shared" si="157"/>
        <v>1</v>
      </c>
      <c r="I578" s="17">
        <f t="shared" si="158"/>
        <v>0</v>
      </c>
      <c r="J578" s="17">
        <f ca="1">OFFSET('Z1'!$B$7,B578,H578)*D578</f>
        <v>0</v>
      </c>
      <c r="K578" s="17">
        <f ca="1">IF(I578&gt;0,OFFSET('Z1'!$I$7,B578,I578)*IF(I578=1,D578-9300,IF(I578=2,D578-18000,IF(I578=3,D578-45000,0))),0)</f>
        <v>0</v>
      </c>
      <c r="L578" s="17">
        <f>IF(AND(E578=1,D578&gt;20000,D578&lt;=45000),D578*'Z1'!$G$7,0)+IF(AND(E578=1,D578&gt;45000,D578&lt;=50000),'Z1'!$G$7/5000*(50000-D578)*D578,0)</f>
        <v>0</v>
      </c>
      <c r="M578" s="18">
        <f t="shared" ca="1" si="159"/>
        <v>0</v>
      </c>
      <c r="N578" s="21">
        <v>0</v>
      </c>
      <c r="O578" s="20">
        <f t="shared" si="160"/>
        <v>0</v>
      </c>
      <c r="P578" s="21">
        <f t="shared" si="161"/>
        <v>1</v>
      </c>
      <c r="Q578" s="22">
        <f t="shared" si="162"/>
        <v>0</v>
      </c>
      <c r="R578" s="59">
        <f t="shared" ca="1" si="163"/>
        <v>878517.28995073796</v>
      </c>
      <c r="S578" s="60">
        <f t="shared" ca="1" si="164"/>
        <v>878517.28995073796</v>
      </c>
      <c r="T578" s="61">
        <v>926.7850226311316</v>
      </c>
      <c r="U578" s="61">
        <f t="shared" ca="1" si="165"/>
        <v>1004.0197599437005</v>
      </c>
      <c r="V578" s="62">
        <f t="shared" ca="1" si="166"/>
        <v>8.33361949390381E-2</v>
      </c>
      <c r="W578" s="62"/>
      <c r="X578" s="62">
        <f t="shared" ca="1" si="167"/>
        <v>8.33361949390381E-2</v>
      </c>
      <c r="Y578" s="60">
        <f t="shared" ca="1" si="168"/>
        <v>878517.28995073785</v>
      </c>
      <c r="Z578" s="63">
        <f t="shared" ca="1" si="169"/>
        <v>0</v>
      </c>
      <c r="AA578" s="60">
        <f t="shared" ca="1" si="170"/>
        <v>0</v>
      </c>
      <c r="AB578" s="63">
        <f t="shared" ca="1" si="171"/>
        <v>0</v>
      </c>
      <c r="AC578" s="47">
        <f t="shared" ca="1" si="172"/>
        <v>878517.28995073785</v>
      </c>
    </row>
    <row r="579" spans="1:29" x14ac:dyDescent="0.15">
      <c r="A579" s="58">
        <v>31350</v>
      </c>
      <c r="B579" s="65">
        <f t="shared" si="155"/>
        <v>3</v>
      </c>
      <c r="C579" s="58" t="s">
        <v>633</v>
      </c>
      <c r="D579" s="58">
        <v>1247</v>
      </c>
      <c r="E579" s="58">
        <v>0</v>
      </c>
      <c r="F579" s="58">
        <f t="shared" si="156"/>
        <v>2010.0895522388059</v>
      </c>
      <c r="G579" s="58"/>
      <c r="H579" s="17">
        <f t="shared" si="157"/>
        <v>1</v>
      </c>
      <c r="I579" s="17">
        <f t="shared" si="158"/>
        <v>0</v>
      </c>
      <c r="J579" s="17">
        <f ca="1">OFFSET('Z1'!$B$7,B579,H579)*D579</f>
        <v>0</v>
      </c>
      <c r="K579" s="17">
        <f ca="1">IF(I579&gt;0,OFFSET('Z1'!$I$7,B579,I579)*IF(I579=1,D579-9300,IF(I579=2,D579-18000,IF(I579=3,D579-45000,0))),0)</f>
        <v>0</v>
      </c>
      <c r="L579" s="17">
        <f>IF(AND(E579=1,D579&gt;20000,D579&lt;=45000),D579*'Z1'!$G$7,0)+IF(AND(E579=1,D579&gt;45000,D579&lt;=50000),'Z1'!$G$7/5000*(50000-D579)*D579,0)</f>
        <v>0</v>
      </c>
      <c r="M579" s="18">
        <f t="shared" ca="1" si="159"/>
        <v>0</v>
      </c>
      <c r="N579" s="21">
        <v>0</v>
      </c>
      <c r="O579" s="20">
        <f t="shared" si="160"/>
        <v>0</v>
      </c>
      <c r="P579" s="21">
        <f t="shared" si="161"/>
        <v>1</v>
      </c>
      <c r="Q579" s="22">
        <f t="shared" si="162"/>
        <v>0</v>
      </c>
      <c r="R579" s="59">
        <f t="shared" ca="1" si="163"/>
        <v>1252012.6406497944</v>
      </c>
      <c r="S579" s="60">
        <f t="shared" ca="1" si="164"/>
        <v>1252012.6406497944</v>
      </c>
      <c r="T579" s="61">
        <v>926.7850226311316</v>
      </c>
      <c r="U579" s="61">
        <f t="shared" ca="1" si="165"/>
        <v>1004.0197599437004</v>
      </c>
      <c r="V579" s="62">
        <f t="shared" ca="1" si="166"/>
        <v>8.33361949390381E-2</v>
      </c>
      <c r="W579" s="62"/>
      <c r="X579" s="62">
        <f t="shared" ca="1" si="167"/>
        <v>8.33361949390381E-2</v>
      </c>
      <c r="Y579" s="60">
        <f t="shared" ca="1" si="168"/>
        <v>1252012.6406497944</v>
      </c>
      <c r="Z579" s="63">
        <f t="shared" ca="1" si="169"/>
        <v>0</v>
      </c>
      <c r="AA579" s="60">
        <f t="shared" ca="1" si="170"/>
        <v>0</v>
      </c>
      <c r="AB579" s="63">
        <f t="shared" ca="1" si="171"/>
        <v>0</v>
      </c>
      <c r="AC579" s="47">
        <f t="shared" ca="1" si="172"/>
        <v>1252012.6406497944</v>
      </c>
    </row>
    <row r="580" spans="1:29" x14ac:dyDescent="0.15">
      <c r="A580" s="58">
        <v>31351</v>
      </c>
      <c r="B580" s="65">
        <f t="shared" si="155"/>
        <v>3</v>
      </c>
      <c r="C580" s="58" t="s">
        <v>634</v>
      </c>
      <c r="D580" s="58">
        <v>1395</v>
      </c>
      <c r="E580" s="58">
        <v>0</v>
      </c>
      <c r="F580" s="58">
        <f t="shared" si="156"/>
        <v>2248.6567164179105</v>
      </c>
      <c r="G580" s="58"/>
      <c r="H580" s="17">
        <f t="shared" si="157"/>
        <v>1</v>
      </c>
      <c r="I580" s="17">
        <f t="shared" si="158"/>
        <v>0</v>
      </c>
      <c r="J580" s="17">
        <f ca="1">OFFSET('Z1'!$B$7,B580,H580)*D580</f>
        <v>0</v>
      </c>
      <c r="K580" s="17">
        <f ca="1">IF(I580&gt;0,OFFSET('Z1'!$I$7,B580,I580)*IF(I580=1,D580-9300,IF(I580=2,D580-18000,IF(I580=3,D580-45000,0))),0)</f>
        <v>0</v>
      </c>
      <c r="L580" s="17">
        <f>IF(AND(E580=1,D580&gt;20000,D580&lt;=45000),D580*'Z1'!$G$7,0)+IF(AND(E580=1,D580&gt;45000,D580&lt;=50000),'Z1'!$G$7/5000*(50000-D580)*D580,0)</f>
        <v>0</v>
      </c>
      <c r="M580" s="18">
        <f t="shared" ca="1" si="159"/>
        <v>0</v>
      </c>
      <c r="N580" s="21">
        <v>43940</v>
      </c>
      <c r="O580" s="20">
        <f t="shared" si="160"/>
        <v>42940</v>
      </c>
      <c r="P580" s="21">
        <f t="shared" si="161"/>
        <v>1</v>
      </c>
      <c r="Q580" s="22">
        <f t="shared" si="162"/>
        <v>38646</v>
      </c>
      <c r="R580" s="59">
        <f t="shared" ca="1" si="163"/>
        <v>1400607.5651214621</v>
      </c>
      <c r="S580" s="60">
        <f t="shared" ca="1" si="164"/>
        <v>1439253.5651214621</v>
      </c>
      <c r="T580" s="61">
        <v>961.31290289340279</v>
      </c>
      <c r="U580" s="61">
        <f t="shared" ca="1" si="165"/>
        <v>1031.722985750152</v>
      </c>
      <c r="V580" s="62">
        <f t="shared" ca="1" si="166"/>
        <v>7.3243667743172702E-2</v>
      </c>
      <c r="W580" s="62"/>
      <c r="X580" s="62">
        <f t="shared" ca="1" si="167"/>
        <v>7.3243667743172702E-2</v>
      </c>
      <c r="Y580" s="60">
        <f t="shared" ca="1" si="168"/>
        <v>1439253.5651214621</v>
      </c>
      <c r="Z580" s="63">
        <f t="shared" ca="1" si="169"/>
        <v>0</v>
      </c>
      <c r="AA580" s="60">
        <f t="shared" ca="1" si="170"/>
        <v>0</v>
      </c>
      <c r="AB580" s="63">
        <f t="shared" ca="1" si="171"/>
        <v>0</v>
      </c>
      <c r="AC580" s="47">
        <f t="shared" ca="1" si="172"/>
        <v>1439253.5651214621</v>
      </c>
    </row>
    <row r="581" spans="1:29" x14ac:dyDescent="0.15">
      <c r="A581" s="58">
        <v>31355</v>
      </c>
      <c r="B581" s="65">
        <f t="shared" si="155"/>
        <v>3</v>
      </c>
      <c r="C581" s="58" t="s">
        <v>635</v>
      </c>
      <c r="D581" s="58">
        <v>1885</v>
      </c>
      <c r="E581" s="58">
        <v>0</v>
      </c>
      <c r="F581" s="58">
        <f t="shared" si="156"/>
        <v>3038.5074626865671</v>
      </c>
      <c r="G581" s="58"/>
      <c r="H581" s="17">
        <f t="shared" si="157"/>
        <v>1</v>
      </c>
      <c r="I581" s="17">
        <f t="shared" si="158"/>
        <v>0</v>
      </c>
      <c r="J581" s="17">
        <f ca="1">OFFSET('Z1'!$B$7,B581,H581)*D581</f>
        <v>0</v>
      </c>
      <c r="K581" s="17">
        <f ca="1">IF(I581&gt;0,OFFSET('Z1'!$I$7,B581,I581)*IF(I581=1,D581-9300,IF(I581=2,D581-18000,IF(I581=3,D581-45000,0))),0)</f>
        <v>0</v>
      </c>
      <c r="L581" s="17">
        <f>IF(AND(E581=1,D581&gt;20000,D581&lt;=45000),D581*'Z1'!$G$7,0)+IF(AND(E581=1,D581&gt;45000,D581&lt;=50000),'Z1'!$G$7/5000*(50000-D581)*D581,0)</f>
        <v>0</v>
      </c>
      <c r="M581" s="18">
        <f t="shared" ca="1" si="159"/>
        <v>0</v>
      </c>
      <c r="N581" s="21">
        <v>7809</v>
      </c>
      <c r="O581" s="20">
        <f t="shared" si="160"/>
        <v>6809</v>
      </c>
      <c r="P581" s="21">
        <f t="shared" si="161"/>
        <v>1</v>
      </c>
      <c r="Q581" s="22">
        <f t="shared" si="162"/>
        <v>6128.1</v>
      </c>
      <c r="R581" s="59">
        <f t="shared" ca="1" si="163"/>
        <v>1892577.2474938752</v>
      </c>
      <c r="S581" s="60">
        <f t="shared" ca="1" si="164"/>
        <v>1898705.3474938753</v>
      </c>
      <c r="T581" s="61">
        <v>930.63981284341719</v>
      </c>
      <c r="U581" s="61">
        <f t="shared" ca="1" si="165"/>
        <v>1007.2707413760612</v>
      </c>
      <c r="V581" s="62">
        <f t="shared" ca="1" si="166"/>
        <v>8.2342198856194315E-2</v>
      </c>
      <c r="W581" s="62"/>
      <c r="X581" s="62">
        <f t="shared" ca="1" si="167"/>
        <v>8.2342198856194315E-2</v>
      </c>
      <c r="Y581" s="60">
        <f t="shared" ca="1" si="168"/>
        <v>1898705.3474938755</v>
      </c>
      <c r="Z581" s="63">
        <f t="shared" ca="1" si="169"/>
        <v>0</v>
      </c>
      <c r="AA581" s="60">
        <f t="shared" ca="1" si="170"/>
        <v>0</v>
      </c>
      <c r="AB581" s="63">
        <f t="shared" ca="1" si="171"/>
        <v>0</v>
      </c>
      <c r="AC581" s="47">
        <f t="shared" ca="1" si="172"/>
        <v>1898705.3474938755</v>
      </c>
    </row>
    <row r="582" spans="1:29" x14ac:dyDescent="0.15">
      <c r="A582" s="58">
        <v>31356</v>
      </c>
      <c r="B582" s="65">
        <f t="shared" si="155"/>
        <v>3</v>
      </c>
      <c r="C582" s="58" t="s">
        <v>636</v>
      </c>
      <c r="D582" s="58">
        <v>1041</v>
      </c>
      <c r="E582" s="58">
        <v>0</v>
      </c>
      <c r="F582" s="58">
        <f t="shared" si="156"/>
        <v>1678.0298507462687</v>
      </c>
      <c r="G582" s="58"/>
      <c r="H582" s="17">
        <f t="shared" si="157"/>
        <v>1</v>
      </c>
      <c r="I582" s="17">
        <f t="shared" si="158"/>
        <v>0</v>
      </c>
      <c r="J582" s="17">
        <f ca="1">OFFSET('Z1'!$B$7,B582,H582)*D582</f>
        <v>0</v>
      </c>
      <c r="K582" s="17">
        <f ca="1">IF(I582&gt;0,OFFSET('Z1'!$I$7,B582,I582)*IF(I582=1,D582-9300,IF(I582=2,D582-18000,IF(I582=3,D582-45000,0))),0)</f>
        <v>0</v>
      </c>
      <c r="L582" s="17">
        <f>IF(AND(E582=1,D582&gt;20000,D582&lt;=45000),D582*'Z1'!$G$7,0)+IF(AND(E582=1,D582&gt;45000,D582&lt;=50000),'Z1'!$G$7/5000*(50000-D582)*D582,0)</f>
        <v>0</v>
      </c>
      <c r="M582" s="18">
        <f t="shared" ca="1" si="159"/>
        <v>0</v>
      </c>
      <c r="N582" s="21">
        <v>0</v>
      </c>
      <c r="O582" s="20">
        <f t="shared" si="160"/>
        <v>0</v>
      </c>
      <c r="P582" s="21">
        <f t="shared" si="161"/>
        <v>1</v>
      </c>
      <c r="Q582" s="22">
        <f t="shared" si="162"/>
        <v>0</v>
      </c>
      <c r="R582" s="59">
        <f t="shared" ca="1" si="163"/>
        <v>1045184.5701013922</v>
      </c>
      <c r="S582" s="60">
        <f t="shared" ca="1" si="164"/>
        <v>1045184.5701013922</v>
      </c>
      <c r="T582" s="61">
        <v>926.78502263113171</v>
      </c>
      <c r="U582" s="61">
        <f t="shared" ca="1" si="165"/>
        <v>1004.0197599437005</v>
      </c>
      <c r="V582" s="62">
        <f t="shared" ca="1" si="166"/>
        <v>8.33361949390381E-2</v>
      </c>
      <c r="W582" s="62"/>
      <c r="X582" s="62">
        <f t="shared" ca="1" si="167"/>
        <v>8.33361949390381E-2</v>
      </c>
      <c r="Y582" s="60">
        <f t="shared" ca="1" si="168"/>
        <v>1045184.5701013923</v>
      </c>
      <c r="Z582" s="63">
        <f t="shared" ca="1" si="169"/>
        <v>0</v>
      </c>
      <c r="AA582" s="60">
        <f t="shared" ca="1" si="170"/>
        <v>0</v>
      </c>
      <c r="AB582" s="63">
        <f t="shared" ca="1" si="171"/>
        <v>0</v>
      </c>
      <c r="AC582" s="47">
        <f t="shared" ca="1" si="172"/>
        <v>1045184.5701013923</v>
      </c>
    </row>
    <row r="583" spans="1:29" x14ac:dyDescent="0.15">
      <c r="A583" s="58">
        <v>31401</v>
      </c>
      <c r="B583" s="65">
        <f t="shared" si="155"/>
        <v>3</v>
      </c>
      <c r="C583" s="58" t="s">
        <v>637</v>
      </c>
      <c r="D583" s="58">
        <v>512</v>
      </c>
      <c r="E583" s="58">
        <v>0</v>
      </c>
      <c r="F583" s="58">
        <f t="shared" si="156"/>
        <v>825.31343283582089</v>
      </c>
      <c r="G583" s="58"/>
      <c r="H583" s="17">
        <f t="shared" si="157"/>
        <v>1</v>
      </c>
      <c r="I583" s="17">
        <f t="shared" si="158"/>
        <v>0</v>
      </c>
      <c r="J583" s="17">
        <f ca="1">OFFSET('Z1'!$B$7,B583,H583)*D583</f>
        <v>0</v>
      </c>
      <c r="K583" s="17">
        <f ca="1">IF(I583&gt;0,OFFSET('Z1'!$I$7,B583,I583)*IF(I583=1,D583-9300,IF(I583=2,D583-18000,IF(I583=3,D583-45000,0))),0)</f>
        <v>0</v>
      </c>
      <c r="L583" s="17">
        <f>IF(AND(E583=1,D583&gt;20000,D583&lt;=45000),D583*'Z1'!$G$7,0)+IF(AND(E583=1,D583&gt;45000,D583&lt;=50000),'Z1'!$G$7/5000*(50000-D583)*D583,0)</f>
        <v>0</v>
      </c>
      <c r="M583" s="18">
        <f t="shared" ca="1" si="159"/>
        <v>0</v>
      </c>
      <c r="N583" s="21">
        <v>47032</v>
      </c>
      <c r="O583" s="20">
        <f t="shared" si="160"/>
        <v>46032</v>
      </c>
      <c r="P583" s="21">
        <f t="shared" si="161"/>
        <v>1</v>
      </c>
      <c r="Q583" s="22">
        <f t="shared" si="162"/>
        <v>41428.800000000003</v>
      </c>
      <c r="R583" s="59">
        <f t="shared" ca="1" si="163"/>
        <v>514058.11709117464</v>
      </c>
      <c r="S583" s="60">
        <f t="shared" ca="1" si="164"/>
        <v>555486.91709117463</v>
      </c>
      <c r="T583" s="61">
        <v>1030.8544909665161</v>
      </c>
      <c r="U583" s="61">
        <f t="shared" ca="1" si="165"/>
        <v>1084.9353849437005</v>
      </c>
      <c r="V583" s="62">
        <f t="shared" ca="1" si="166"/>
        <v>5.2462199516130292E-2</v>
      </c>
      <c r="W583" s="62"/>
      <c r="X583" s="62">
        <f t="shared" ca="1" si="167"/>
        <v>5.2462199516130292E-2</v>
      </c>
      <c r="Y583" s="60">
        <f t="shared" ca="1" si="168"/>
        <v>555486.91709117463</v>
      </c>
      <c r="Z583" s="63">
        <f t="shared" ca="1" si="169"/>
        <v>0</v>
      </c>
      <c r="AA583" s="60">
        <f t="shared" ca="1" si="170"/>
        <v>0</v>
      </c>
      <c r="AB583" s="63">
        <f t="shared" ca="1" si="171"/>
        <v>0</v>
      </c>
      <c r="AC583" s="47">
        <f t="shared" ca="1" si="172"/>
        <v>555486.91709117463</v>
      </c>
    </row>
    <row r="584" spans="1:29" x14ac:dyDescent="0.15">
      <c r="A584" s="58">
        <v>31402</v>
      </c>
      <c r="B584" s="65">
        <f t="shared" si="155"/>
        <v>3</v>
      </c>
      <c r="C584" s="58" t="s">
        <v>638</v>
      </c>
      <c r="D584" s="58">
        <v>1315</v>
      </c>
      <c r="E584" s="58">
        <v>0</v>
      </c>
      <c r="F584" s="58">
        <f t="shared" si="156"/>
        <v>2119.7014925373132</v>
      </c>
      <c r="G584" s="58"/>
      <c r="H584" s="17">
        <f t="shared" si="157"/>
        <v>1</v>
      </c>
      <c r="I584" s="17">
        <f t="shared" si="158"/>
        <v>0</v>
      </c>
      <c r="J584" s="17">
        <f ca="1">OFFSET('Z1'!$B$7,B584,H584)*D584</f>
        <v>0</v>
      </c>
      <c r="K584" s="17">
        <f ca="1">IF(I584&gt;0,OFFSET('Z1'!$I$7,B584,I584)*IF(I584=1,D584-9300,IF(I584=2,D584-18000,IF(I584=3,D584-45000,0))),0)</f>
        <v>0</v>
      </c>
      <c r="L584" s="17">
        <f>IF(AND(E584=1,D584&gt;20000,D584&lt;=45000),D584*'Z1'!$G$7,0)+IF(AND(E584=1,D584&gt;45000,D584&lt;=50000),'Z1'!$G$7/5000*(50000-D584)*D584,0)</f>
        <v>0</v>
      </c>
      <c r="M584" s="18">
        <f t="shared" ca="1" si="159"/>
        <v>0</v>
      </c>
      <c r="N584" s="21">
        <v>2246</v>
      </c>
      <c r="O584" s="20">
        <f t="shared" si="160"/>
        <v>1246</v>
      </c>
      <c r="P584" s="21">
        <f t="shared" si="161"/>
        <v>1</v>
      </c>
      <c r="Q584" s="22">
        <f t="shared" si="162"/>
        <v>1121.4000000000001</v>
      </c>
      <c r="R584" s="59">
        <f t="shared" ca="1" si="163"/>
        <v>1320285.9843259659</v>
      </c>
      <c r="S584" s="60">
        <f t="shared" ca="1" si="164"/>
        <v>1321407.3843259658</v>
      </c>
      <c r="T584" s="61">
        <v>929.43181460047526</v>
      </c>
      <c r="U584" s="61">
        <f t="shared" ca="1" si="165"/>
        <v>1004.8725356090995</v>
      </c>
      <c r="V584" s="62">
        <f t="shared" ca="1" si="166"/>
        <v>8.116864499743115E-2</v>
      </c>
      <c r="W584" s="62"/>
      <c r="X584" s="62">
        <f t="shared" ca="1" si="167"/>
        <v>8.116864499743115E-2</v>
      </c>
      <c r="Y584" s="60">
        <f t="shared" ca="1" si="168"/>
        <v>1321407.3843259658</v>
      </c>
      <c r="Z584" s="63">
        <f t="shared" ca="1" si="169"/>
        <v>0</v>
      </c>
      <c r="AA584" s="60">
        <f t="shared" ca="1" si="170"/>
        <v>0</v>
      </c>
      <c r="AB584" s="63">
        <f t="shared" ca="1" si="171"/>
        <v>0</v>
      </c>
      <c r="AC584" s="47">
        <f t="shared" ca="1" si="172"/>
        <v>1321407.3843259658</v>
      </c>
    </row>
    <row r="585" spans="1:29" x14ac:dyDescent="0.15">
      <c r="A585" s="58">
        <v>31403</v>
      </c>
      <c r="B585" s="65">
        <f t="shared" si="155"/>
        <v>3</v>
      </c>
      <c r="C585" s="58" t="s">
        <v>639</v>
      </c>
      <c r="D585" s="58">
        <v>3781</v>
      </c>
      <c r="E585" s="58">
        <v>0</v>
      </c>
      <c r="F585" s="58">
        <f t="shared" si="156"/>
        <v>6094.746268656716</v>
      </c>
      <c r="G585" s="58"/>
      <c r="H585" s="17">
        <f t="shared" si="157"/>
        <v>1</v>
      </c>
      <c r="I585" s="17">
        <f t="shared" si="158"/>
        <v>0</v>
      </c>
      <c r="J585" s="17">
        <f ca="1">OFFSET('Z1'!$B$7,B585,H585)*D585</f>
        <v>0</v>
      </c>
      <c r="K585" s="17">
        <f ca="1">IF(I585&gt;0,OFFSET('Z1'!$I$7,B585,I585)*IF(I585=1,D585-9300,IF(I585=2,D585-18000,IF(I585=3,D585-45000,0))),0)</f>
        <v>0</v>
      </c>
      <c r="L585" s="17">
        <f>IF(AND(E585=1,D585&gt;20000,D585&lt;=45000),D585*'Z1'!$G$7,0)+IF(AND(E585=1,D585&gt;45000,D585&lt;=50000),'Z1'!$G$7/5000*(50000-D585)*D585,0)</f>
        <v>0</v>
      </c>
      <c r="M585" s="18">
        <f t="shared" ca="1" si="159"/>
        <v>0</v>
      </c>
      <c r="N585" s="21">
        <v>1373</v>
      </c>
      <c r="O585" s="20">
        <f t="shared" si="160"/>
        <v>373</v>
      </c>
      <c r="P585" s="21">
        <f t="shared" si="161"/>
        <v>1</v>
      </c>
      <c r="Q585" s="22">
        <f t="shared" si="162"/>
        <v>335.7</v>
      </c>
      <c r="R585" s="59">
        <f t="shared" ca="1" si="163"/>
        <v>3796198.7123471312</v>
      </c>
      <c r="S585" s="60">
        <f t="shared" ca="1" si="164"/>
        <v>3796534.4123471314</v>
      </c>
      <c r="T585" s="61">
        <v>926.92349623725102</v>
      </c>
      <c r="U585" s="61">
        <f t="shared" ca="1" si="165"/>
        <v>1004.1085459791408</v>
      </c>
      <c r="V585" s="62">
        <f t="shared" ca="1" si="166"/>
        <v>8.3270140475685928E-2</v>
      </c>
      <c r="W585" s="62"/>
      <c r="X585" s="62">
        <f t="shared" ca="1" si="167"/>
        <v>8.3270140475685928E-2</v>
      </c>
      <c r="Y585" s="60">
        <f t="shared" ca="1" si="168"/>
        <v>3796534.4123471319</v>
      </c>
      <c r="Z585" s="63">
        <f t="shared" ca="1" si="169"/>
        <v>0</v>
      </c>
      <c r="AA585" s="60">
        <f t="shared" ca="1" si="170"/>
        <v>0</v>
      </c>
      <c r="AB585" s="63">
        <f t="shared" ca="1" si="171"/>
        <v>0</v>
      </c>
      <c r="AC585" s="47">
        <f t="shared" ca="1" si="172"/>
        <v>3796534.4123471319</v>
      </c>
    </row>
    <row r="586" spans="1:29" x14ac:dyDescent="0.15">
      <c r="A586" s="58">
        <v>31404</v>
      </c>
      <c r="B586" s="65">
        <f t="shared" si="155"/>
        <v>3</v>
      </c>
      <c r="C586" s="58" t="s">
        <v>640</v>
      </c>
      <c r="D586" s="58">
        <v>1476</v>
      </c>
      <c r="E586" s="58">
        <v>0</v>
      </c>
      <c r="F586" s="58">
        <f t="shared" si="156"/>
        <v>2379.2238805970151</v>
      </c>
      <c r="G586" s="58"/>
      <c r="H586" s="17">
        <f t="shared" si="157"/>
        <v>1</v>
      </c>
      <c r="I586" s="17">
        <f t="shared" si="158"/>
        <v>0</v>
      </c>
      <c r="J586" s="17">
        <f ca="1">OFFSET('Z1'!$B$7,B586,H586)*D586</f>
        <v>0</v>
      </c>
      <c r="K586" s="17">
        <f ca="1">IF(I586&gt;0,OFFSET('Z1'!$I$7,B586,I586)*IF(I586=1,D586-9300,IF(I586=2,D586-18000,IF(I586=3,D586-45000,0))),0)</f>
        <v>0</v>
      </c>
      <c r="L586" s="17">
        <f>IF(AND(E586=1,D586&gt;20000,D586&lt;=45000),D586*'Z1'!$G$7,0)+IF(AND(E586=1,D586&gt;45000,D586&lt;=50000),'Z1'!$G$7/5000*(50000-D586)*D586,0)</f>
        <v>0</v>
      </c>
      <c r="M586" s="18">
        <f t="shared" ca="1" si="159"/>
        <v>0</v>
      </c>
      <c r="N586" s="21">
        <v>1318</v>
      </c>
      <c r="O586" s="20">
        <f t="shared" si="160"/>
        <v>318</v>
      </c>
      <c r="P586" s="21">
        <f t="shared" si="161"/>
        <v>1</v>
      </c>
      <c r="Q586" s="22">
        <f t="shared" si="162"/>
        <v>286.2</v>
      </c>
      <c r="R586" s="59">
        <f t="shared" ca="1" si="163"/>
        <v>1481933.165676902</v>
      </c>
      <c r="S586" s="60">
        <f t="shared" ca="1" si="164"/>
        <v>1482219.365676902</v>
      </c>
      <c r="T586" s="61">
        <v>927.58026891477618</v>
      </c>
      <c r="U586" s="61">
        <f t="shared" ca="1" si="165"/>
        <v>1004.2136623827249</v>
      </c>
      <c r="V586" s="62">
        <f t="shared" ca="1" si="166"/>
        <v>8.2616454916194071E-2</v>
      </c>
      <c r="W586" s="62"/>
      <c r="X586" s="62">
        <f t="shared" ca="1" si="167"/>
        <v>8.2616454916194071E-2</v>
      </c>
      <c r="Y586" s="60">
        <f t="shared" ca="1" si="168"/>
        <v>1482219.365676902</v>
      </c>
      <c r="Z586" s="63">
        <f t="shared" ca="1" si="169"/>
        <v>0</v>
      </c>
      <c r="AA586" s="60">
        <f t="shared" ca="1" si="170"/>
        <v>0</v>
      </c>
      <c r="AB586" s="63">
        <f t="shared" ca="1" si="171"/>
        <v>0</v>
      </c>
      <c r="AC586" s="47">
        <f t="shared" ca="1" si="172"/>
        <v>1482219.365676902</v>
      </c>
    </row>
    <row r="587" spans="1:29" x14ac:dyDescent="0.15">
      <c r="A587" s="58">
        <v>31405</v>
      </c>
      <c r="B587" s="65">
        <f t="shared" si="155"/>
        <v>3</v>
      </c>
      <c r="C587" s="58" t="s">
        <v>641</v>
      </c>
      <c r="D587" s="58">
        <v>1070</v>
      </c>
      <c r="E587" s="58">
        <v>0</v>
      </c>
      <c r="F587" s="58">
        <f t="shared" si="156"/>
        <v>1724.7761194029852</v>
      </c>
      <c r="G587" s="58"/>
      <c r="H587" s="17">
        <f t="shared" si="157"/>
        <v>1</v>
      </c>
      <c r="I587" s="17">
        <f t="shared" si="158"/>
        <v>0</v>
      </c>
      <c r="J587" s="17">
        <f ca="1">OFFSET('Z1'!$B$7,B587,H587)*D587</f>
        <v>0</v>
      </c>
      <c r="K587" s="17">
        <f ca="1">IF(I587&gt;0,OFFSET('Z1'!$I$7,B587,I587)*IF(I587=1,D587-9300,IF(I587=2,D587-18000,IF(I587=3,D587-45000,0))),0)</f>
        <v>0</v>
      </c>
      <c r="L587" s="17">
        <f>IF(AND(E587=1,D587&gt;20000,D587&lt;=45000),D587*'Z1'!$G$7,0)+IF(AND(E587=1,D587&gt;45000,D587&lt;=50000),'Z1'!$G$7/5000*(50000-D587)*D587,0)</f>
        <v>0</v>
      </c>
      <c r="M587" s="18">
        <f t="shared" ca="1" si="159"/>
        <v>0</v>
      </c>
      <c r="N587" s="21">
        <v>1385</v>
      </c>
      <c r="O587" s="20">
        <f t="shared" si="160"/>
        <v>385</v>
      </c>
      <c r="P587" s="21">
        <f t="shared" si="161"/>
        <v>1</v>
      </c>
      <c r="Q587" s="22">
        <f t="shared" si="162"/>
        <v>346.5</v>
      </c>
      <c r="R587" s="59">
        <f t="shared" ca="1" si="163"/>
        <v>1074301.1431397595</v>
      </c>
      <c r="S587" s="60">
        <f t="shared" ca="1" si="164"/>
        <v>1074647.6431397595</v>
      </c>
      <c r="T587" s="61">
        <v>927.59549698738988</v>
      </c>
      <c r="U587" s="61">
        <f t="shared" ca="1" si="165"/>
        <v>1004.3435917194014</v>
      </c>
      <c r="V587" s="62">
        <f t="shared" ca="1" si="166"/>
        <v>8.2738753024643952E-2</v>
      </c>
      <c r="W587" s="62"/>
      <c r="X587" s="62">
        <f t="shared" ca="1" si="167"/>
        <v>8.2738753024643952E-2</v>
      </c>
      <c r="Y587" s="60">
        <f t="shared" ca="1" si="168"/>
        <v>1074647.6431397595</v>
      </c>
      <c r="Z587" s="63">
        <f t="shared" ca="1" si="169"/>
        <v>0</v>
      </c>
      <c r="AA587" s="60">
        <f t="shared" ca="1" si="170"/>
        <v>0</v>
      </c>
      <c r="AB587" s="63">
        <f t="shared" ca="1" si="171"/>
        <v>0</v>
      </c>
      <c r="AC587" s="47">
        <f t="shared" ca="1" si="172"/>
        <v>1074647.6431397595</v>
      </c>
    </row>
    <row r="588" spans="1:29" x14ac:dyDescent="0.15">
      <c r="A588" s="58">
        <v>31406</v>
      </c>
      <c r="B588" s="65">
        <f t="shared" si="155"/>
        <v>3</v>
      </c>
      <c r="C588" s="58" t="s">
        <v>642</v>
      </c>
      <c r="D588" s="58">
        <v>859</v>
      </c>
      <c r="E588" s="58">
        <v>0</v>
      </c>
      <c r="F588" s="58">
        <f t="shared" si="156"/>
        <v>1384.6567164179105</v>
      </c>
      <c r="G588" s="58"/>
      <c r="H588" s="17">
        <f t="shared" si="157"/>
        <v>1</v>
      </c>
      <c r="I588" s="17">
        <f t="shared" si="158"/>
        <v>0</v>
      </c>
      <c r="J588" s="17">
        <f ca="1">OFFSET('Z1'!$B$7,B588,H588)*D588</f>
        <v>0</v>
      </c>
      <c r="K588" s="17">
        <f ca="1">IF(I588&gt;0,OFFSET('Z1'!$I$7,B588,I588)*IF(I588=1,D588-9300,IF(I588=2,D588-18000,IF(I588=3,D588-45000,0))),0)</f>
        <v>0</v>
      </c>
      <c r="L588" s="17">
        <f>IF(AND(E588=1,D588&gt;20000,D588&lt;=45000),D588*'Z1'!$G$7,0)+IF(AND(E588=1,D588&gt;45000,D588&lt;=50000),'Z1'!$G$7/5000*(50000-D588)*D588,0)</f>
        <v>0</v>
      </c>
      <c r="M588" s="18">
        <f t="shared" ca="1" si="159"/>
        <v>0</v>
      </c>
      <c r="N588" s="21">
        <v>22297</v>
      </c>
      <c r="O588" s="20">
        <f t="shared" si="160"/>
        <v>21297</v>
      </c>
      <c r="P588" s="21">
        <f t="shared" si="161"/>
        <v>1</v>
      </c>
      <c r="Q588" s="22">
        <f t="shared" si="162"/>
        <v>19167.3</v>
      </c>
      <c r="R588" s="59">
        <f t="shared" ca="1" si="163"/>
        <v>862452.97379163874</v>
      </c>
      <c r="S588" s="60">
        <f t="shared" ca="1" si="164"/>
        <v>881620.27379163879</v>
      </c>
      <c r="T588" s="61">
        <v>963.8910916158668</v>
      </c>
      <c r="U588" s="61">
        <f t="shared" ca="1" si="165"/>
        <v>1026.3332640182059</v>
      </c>
      <c r="V588" s="62">
        <f t="shared" ca="1" si="166"/>
        <v>6.4781356468043505E-2</v>
      </c>
      <c r="W588" s="62"/>
      <c r="X588" s="62">
        <f t="shared" ca="1" si="167"/>
        <v>6.4781356468043505E-2</v>
      </c>
      <c r="Y588" s="60">
        <f t="shared" ca="1" si="168"/>
        <v>881620.2737916389</v>
      </c>
      <c r="Z588" s="63">
        <f t="shared" ca="1" si="169"/>
        <v>0</v>
      </c>
      <c r="AA588" s="60">
        <f t="shared" ca="1" si="170"/>
        <v>0</v>
      </c>
      <c r="AB588" s="63">
        <f t="shared" ca="1" si="171"/>
        <v>0</v>
      </c>
      <c r="AC588" s="47">
        <f t="shared" ca="1" si="172"/>
        <v>881620.2737916389</v>
      </c>
    </row>
    <row r="589" spans="1:29" x14ac:dyDescent="0.15">
      <c r="A589" s="58">
        <v>31407</v>
      </c>
      <c r="B589" s="65">
        <f t="shared" si="155"/>
        <v>3</v>
      </c>
      <c r="C589" s="58" t="s">
        <v>643</v>
      </c>
      <c r="D589" s="58">
        <v>2645</v>
      </c>
      <c r="E589" s="58">
        <v>0</v>
      </c>
      <c r="F589" s="58">
        <f t="shared" si="156"/>
        <v>4263.5820895522384</v>
      </c>
      <c r="G589" s="58"/>
      <c r="H589" s="17">
        <f t="shared" si="157"/>
        <v>1</v>
      </c>
      <c r="I589" s="17">
        <f t="shared" si="158"/>
        <v>0</v>
      </c>
      <c r="J589" s="17">
        <f ca="1">OFFSET('Z1'!$B$7,B589,H589)*D589</f>
        <v>0</v>
      </c>
      <c r="K589" s="17">
        <f ca="1">IF(I589&gt;0,OFFSET('Z1'!$I$7,B589,I589)*IF(I589=1,D589-9300,IF(I589=2,D589-18000,IF(I589=3,D589-45000,0))),0)</f>
        <v>0</v>
      </c>
      <c r="L589" s="17">
        <f>IF(AND(E589=1,D589&gt;20000,D589&lt;=45000),D589*'Z1'!$G$7,0)+IF(AND(E589=1,D589&gt;45000,D589&lt;=50000),'Z1'!$G$7/5000*(50000-D589)*D589,0)</f>
        <v>0</v>
      </c>
      <c r="M589" s="18">
        <f t="shared" ca="1" si="159"/>
        <v>0</v>
      </c>
      <c r="N589" s="21">
        <v>2869</v>
      </c>
      <c r="O589" s="20">
        <f t="shared" si="160"/>
        <v>1869</v>
      </c>
      <c r="P589" s="21">
        <f t="shared" si="161"/>
        <v>1</v>
      </c>
      <c r="Q589" s="22">
        <f t="shared" si="162"/>
        <v>1682.1000000000001</v>
      </c>
      <c r="R589" s="59">
        <f t="shared" ca="1" si="163"/>
        <v>2655632.2650510874</v>
      </c>
      <c r="S589" s="60">
        <f t="shared" ca="1" si="164"/>
        <v>2657314.3650510875</v>
      </c>
      <c r="T589" s="61">
        <v>927.6738715447932</v>
      </c>
      <c r="U589" s="61">
        <f t="shared" ca="1" si="165"/>
        <v>1004.6557145750803</v>
      </c>
      <c r="V589" s="62">
        <f t="shared" ca="1" si="166"/>
        <v>8.2983735331571218E-2</v>
      </c>
      <c r="W589" s="62"/>
      <c r="X589" s="62">
        <f t="shared" ca="1" si="167"/>
        <v>8.2983735331571218E-2</v>
      </c>
      <c r="Y589" s="60">
        <f t="shared" ca="1" si="168"/>
        <v>2657314.3650510875</v>
      </c>
      <c r="Z589" s="63">
        <f t="shared" ca="1" si="169"/>
        <v>0</v>
      </c>
      <c r="AA589" s="60">
        <f t="shared" ca="1" si="170"/>
        <v>0</v>
      </c>
      <c r="AB589" s="63">
        <f t="shared" ca="1" si="171"/>
        <v>0</v>
      </c>
      <c r="AC589" s="47">
        <f t="shared" ca="1" si="172"/>
        <v>2657314.3650510875</v>
      </c>
    </row>
    <row r="590" spans="1:29" x14ac:dyDescent="0.15">
      <c r="A590" s="58">
        <v>31408</v>
      </c>
      <c r="B590" s="65">
        <f t="shared" si="155"/>
        <v>3</v>
      </c>
      <c r="C590" s="58" t="s">
        <v>644</v>
      </c>
      <c r="D590" s="58">
        <v>475</v>
      </c>
      <c r="E590" s="58">
        <v>0</v>
      </c>
      <c r="F590" s="58">
        <f t="shared" si="156"/>
        <v>765.67164179104475</v>
      </c>
      <c r="G590" s="58"/>
      <c r="H590" s="17">
        <f t="shared" si="157"/>
        <v>1</v>
      </c>
      <c r="I590" s="17">
        <f t="shared" si="158"/>
        <v>0</v>
      </c>
      <c r="J590" s="17">
        <f ca="1">OFFSET('Z1'!$B$7,B590,H590)*D590</f>
        <v>0</v>
      </c>
      <c r="K590" s="17">
        <f ca="1">IF(I590&gt;0,OFFSET('Z1'!$I$7,B590,I590)*IF(I590=1,D590-9300,IF(I590=2,D590-18000,IF(I590=3,D590-45000,0))),0)</f>
        <v>0</v>
      </c>
      <c r="L590" s="17">
        <f>IF(AND(E590=1,D590&gt;20000,D590&lt;=45000),D590*'Z1'!$G$7,0)+IF(AND(E590=1,D590&gt;45000,D590&lt;=50000),'Z1'!$G$7/5000*(50000-D590)*D590,0)</f>
        <v>0</v>
      </c>
      <c r="M590" s="18">
        <f t="shared" ca="1" si="159"/>
        <v>0</v>
      </c>
      <c r="N590" s="21">
        <v>25714</v>
      </c>
      <c r="O590" s="20">
        <f t="shared" si="160"/>
        <v>24714</v>
      </c>
      <c r="P590" s="21">
        <f t="shared" si="161"/>
        <v>1</v>
      </c>
      <c r="Q590" s="22">
        <f t="shared" si="162"/>
        <v>22242.600000000002</v>
      </c>
      <c r="R590" s="59">
        <f t="shared" ca="1" si="163"/>
        <v>476909.38597325771</v>
      </c>
      <c r="S590" s="60">
        <f t="shared" ca="1" si="164"/>
        <v>499151.98597325769</v>
      </c>
      <c r="T590" s="61">
        <v>979.24920151601418</v>
      </c>
      <c r="U590" s="61">
        <f t="shared" ca="1" si="165"/>
        <v>1050.8462862594899</v>
      </c>
      <c r="V590" s="62">
        <f t="shared" ca="1" si="166"/>
        <v>7.3114264104207072E-2</v>
      </c>
      <c r="W590" s="62"/>
      <c r="X590" s="62">
        <f t="shared" ca="1" si="167"/>
        <v>7.3114264104207072E-2</v>
      </c>
      <c r="Y590" s="60">
        <f t="shared" ca="1" si="168"/>
        <v>499151.98597325775</v>
      </c>
      <c r="Z590" s="63">
        <f t="shared" ca="1" si="169"/>
        <v>0</v>
      </c>
      <c r="AA590" s="60">
        <f t="shared" ca="1" si="170"/>
        <v>0</v>
      </c>
      <c r="AB590" s="63">
        <f t="shared" ca="1" si="171"/>
        <v>0</v>
      </c>
      <c r="AC590" s="47">
        <f t="shared" ca="1" si="172"/>
        <v>499151.98597325775</v>
      </c>
    </row>
    <row r="591" spans="1:29" x14ac:dyDescent="0.15">
      <c r="A591" s="58">
        <v>31409</v>
      </c>
      <c r="B591" s="65">
        <f t="shared" si="155"/>
        <v>3</v>
      </c>
      <c r="C591" s="58" t="s">
        <v>645</v>
      </c>
      <c r="D591" s="58">
        <v>832</v>
      </c>
      <c r="E591" s="58">
        <v>0</v>
      </c>
      <c r="F591" s="58">
        <f t="shared" si="156"/>
        <v>1341.1343283582089</v>
      </c>
      <c r="G591" s="58"/>
      <c r="H591" s="17">
        <f t="shared" si="157"/>
        <v>1</v>
      </c>
      <c r="I591" s="17">
        <f t="shared" si="158"/>
        <v>0</v>
      </c>
      <c r="J591" s="17">
        <f ca="1">OFFSET('Z1'!$B$7,B591,H591)*D591</f>
        <v>0</v>
      </c>
      <c r="K591" s="17">
        <f ca="1">IF(I591&gt;0,OFFSET('Z1'!$I$7,B591,I591)*IF(I591=1,D591-9300,IF(I591=2,D591-18000,IF(I591=3,D591-45000,0))),0)</f>
        <v>0</v>
      </c>
      <c r="L591" s="17">
        <f>IF(AND(E591=1,D591&gt;20000,D591&lt;=45000),D591*'Z1'!$G$7,0)+IF(AND(E591=1,D591&gt;45000,D591&lt;=50000),'Z1'!$G$7/5000*(50000-D591)*D591,0)</f>
        <v>0</v>
      </c>
      <c r="M591" s="18">
        <f t="shared" ca="1" si="159"/>
        <v>0</v>
      </c>
      <c r="N591" s="21">
        <v>2025</v>
      </c>
      <c r="O591" s="20">
        <f t="shared" si="160"/>
        <v>1025</v>
      </c>
      <c r="P591" s="21">
        <f t="shared" si="161"/>
        <v>1</v>
      </c>
      <c r="Q591" s="22">
        <f t="shared" si="162"/>
        <v>922.5</v>
      </c>
      <c r="R591" s="59">
        <f t="shared" ca="1" si="163"/>
        <v>835344.44027315872</v>
      </c>
      <c r="S591" s="60">
        <f t="shared" ca="1" si="164"/>
        <v>836266.94027315872</v>
      </c>
      <c r="T591" s="61">
        <v>928.47827121270313</v>
      </c>
      <c r="U591" s="61">
        <f t="shared" ca="1" si="165"/>
        <v>1005.1285339821619</v>
      </c>
      <c r="V591" s="62">
        <f t="shared" ca="1" si="166"/>
        <v>8.2554718991263432E-2</v>
      </c>
      <c r="W591" s="62"/>
      <c r="X591" s="62">
        <f t="shared" ca="1" si="167"/>
        <v>8.2554718991263432E-2</v>
      </c>
      <c r="Y591" s="60">
        <f t="shared" ca="1" si="168"/>
        <v>836266.94027315872</v>
      </c>
      <c r="Z591" s="63">
        <f t="shared" ca="1" si="169"/>
        <v>0</v>
      </c>
      <c r="AA591" s="60">
        <f t="shared" ca="1" si="170"/>
        <v>0</v>
      </c>
      <c r="AB591" s="63">
        <f t="shared" ca="1" si="171"/>
        <v>0</v>
      </c>
      <c r="AC591" s="47">
        <f t="shared" ca="1" si="172"/>
        <v>836266.94027315872</v>
      </c>
    </row>
    <row r="592" spans="1:29" x14ac:dyDescent="0.15">
      <c r="A592" s="58">
        <v>31410</v>
      </c>
      <c r="B592" s="65">
        <f t="shared" si="155"/>
        <v>3</v>
      </c>
      <c r="C592" s="58" t="s">
        <v>646</v>
      </c>
      <c r="D592" s="58">
        <v>1543</v>
      </c>
      <c r="E592" s="58">
        <v>0</v>
      </c>
      <c r="F592" s="58">
        <f t="shared" si="156"/>
        <v>2487.2238805970151</v>
      </c>
      <c r="G592" s="58"/>
      <c r="H592" s="17">
        <f t="shared" si="157"/>
        <v>1</v>
      </c>
      <c r="I592" s="17">
        <f t="shared" si="158"/>
        <v>0</v>
      </c>
      <c r="J592" s="17">
        <f ca="1">OFFSET('Z1'!$B$7,B592,H592)*D592</f>
        <v>0</v>
      </c>
      <c r="K592" s="17">
        <f ca="1">IF(I592&gt;0,OFFSET('Z1'!$I$7,B592,I592)*IF(I592=1,D592-9300,IF(I592=2,D592-18000,IF(I592=3,D592-45000,0))),0)</f>
        <v>0</v>
      </c>
      <c r="L592" s="17">
        <f>IF(AND(E592=1,D592&gt;20000,D592&lt;=45000),D592*'Z1'!$G$7,0)+IF(AND(E592=1,D592&gt;45000,D592&lt;=50000),'Z1'!$G$7/5000*(50000-D592)*D592,0)</f>
        <v>0</v>
      </c>
      <c r="M592" s="18">
        <f t="shared" ca="1" si="159"/>
        <v>0</v>
      </c>
      <c r="N592" s="21">
        <v>0</v>
      </c>
      <c r="O592" s="20">
        <f t="shared" si="160"/>
        <v>0</v>
      </c>
      <c r="P592" s="21">
        <f t="shared" si="161"/>
        <v>1</v>
      </c>
      <c r="Q592" s="22">
        <f t="shared" si="162"/>
        <v>0</v>
      </c>
      <c r="R592" s="59">
        <f t="shared" ca="1" si="163"/>
        <v>1549202.4895931298</v>
      </c>
      <c r="S592" s="60">
        <f t="shared" ca="1" si="164"/>
        <v>1549202.4895931298</v>
      </c>
      <c r="T592" s="61">
        <v>926.68504261211831</v>
      </c>
      <c r="U592" s="61">
        <f t="shared" ca="1" si="165"/>
        <v>1004.0197599437005</v>
      </c>
      <c r="V592" s="62">
        <f t="shared" ca="1" si="166"/>
        <v>8.3453076045765018E-2</v>
      </c>
      <c r="W592" s="62"/>
      <c r="X592" s="62">
        <f t="shared" ca="1" si="167"/>
        <v>8.3453076045765018E-2</v>
      </c>
      <c r="Y592" s="60">
        <f t="shared" ca="1" si="168"/>
        <v>1549202.4895931296</v>
      </c>
      <c r="Z592" s="63">
        <f t="shared" ca="1" si="169"/>
        <v>0</v>
      </c>
      <c r="AA592" s="60">
        <f t="shared" ca="1" si="170"/>
        <v>0</v>
      </c>
      <c r="AB592" s="63">
        <f t="shared" ca="1" si="171"/>
        <v>0</v>
      </c>
      <c r="AC592" s="47">
        <f t="shared" ca="1" si="172"/>
        <v>1549202.4895931296</v>
      </c>
    </row>
    <row r="593" spans="1:29" x14ac:dyDescent="0.15">
      <c r="A593" s="58">
        <v>31411</v>
      </c>
      <c r="B593" s="65">
        <f t="shared" si="155"/>
        <v>3</v>
      </c>
      <c r="C593" s="58" t="s">
        <v>647</v>
      </c>
      <c r="D593" s="58">
        <v>1850</v>
      </c>
      <c r="E593" s="58">
        <v>0</v>
      </c>
      <c r="F593" s="58">
        <f t="shared" si="156"/>
        <v>2982.0895522388059</v>
      </c>
      <c r="G593" s="58"/>
      <c r="H593" s="17">
        <f t="shared" si="157"/>
        <v>1</v>
      </c>
      <c r="I593" s="17">
        <f t="shared" si="158"/>
        <v>0</v>
      </c>
      <c r="J593" s="17">
        <f ca="1">OFFSET('Z1'!$B$7,B593,H593)*D593</f>
        <v>0</v>
      </c>
      <c r="K593" s="17">
        <f ca="1">IF(I593&gt;0,OFFSET('Z1'!$I$7,B593,I593)*IF(I593=1,D593-9300,IF(I593=2,D593-18000,IF(I593=3,D593-45000,0))),0)</f>
        <v>0</v>
      </c>
      <c r="L593" s="17">
        <f>IF(AND(E593=1,D593&gt;20000,D593&lt;=45000),D593*'Z1'!$G$7,0)+IF(AND(E593=1,D593&gt;45000,D593&lt;=50000),'Z1'!$G$7/5000*(50000-D593)*D593,0)</f>
        <v>0</v>
      </c>
      <c r="M593" s="18">
        <f t="shared" ca="1" si="159"/>
        <v>0</v>
      </c>
      <c r="N593" s="21">
        <v>12964</v>
      </c>
      <c r="O593" s="20">
        <f t="shared" si="160"/>
        <v>11964</v>
      </c>
      <c r="P593" s="21">
        <f t="shared" si="161"/>
        <v>1</v>
      </c>
      <c r="Q593" s="22">
        <f t="shared" si="162"/>
        <v>10767.6</v>
      </c>
      <c r="R593" s="59">
        <f t="shared" ca="1" si="163"/>
        <v>1857436.5558958459</v>
      </c>
      <c r="S593" s="60">
        <f t="shared" ca="1" si="164"/>
        <v>1868204.155895846</v>
      </c>
      <c r="T593" s="61">
        <v>933.77352286578878</v>
      </c>
      <c r="U593" s="61">
        <f t="shared" ca="1" si="165"/>
        <v>1009.8400842680248</v>
      </c>
      <c r="V593" s="62">
        <f t="shared" ca="1" si="166"/>
        <v>8.1461467411053423E-2</v>
      </c>
      <c r="W593" s="62"/>
      <c r="X593" s="62">
        <f t="shared" ca="1" si="167"/>
        <v>8.1461467411053423E-2</v>
      </c>
      <c r="Y593" s="60">
        <f t="shared" ca="1" si="168"/>
        <v>1868204.1558958457</v>
      </c>
      <c r="Z593" s="63">
        <f t="shared" ca="1" si="169"/>
        <v>0</v>
      </c>
      <c r="AA593" s="60">
        <f t="shared" ca="1" si="170"/>
        <v>0</v>
      </c>
      <c r="AB593" s="63">
        <f t="shared" ca="1" si="171"/>
        <v>0</v>
      </c>
      <c r="AC593" s="47">
        <f t="shared" ca="1" si="172"/>
        <v>1868204.1558958457</v>
      </c>
    </row>
    <row r="594" spans="1:29" x14ac:dyDescent="0.15">
      <c r="A594" s="58">
        <v>31412</v>
      </c>
      <c r="B594" s="65">
        <f t="shared" si="155"/>
        <v>3</v>
      </c>
      <c r="C594" s="58" t="s">
        <v>648</v>
      </c>
      <c r="D594" s="58">
        <v>3859</v>
      </c>
      <c r="E594" s="58">
        <v>0</v>
      </c>
      <c r="F594" s="58">
        <f t="shared" si="156"/>
        <v>6220.4776119402986</v>
      </c>
      <c r="G594" s="58"/>
      <c r="H594" s="17">
        <f t="shared" si="157"/>
        <v>1</v>
      </c>
      <c r="I594" s="17">
        <f t="shared" si="158"/>
        <v>0</v>
      </c>
      <c r="J594" s="17">
        <f ca="1">OFFSET('Z1'!$B$7,B594,H594)*D594</f>
        <v>0</v>
      </c>
      <c r="K594" s="17">
        <f ca="1">IF(I594&gt;0,OFFSET('Z1'!$I$7,B594,I594)*IF(I594=1,D594-9300,IF(I594=2,D594-18000,IF(I594=3,D594-45000,0))),0)</f>
        <v>0</v>
      </c>
      <c r="L594" s="17">
        <f>IF(AND(E594=1,D594&gt;20000,D594&lt;=45000),D594*'Z1'!$G$7,0)+IF(AND(E594=1,D594&gt;45000,D594&lt;=50000),'Z1'!$G$7/5000*(50000-D594)*D594,0)</f>
        <v>0</v>
      </c>
      <c r="M594" s="18">
        <f t="shared" ca="1" si="159"/>
        <v>0</v>
      </c>
      <c r="N594" s="21">
        <v>0</v>
      </c>
      <c r="O594" s="20">
        <f t="shared" si="160"/>
        <v>0</v>
      </c>
      <c r="P594" s="21">
        <f t="shared" si="161"/>
        <v>1</v>
      </c>
      <c r="Q594" s="22">
        <f t="shared" si="162"/>
        <v>0</v>
      </c>
      <c r="R594" s="59">
        <f t="shared" ca="1" si="163"/>
        <v>3874512.25362274</v>
      </c>
      <c r="S594" s="60">
        <f t="shared" ca="1" si="164"/>
        <v>3874512.25362274</v>
      </c>
      <c r="T594" s="61">
        <v>926.7850226311316</v>
      </c>
      <c r="U594" s="61">
        <f t="shared" ca="1" si="165"/>
        <v>1004.0197599437005</v>
      </c>
      <c r="V594" s="62">
        <f t="shared" ca="1" si="166"/>
        <v>8.33361949390381E-2</v>
      </c>
      <c r="W594" s="62"/>
      <c r="X594" s="62">
        <f t="shared" ca="1" si="167"/>
        <v>8.33361949390381E-2</v>
      </c>
      <c r="Y594" s="60">
        <f t="shared" ca="1" si="168"/>
        <v>3874512.2536227396</v>
      </c>
      <c r="Z594" s="63">
        <f t="shared" ca="1" si="169"/>
        <v>0</v>
      </c>
      <c r="AA594" s="60">
        <f t="shared" ca="1" si="170"/>
        <v>0</v>
      </c>
      <c r="AB594" s="63">
        <f t="shared" ca="1" si="171"/>
        <v>0</v>
      </c>
      <c r="AC594" s="47">
        <f t="shared" ca="1" si="172"/>
        <v>3874512.2536227396</v>
      </c>
    </row>
    <row r="595" spans="1:29" x14ac:dyDescent="0.15">
      <c r="A595" s="58">
        <v>31413</v>
      </c>
      <c r="B595" s="65">
        <f t="shared" si="155"/>
        <v>3</v>
      </c>
      <c r="C595" s="58" t="s">
        <v>649</v>
      </c>
      <c r="D595" s="58">
        <v>3418</v>
      </c>
      <c r="E595" s="58">
        <v>0</v>
      </c>
      <c r="F595" s="58">
        <f t="shared" si="156"/>
        <v>5509.6119402985078</v>
      </c>
      <c r="G595" s="58"/>
      <c r="H595" s="17">
        <f t="shared" si="157"/>
        <v>1</v>
      </c>
      <c r="I595" s="17">
        <f t="shared" si="158"/>
        <v>0</v>
      </c>
      <c r="J595" s="17">
        <f ca="1">OFFSET('Z1'!$B$7,B595,H595)*D595</f>
        <v>0</v>
      </c>
      <c r="K595" s="17">
        <f ca="1">IF(I595&gt;0,OFFSET('Z1'!$I$7,B595,I595)*IF(I595=1,D595-9300,IF(I595=2,D595-18000,IF(I595=3,D595-45000,0))),0)</f>
        <v>0</v>
      </c>
      <c r="L595" s="17">
        <f>IF(AND(E595=1,D595&gt;20000,D595&lt;=45000),D595*'Z1'!$G$7,0)+IF(AND(E595=1,D595&gt;45000,D595&lt;=50000),'Z1'!$G$7/5000*(50000-D595)*D595,0)</f>
        <v>0</v>
      </c>
      <c r="M595" s="18">
        <f t="shared" ca="1" si="159"/>
        <v>0</v>
      </c>
      <c r="N595" s="21">
        <v>5330</v>
      </c>
      <c r="O595" s="20">
        <f t="shared" si="160"/>
        <v>4330</v>
      </c>
      <c r="P595" s="21">
        <f t="shared" si="161"/>
        <v>1</v>
      </c>
      <c r="Q595" s="22">
        <f t="shared" si="162"/>
        <v>3897</v>
      </c>
      <c r="R595" s="59">
        <f t="shared" ca="1" si="163"/>
        <v>3431739.5394875682</v>
      </c>
      <c r="S595" s="60">
        <f t="shared" ca="1" si="164"/>
        <v>3435636.5394875682</v>
      </c>
      <c r="T595" s="61">
        <v>928.72113009797783</v>
      </c>
      <c r="U595" s="61">
        <f t="shared" ca="1" si="165"/>
        <v>1005.1599003767022</v>
      </c>
      <c r="V595" s="62">
        <f t="shared" ca="1" si="166"/>
        <v>8.2305406651682622E-2</v>
      </c>
      <c r="W595" s="62"/>
      <c r="X595" s="62">
        <f t="shared" ca="1" si="167"/>
        <v>8.2305406651682622E-2</v>
      </c>
      <c r="Y595" s="60">
        <f t="shared" ca="1" si="168"/>
        <v>3435636.5394875677</v>
      </c>
      <c r="Z595" s="63">
        <f t="shared" ca="1" si="169"/>
        <v>0</v>
      </c>
      <c r="AA595" s="60">
        <f t="shared" ca="1" si="170"/>
        <v>0</v>
      </c>
      <c r="AB595" s="63">
        <f t="shared" ca="1" si="171"/>
        <v>0</v>
      </c>
      <c r="AC595" s="47">
        <f t="shared" ca="1" si="172"/>
        <v>3435636.5394875677</v>
      </c>
    </row>
    <row r="596" spans="1:29" x14ac:dyDescent="0.15">
      <c r="A596" s="58">
        <v>31414</v>
      </c>
      <c r="B596" s="65">
        <f t="shared" ref="B596:B659" si="173">INT(A596/10000)</f>
        <v>3</v>
      </c>
      <c r="C596" s="58" t="s">
        <v>650</v>
      </c>
      <c r="D596" s="58">
        <v>1890</v>
      </c>
      <c r="E596" s="58">
        <v>0</v>
      </c>
      <c r="F596" s="58">
        <f t="shared" ref="F596:F659" si="174">IF(AND(E596=1,D596&lt;=20000),D596*2,IF(D596&lt;=10000,D596*(1+41/67),IF(D596&lt;=20000,D596*(1+2/3),IF(D596&lt;=50000,D596*(2),D596*(2+1/3))))+IF(AND(D596&gt;9000,D596&lt;=10000),(D596-9000)*(110/201),0)+IF(AND(D596&gt;18000,D596&lt;=20000),(D596-18000)*(3+1/3),0)+IF(AND(D596&gt;45000,D596&lt;=50000),(D596-45000)*(3+1/3),0))</f>
        <v>3046.5671641791046</v>
      </c>
      <c r="G596" s="58"/>
      <c r="H596" s="17">
        <f t="shared" ref="H596:H659" si="175">IF(AND(E596=1,D596&lt;=20000),3,IF(D596&lt;=10000,1,IF(D596&lt;=20000,2,IF(D596&lt;=50000,3,4))))</f>
        <v>1</v>
      </c>
      <c r="I596" s="17">
        <f t="shared" ref="I596:I659" si="176">IF(AND(E596=1,D596&lt;=45000),0,IF(AND(D596&gt;9300,D596&lt;=10000),1,IF(AND(D596&gt;18000,D596&lt;=20000),2,IF(AND(D596&gt;45000,D596&lt;=50000),3,0))))</f>
        <v>0</v>
      </c>
      <c r="J596" s="17">
        <f ca="1">OFFSET('Z1'!$B$7,B596,H596)*D596</f>
        <v>0</v>
      </c>
      <c r="K596" s="17">
        <f ca="1">IF(I596&gt;0,OFFSET('Z1'!$I$7,B596,I596)*IF(I596=1,D596-9300,IF(I596=2,D596-18000,IF(I596=3,D596-45000,0))),0)</f>
        <v>0</v>
      </c>
      <c r="L596" s="17">
        <f>IF(AND(E596=1,D596&gt;20000,D596&lt;=45000),D596*'Z1'!$G$7,0)+IF(AND(E596=1,D596&gt;45000,D596&lt;=50000),'Z1'!$G$7/5000*(50000-D596)*D596,0)</f>
        <v>0</v>
      </c>
      <c r="M596" s="18">
        <f t="shared" ref="M596:M659" ca="1" si="177">SUM(J596:L596)</f>
        <v>0</v>
      </c>
      <c r="N596" s="21">
        <v>6735</v>
      </c>
      <c r="O596" s="20">
        <f t="shared" ref="O596:O659" si="178">MAX(N596-$O$3,0)</f>
        <v>5735</v>
      </c>
      <c r="P596" s="21">
        <f t="shared" ref="P596:P659" si="179">IF(D596&lt;=9300,1,IF(D596&gt;10000,0,2))</f>
        <v>1</v>
      </c>
      <c r="Q596" s="22">
        <f t="shared" ref="Q596:Q659" si="180">IF(P596=0,0,IF(P596=1,O596*$Q$3,O596*$Q$3*(10000-D596)/700))</f>
        <v>5161.5</v>
      </c>
      <c r="R596" s="59">
        <f t="shared" ref="R596:R659" ca="1" si="181">OFFSET($R$4,B596,0)/OFFSET($F$4,B596,0)*F596</f>
        <v>1897597.346293594</v>
      </c>
      <c r="S596" s="60">
        <f t="shared" ref="S596:S659" ca="1" si="182">M596+Q596+R596</f>
        <v>1902758.846293594</v>
      </c>
      <c r="T596" s="61">
        <v>931.98705429466304</v>
      </c>
      <c r="U596" s="61">
        <f t="shared" ref="U596:U659" ca="1" si="183">S596/D596</f>
        <v>1006.7507123246529</v>
      </c>
      <c r="V596" s="62">
        <f t="shared" ref="V596:V659" ca="1" si="184">U596/T596-1</f>
        <v>8.0219631469636399E-2</v>
      </c>
      <c r="W596" s="62"/>
      <c r="X596" s="62">
        <f t="shared" ref="X596:X659" ca="1" si="185">MAX(V596,OFFSET($X$4,B596,0))</f>
        <v>8.0219631469636399E-2</v>
      </c>
      <c r="Y596" s="60">
        <f t="shared" ref="Y596:Y659" ca="1" si="186">(T596*(1+X596))*D596</f>
        <v>1902758.846293594</v>
      </c>
      <c r="Z596" s="63">
        <f t="shared" ref="Z596:Z659" ca="1" si="187">Y596-S596</f>
        <v>0</v>
      </c>
      <c r="AA596" s="60">
        <f t="shared" ref="AA596:AA659" ca="1" si="188">MAX(0,Y596-T596*(1+OFFSET($V$4,B596,0))*D596)</f>
        <v>0</v>
      </c>
      <c r="AB596" s="63">
        <f t="shared" ref="AB596:AB659" ca="1" si="189">IF(OFFSET($Z$4,B596,0)=0,0,-OFFSET($Z$4,B596,0)/OFFSET($AA$4,B596,0)*AA596)</f>
        <v>0</v>
      </c>
      <c r="AC596" s="47">
        <f t="shared" ca="1" si="172"/>
        <v>1902758.846293594</v>
      </c>
    </row>
    <row r="597" spans="1:29" x14ac:dyDescent="0.15">
      <c r="A597" s="58">
        <v>31502</v>
      </c>
      <c r="B597" s="65">
        <f t="shared" si="173"/>
        <v>3</v>
      </c>
      <c r="C597" s="58" t="s">
        <v>651</v>
      </c>
      <c r="D597" s="58">
        <v>1240</v>
      </c>
      <c r="E597" s="58">
        <v>0</v>
      </c>
      <c r="F597" s="58">
        <f t="shared" si="174"/>
        <v>1998.8059701492537</v>
      </c>
      <c r="G597" s="58"/>
      <c r="H597" s="17">
        <f t="shared" si="175"/>
        <v>1</v>
      </c>
      <c r="I597" s="17">
        <f t="shared" si="176"/>
        <v>0</v>
      </c>
      <c r="J597" s="17">
        <f ca="1">OFFSET('Z1'!$B$7,B597,H597)*D597</f>
        <v>0</v>
      </c>
      <c r="K597" s="17">
        <f ca="1">IF(I597&gt;0,OFFSET('Z1'!$I$7,B597,I597)*IF(I597=1,D597-9300,IF(I597=2,D597-18000,IF(I597=3,D597-45000,0))),0)</f>
        <v>0</v>
      </c>
      <c r="L597" s="17">
        <f>IF(AND(E597=1,D597&gt;20000,D597&lt;=45000),D597*'Z1'!$G$7,0)+IF(AND(E597=1,D597&gt;45000,D597&lt;=50000),'Z1'!$G$7/5000*(50000-D597)*D597,0)</f>
        <v>0</v>
      </c>
      <c r="M597" s="18">
        <f t="shared" ca="1" si="177"/>
        <v>0</v>
      </c>
      <c r="N597" s="21">
        <v>2194</v>
      </c>
      <c r="O597" s="20">
        <f t="shared" si="178"/>
        <v>1194</v>
      </c>
      <c r="P597" s="21">
        <f t="shared" si="179"/>
        <v>1</v>
      </c>
      <c r="Q597" s="22">
        <f t="shared" si="180"/>
        <v>1074.6000000000001</v>
      </c>
      <c r="R597" s="59">
        <f t="shared" ca="1" si="181"/>
        <v>1244984.5023301884</v>
      </c>
      <c r="S597" s="60">
        <f t="shared" ca="1" si="182"/>
        <v>1246059.1023301885</v>
      </c>
      <c r="T597" s="61">
        <v>930.62371557377082</v>
      </c>
      <c r="U597" s="61">
        <f t="shared" ca="1" si="183"/>
        <v>1004.8863728469262</v>
      </c>
      <c r="V597" s="62">
        <f t="shared" ca="1" si="184"/>
        <v>7.9798801632052996E-2</v>
      </c>
      <c r="W597" s="62"/>
      <c r="X597" s="62">
        <f t="shared" ca="1" si="185"/>
        <v>7.9798801632052996E-2</v>
      </c>
      <c r="Y597" s="60">
        <f t="shared" ca="1" si="186"/>
        <v>1246059.1023301885</v>
      </c>
      <c r="Z597" s="63">
        <f t="shared" ca="1" si="187"/>
        <v>0</v>
      </c>
      <c r="AA597" s="60">
        <f t="shared" ca="1" si="188"/>
        <v>0</v>
      </c>
      <c r="AB597" s="63">
        <f t="shared" ca="1" si="189"/>
        <v>0</v>
      </c>
      <c r="AC597" s="47">
        <f t="shared" ref="AC597:AC660" ca="1" si="190">Y597+AB597</f>
        <v>1246059.1023301885</v>
      </c>
    </row>
    <row r="598" spans="1:29" x14ac:dyDescent="0.15">
      <c r="A598" s="58">
        <v>31503</v>
      </c>
      <c r="B598" s="65">
        <f t="shared" si="173"/>
        <v>3</v>
      </c>
      <c r="C598" s="58" t="s">
        <v>652</v>
      </c>
      <c r="D598" s="58">
        <v>1918</v>
      </c>
      <c r="E598" s="58">
        <v>0</v>
      </c>
      <c r="F598" s="58">
        <f t="shared" si="174"/>
        <v>3091.7014925373132</v>
      </c>
      <c r="G598" s="58"/>
      <c r="H598" s="17">
        <f t="shared" si="175"/>
        <v>1</v>
      </c>
      <c r="I598" s="17">
        <f t="shared" si="176"/>
        <v>0</v>
      </c>
      <c r="J598" s="17">
        <f ca="1">OFFSET('Z1'!$B$7,B598,H598)*D598</f>
        <v>0</v>
      </c>
      <c r="K598" s="17">
        <f ca="1">IF(I598&gt;0,OFFSET('Z1'!$I$7,B598,I598)*IF(I598=1,D598-9300,IF(I598=2,D598-18000,IF(I598=3,D598-45000,0))),0)</f>
        <v>0</v>
      </c>
      <c r="L598" s="17">
        <f>IF(AND(E598=1,D598&gt;20000,D598&lt;=45000),D598*'Z1'!$G$7,0)+IF(AND(E598=1,D598&gt;45000,D598&lt;=50000),'Z1'!$G$7/5000*(50000-D598)*D598,0)</f>
        <v>0</v>
      </c>
      <c r="M598" s="18">
        <f t="shared" ca="1" si="177"/>
        <v>0</v>
      </c>
      <c r="N598" s="21">
        <v>8899</v>
      </c>
      <c r="O598" s="20">
        <f t="shared" si="178"/>
        <v>7899</v>
      </c>
      <c r="P598" s="21">
        <f t="shared" si="179"/>
        <v>1</v>
      </c>
      <c r="Q598" s="22">
        <f t="shared" si="180"/>
        <v>7109.1</v>
      </c>
      <c r="R598" s="59">
        <f t="shared" ca="1" si="181"/>
        <v>1925709.8995720174</v>
      </c>
      <c r="S598" s="60">
        <f t="shared" ca="1" si="182"/>
        <v>1932818.9995720175</v>
      </c>
      <c r="T598" s="61">
        <v>933.18904989604391</v>
      </c>
      <c r="U598" s="61">
        <f t="shared" ca="1" si="183"/>
        <v>1007.7262771491228</v>
      </c>
      <c r="V598" s="62">
        <f t="shared" ca="1" si="184"/>
        <v>7.9873662535348222E-2</v>
      </c>
      <c r="W598" s="62"/>
      <c r="X598" s="62">
        <f t="shared" ca="1" si="185"/>
        <v>7.9873662535348222E-2</v>
      </c>
      <c r="Y598" s="60">
        <f t="shared" ca="1" si="186"/>
        <v>1932818.9995720175</v>
      </c>
      <c r="Z598" s="63">
        <f t="shared" ca="1" si="187"/>
        <v>0</v>
      </c>
      <c r="AA598" s="60">
        <f t="shared" ca="1" si="188"/>
        <v>0</v>
      </c>
      <c r="AB598" s="63">
        <f t="shared" ca="1" si="189"/>
        <v>0</v>
      </c>
      <c r="AC598" s="47">
        <f t="shared" ca="1" si="190"/>
        <v>1932818.9995720175</v>
      </c>
    </row>
    <row r="599" spans="1:29" x14ac:dyDescent="0.15">
      <c r="A599" s="58">
        <v>31504</v>
      </c>
      <c r="B599" s="65">
        <f t="shared" si="173"/>
        <v>3</v>
      </c>
      <c r="C599" s="58" t="s">
        <v>653</v>
      </c>
      <c r="D599" s="58">
        <v>1230</v>
      </c>
      <c r="E599" s="58">
        <v>0</v>
      </c>
      <c r="F599" s="58">
        <f t="shared" si="174"/>
        <v>1982.686567164179</v>
      </c>
      <c r="G599" s="58"/>
      <c r="H599" s="17">
        <f t="shared" si="175"/>
        <v>1</v>
      </c>
      <c r="I599" s="17">
        <f t="shared" si="176"/>
        <v>0</v>
      </c>
      <c r="J599" s="17">
        <f ca="1">OFFSET('Z1'!$B$7,B599,H599)*D599</f>
        <v>0</v>
      </c>
      <c r="K599" s="17">
        <f ca="1">IF(I599&gt;0,OFFSET('Z1'!$I$7,B599,I599)*IF(I599=1,D599-9300,IF(I599=2,D599-18000,IF(I599=3,D599-45000,0))),0)</f>
        <v>0</v>
      </c>
      <c r="L599" s="17">
        <f>IF(AND(E599=1,D599&gt;20000,D599&lt;=45000),D599*'Z1'!$G$7,0)+IF(AND(E599=1,D599&gt;45000,D599&lt;=50000),'Z1'!$G$7/5000*(50000-D599)*D599,0)</f>
        <v>0</v>
      </c>
      <c r="M599" s="18">
        <f t="shared" ca="1" si="177"/>
        <v>0</v>
      </c>
      <c r="N599" s="21">
        <v>0</v>
      </c>
      <c r="O599" s="20">
        <f t="shared" si="178"/>
        <v>0</v>
      </c>
      <c r="P599" s="21">
        <f t="shared" si="179"/>
        <v>1</v>
      </c>
      <c r="Q599" s="22">
        <f t="shared" si="180"/>
        <v>0</v>
      </c>
      <c r="R599" s="59">
        <f t="shared" ca="1" si="181"/>
        <v>1234944.3047307516</v>
      </c>
      <c r="S599" s="60">
        <f t="shared" ca="1" si="182"/>
        <v>1234944.3047307516</v>
      </c>
      <c r="T599" s="61">
        <v>926.78502263113182</v>
      </c>
      <c r="U599" s="61">
        <f t="shared" ca="1" si="183"/>
        <v>1004.0197599437005</v>
      </c>
      <c r="V599" s="62">
        <f t="shared" ca="1" si="184"/>
        <v>8.3336194939037878E-2</v>
      </c>
      <c r="W599" s="62"/>
      <c r="X599" s="62">
        <f t="shared" ca="1" si="185"/>
        <v>8.3336194939037878E-2</v>
      </c>
      <c r="Y599" s="60">
        <f t="shared" ca="1" si="186"/>
        <v>1234944.3047307516</v>
      </c>
      <c r="Z599" s="63">
        <f t="shared" ca="1" si="187"/>
        <v>0</v>
      </c>
      <c r="AA599" s="60">
        <f t="shared" ca="1" si="188"/>
        <v>0</v>
      </c>
      <c r="AB599" s="63">
        <f t="shared" ca="1" si="189"/>
        <v>0</v>
      </c>
      <c r="AC599" s="47">
        <f t="shared" ca="1" si="190"/>
        <v>1234944.3047307516</v>
      </c>
    </row>
    <row r="600" spans="1:29" x14ac:dyDescent="0.15">
      <c r="A600" s="58">
        <v>31505</v>
      </c>
      <c r="B600" s="65">
        <f t="shared" si="173"/>
        <v>3</v>
      </c>
      <c r="C600" s="58" t="s">
        <v>654</v>
      </c>
      <c r="D600" s="58">
        <v>2728</v>
      </c>
      <c r="E600" s="58">
        <v>0</v>
      </c>
      <c r="F600" s="58">
        <f t="shared" si="174"/>
        <v>4397.373134328358</v>
      </c>
      <c r="G600" s="58"/>
      <c r="H600" s="17">
        <f t="shared" si="175"/>
        <v>1</v>
      </c>
      <c r="I600" s="17">
        <f t="shared" si="176"/>
        <v>0</v>
      </c>
      <c r="J600" s="17">
        <f ca="1">OFFSET('Z1'!$B$7,B600,H600)*D600</f>
        <v>0</v>
      </c>
      <c r="K600" s="17">
        <f ca="1">IF(I600&gt;0,OFFSET('Z1'!$I$7,B600,I600)*IF(I600=1,D600-9300,IF(I600=2,D600-18000,IF(I600=3,D600-45000,0))),0)</f>
        <v>0</v>
      </c>
      <c r="L600" s="17">
        <f>IF(AND(E600=1,D600&gt;20000,D600&lt;=45000),D600*'Z1'!$G$7,0)+IF(AND(E600=1,D600&gt;45000,D600&lt;=50000),'Z1'!$G$7/5000*(50000-D600)*D600,0)</f>
        <v>0</v>
      </c>
      <c r="M600" s="18">
        <f t="shared" ca="1" si="177"/>
        <v>0</v>
      </c>
      <c r="N600" s="21">
        <v>2076</v>
      </c>
      <c r="O600" s="20">
        <f t="shared" si="178"/>
        <v>1076</v>
      </c>
      <c r="P600" s="21">
        <f t="shared" si="179"/>
        <v>1</v>
      </c>
      <c r="Q600" s="22">
        <f t="shared" si="180"/>
        <v>968.4</v>
      </c>
      <c r="R600" s="59">
        <f t="shared" ca="1" si="181"/>
        <v>2738965.9051264147</v>
      </c>
      <c r="S600" s="60">
        <f t="shared" ca="1" si="182"/>
        <v>2739934.3051264146</v>
      </c>
      <c r="T600" s="61">
        <v>926.99749278250067</v>
      </c>
      <c r="U600" s="61">
        <f t="shared" ca="1" si="183"/>
        <v>1004.3747452809438</v>
      </c>
      <c r="V600" s="62">
        <f t="shared" ca="1" si="184"/>
        <v>8.3470832554449981E-2</v>
      </c>
      <c r="W600" s="62"/>
      <c r="X600" s="62">
        <f t="shared" ca="1" si="185"/>
        <v>8.3470832554449981E-2</v>
      </c>
      <c r="Y600" s="60">
        <f t="shared" ca="1" si="186"/>
        <v>2739934.3051264146</v>
      </c>
      <c r="Z600" s="63">
        <f t="shared" ca="1" si="187"/>
        <v>0</v>
      </c>
      <c r="AA600" s="60">
        <f t="shared" ca="1" si="188"/>
        <v>0</v>
      </c>
      <c r="AB600" s="63">
        <f t="shared" ca="1" si="189"/>
        <v>0</v>
      </c>
      <c r="AC600" s="47">
        <f t="shared" ca="1" si="190"/>
        <v>2739934.3051264146</v>
      </c>
    </row>
    <row r="601" spans="1:29" x14ac:dyDescent="0.15">
      <c r="A601" s="58">
        <v>31506</v>
      </c>
      <c r="B601" s="65">
        <f t="shared" si="173"/>
        <v>3</v>
      </c>
      <c r="C601" s="58" t="s">
        <v>655</v>
      </c>
      <c r="D601" s="58">
        <v>581</v>
      </c>
      <c r="E601" s="58">
        <v>0</v>
      </c>
      <c r="F601" s="58">
        <f t="shared" si="174"/>
        <v>936.53731343283584</v>
      </c>
      <c r="G601" s="58"/>
      <c r="H601" s="17">
        <f t="shared" si="175"/>
        <v>1</v>
      </c>
      <c r="I601" s="17">
        <f t="shared" si="176"/>
        <v>0</v>
      </c>
      <c r="J601" s="17">
        <f ca="1">OFFSET('Z1'!$B$7,B601,H601)*D601</f>
        <v>0</v>
      </c>
      <c r="K601" s="17">
        <f ca="1">IF(I601&gt;0,OFFSET('Z1'!$I$7,B601,I601)*IF(I601=1,D601-9300,IF(I601=2,D601-18000,IF(I601=3,D601-45000,0))),0)</f>
        <v>0</v>
      </c>
      <c r="L601" s="17">
        <f>IF(AND(E601=1,D601&gt;20000,D601&lt;=45000),D601*'Z1'!$G$7,0)+IF(AND(E601=1,D601&gt;45000,D601&lt;=50000),'Z1'!$G$7/5000*(50000-D601)*D601,0)</f>
        <v>0</v>
      </c>
      <c r="M601" s="18">
        <f t="shared" ca="1" si="177"/>
        <v>0</v>
      </c>
      <c r="N601" s="21">
        <v>1177</v>
      </c>
      <c r="O601" s="20">
        <f t="shared" si="178"/>
        <v>177</v>
      </c>
      <c r="P601" s="21">
        <f t="shared" si="179"/>
        <v>1</v>
      </c>
      <c r="Q601" s="22">
        <f t="shared" si="180"/>
        <v>159.30000000000001</v>
      </c>
      <c r="R601" s="59">
        <f t="shared" ca="1" si="181"/>
        <v>583335.48052729003</v>
      </c>
      <c r="S601" s="60">
        <f t="shared" ca="1" si="182"/>
        <v>583494.78052729007</v>
      </c>
      <c r="T601" s="61">
        <v>927.27614951956684</v>
      </c>
      <c r="U601" s="61">
        <f t="shared" ca="1" si="183"/>
        <v>1004.2939423877626</v>
      </c>
      <c r="V601" s="62">
        <f t="shared" ca="1" si="184"/>
        <v>8.3058097534482789E-2</v>
      </c>
      <c r="W601" s="62"/>
      <c r="X601" s="62">
        <f t="shared" ca="1" si="185"/>
        <v>8.3058097534482789E-2</v>
      </c>
      <c r="Y601" s="60">
        <f t="shared" ca="1" si="186"/>
        <v>583494.78052729007</v>
      </c>
      <c r="Z601" s="63">
        <f t="shared" ca="1" si="187"/>
        <v>0</v>
      </c>
      <c r="AA601" s="60">
        <f t="shared" ca="1" si="188"/>
        <v>0</v>
      </c>
      <c r="AB601" s="63">
        <f t="shared" ca="1" si="189"/>
        <v>0</v>
      </c>
      <c r="AC601" s="47">
        <f t="shared" ca="1" si="190"/>
        <v>583494.78052729007</v>
      </c>
    </row>
    <row r="602" spans="1:29" x14ac:dyDescent="0.15">
      <c r="A602" s="58">
        <v>31507</v>
      </c>
      <c r="B602" s="65">
        <f t="shared" si="173"/>
        <v>3</v>
      </c>
      <c r="C602" s="58" t="s">
        <v>656</v>
      </c>
      <c r="D602" s="58">
        <v>2400</v>
      </c>
      <c r="E602" s="58">
        <v>0</v>
      </c>
      <c r="F602" s="58">
        <f t="shared" si="174"/>
        <v>3868.6567164179105</v>
      </c>
      <c r="G602" s="58"/>
      <c r="H602" s="17">
        <f t="shared" si="175"/>
        <v>1</v>
      </c>
      <c r="I602" s="17">
        <f t="shared" si="176"/>
        <v>0</v>
      </c>
      <c r="J602" s="17">
        <f ca="1">OFFSET('Z1'!$B$7,B602,H602)*D602</f>
        <v>0</v>
      </c>
      <c r="K602" s="17">
        <f ca="1">IF(I602&gt;0,OFFSET('Z1'!$I$7,B602,I602)*IF(I602=1,D602-9300,IF(I602=2,D602-18000,IF(I602=3,D602-45000,0))),0)</f>
        <v>0</v>
      </c>
      <c r="L602" s="17">
        <f>IF(AND(E602=1,D602&gt;20000,D602&lt;=45000),D602*'Z1'!$G$7,0)+IF(AND(E602=1,D602&gt;45000,D602&lt;=50000),'Z1'!$G$7/5000*(50000-D602)*D602,0)</f>
        <v>0</v>
      </c>
      <c r="M602" s="18">
        <f t="shared" ca="1" si="177"/>
        <v>0</v>
      </c>
      <c r="N602" s="21">
        <v>1088</v>
      </c>
      <c r="O602" s="20">
        <f t="shared" si="178"/>
        <v>88</v>
      </c>
      <c r="P602" s="21">
        <f t="shared" si="179"/>
        <v>1</v>
      </c>
      <c r="Q602" s="22">
        <f t="shared" si="180"/>
        <v>79.2</v>
      </c>
      <c r="R602" s="59">
        <f t="shared" ca="1" si="181"/>
        <v>2409647.423864881</v>
      </c>
      <c r="S602" s="60">
        <f t="shared" ca="1" si="182"/>
        <v>2409726.6238648812</v>
      </c>
      <c r="T602" s="61">
        <v>927.51586177773834</v>
      </c>
      <c r="U602" s="61">
        <f t="shared" ca="1" si="183"/>
        <v>1004.0527599437005</v>
      </c>
      <c r="V602" s="62">
        <f t="shared" ca="1" si="184"/>
        <v>8.2518155559373918E-2</v>
      </c>
      <c r="W602" s="62"/>
      <c r="X602" s="62">
        <f t="shared" ca="1" si="185"/>
        <v>8.2518155559373918E-2</v>
      </c>
      <c r="Y602" s="60">
        <f t="shared" ca="1" si="186"/>
        <v>2409726.6238648812</v>
      </c>
      <c r="Z602" s="63">
        <f t="shared" ca="1" si="187"/>
        <v>0</v>
      </c>
      <c r="AA602" s="60">
        <f t="shared" ca="1" si="188"/>
        <v>0</v>
      </c>
      <c r="AB602" s="63">
        <f t="shared" ca="1" si="189"/>
        <v>0</v>
      </c>
      <c r="AC602" s="47">
        <f t="shared" ca="1" si="190"/>
        <v>2409726.6238648812</v>
      </c>
    </row>
    <row r="603" spans="1:29" x14ac:dyDescent="0.15">
      <c r="A603" s="58">
        <v>31508</v>
      </c>
      <c r="B603" s="65">
        <f t="shared" si="173"/>
        <v>3</v>
      </c>
      <c r="C603" s="58" t="s">
        <v>657</v>
      </c>
      <c r="D603" s="58">
        <v>1093</v>
      </c>
      <c r="E603" s="58">
        <v>0</v>
      </c>
      <c r="F603" s="58">
        <f t="shared" si="174"/>
        <v>1761.8507462686566</v>
      </c>
      <c r="G603" s="58"/>
      <c r="H603" s="17">
        <f t="shared" si="175"/>
        <v>1</v>
      </c>
      <c r="I603" s="17">
        <f t="shared" si="176"/>
        <v>0</v>
      </c>
      <c r="J603" s="17">
        <f ca="1">OFFSET('Z1'!$B$7,B603,H603)*D603</f>
        <v>0</v>
      </c>
      <c r="K603" s="17">
        <f ca="1">IF(I603&gt;0,OFFSET('Z1'!$I$7,B603,I603)*IF(I603=1,D603-9300,IF(I603=2,D603-18000,IF(I603=3,D603-45000,0))),0)</f>
        <v>0</v>
      </c>
      <c r="L603" s="17">
        <f>IF(AND(E603=1,D603&gt;20000,D603&lt;=45000),D603*'Z1'!$G$7,0)+IF(AND(E603=1,D603&gt;45000,D603&lt;=50000),'Z1'!$G$7/5000*(50000-D603)*D603,0)</f>
        <v>0</v>
      </c>
      <c r="M603" s="18">
        <f t="shared" ca="1" si="177"/>
        <v>0</v>
      </c>
      <c r="N603" s="21">
        <v>0</v>
      </c>
      <c r="O603" s="20">
        <f t="shared" si="178"/>
        <v>0</v>
      </c>
      <c r="P603" s="21">
        <f t="shared" si="179"/>
        <v>1</v>
      </c>
      <c r="Q603" s="22">
        <f t="shared" si="180"/>
        <v>0</v>
      </c>
      <c r="R603" s="59">
        <f t="shared" ca="1" si="181"/>
        <v>1097393.5976184646</v>
      </c>
      <c r="S603" s="60">
        <f t="shared" ca="1" si="182"/>
        <v>1097393.5976184646</v>
      </c>
      <c r="T603" s="61">
        <v>926.78502263113171</v>
      </c>
      <c r="U603" s="61">
        <f t="shared" ca="1" si="183"/>
        <v>1004.0197599437005</v>
      </c>
      <c r="V603" s="62">
        <f t="shared" ca="1" si="184"/>
        <v>8.33361949390381E-2</v>
      </c>
      <c r="W603" s="62"/>
      <c r="X603" s="62">
        <f t="shared" ca="1" si="185"/>
        <v>8.33361949390381E-2</v>
      </c>
      <c r="Y603" s="60">
        <f t="shared" ca="1" si="186"/>
        <v>1097393.5976184648</v>
      </c>
      <c r="Z603" s="63">
        <f t="shared" ca="1" si="187"/>
        <v>0</v>
      </c>
      <c r="AA603" s="60">
        <f t="shared" ca="1" si="188"/>
        <v>0</v>
      </c>
      <c r="AB603" s="63">
        <f t="shared" ca="1" si="189"/>
        <v>0</v>
      </c>
      <c r="AC603" s="47">
        <f t="shared" ca="1" si="190"/>
        <v>1097393.5976184648</v>
      </c>
    </row>
    <row r="604" spans="1:29" x14ac:dyDescent="0.15">
      <c r="A604" s="58">
        <v>31509</v>
      </c>
      <c r="B604" s="65">
        <f t="shared" si="173"/>
        <v>3</v>
      </c>
      <c r="C604" s="58" t="s">
        <v>658</v>
      </c>
      <c r="D604" s="58">
        <v>1488</v>
      </c>
      <c r="E604" s="58">
        <v>0</v>
      </c>
      <c r="F604" s="58">
        <f t="shared" si="174"/>
        <v>2398.5671641791046</v>
      </c>
      <c r="G604" s="58"/>
      <c r="H604" s="17">
        <f t="shared" si="175"/>
        <v>1</v>
      </c>
      <c r="I604" s="17">
        <f t="shared" si="176"/>
        <v>0</v>
      </c>
      <c r="J604" s="17">
        <f ca="1">OFFSET('Z1'!$B$7,B604,H604)*D604</f>
        <v>0</v>
      </c>
      <c r="K604" s="17">
        <f ca="1">IF(I604&gt;0,OFFSET('Z1'!$I$7,B604,I604)*IF(I604=1,D604-9300,IF(I604=2,D604-18000,IF(I604=3,D604-45000,0))),0)</f>
        <v>0</v>
      </c>
      <c r="L604" s="17">
        <f>IF(AND(E604=1,D604&gt;20000,D604&lt;=45000),D604*'Z1'!$G$7,0)+IF(AND(E604=1,D604&gt;45000,D604&lt;=50000),'Z1'!$G$7/5000*(50000-D604)*D604,0)</f>
        <v>0</v>
      </c>
      <c r="M604" s="18">
        <f t="shared" ca="1" si="177"/>
        <v>0</v>
      </c>
      <c r="N604" s="21">
        <v>0</v>
      </c>
      <c r="O604" s="20">
        <f t="shared" si="178"/>
        <v>0</v>
      </c>
      <c r="P604" s="21">
        <f t="shared" si="179"/>
        <v>1</v>
      </c>
      <c r="Q604" s="22">
        <f t="shared" si="180"/>
        <v>0</v>
      </c>
      <c r="R604" s="59">
        <f t="shared" ca="1" si="181"/>
        <v>1493981.4027962263</v>
      </c>
      <c r="S604" s="60">
        <f t="shared" ca="1" si="182"/>
        <v>1493981.4027962263</v>
      </c>
      <c r="T604" s="61">
        <v>926.7850226311316</v>
      </c>
      <c r="U604" s="61">
        <f t="shared" ca="1" si="183"/>
        <v>1004.0197599437005</v>
      </c>
      <c r="V604" s="62">
        <f t="shared" ca="1" si="184"/>
        <v>8.33361949390381E-2</v>
      </c>
      <c r="W604" s="62"/>
      <c r="X604" s="62">
        <f t="shared" ca="1" si="185"/>
        <v>8.33361949390381E-2</v>
      </c>
      <c r="Y604" s="60">
        <f t="shared" ca="1" si="186"/>
        <v>1493981.4027962261</v>
      </c>
      <c r="Z604" s="63">
        <f t="shared" ca="1" si="187"/>
        <v>0</v>
      </c>
      <c r="AA604" s="60">
        <f t="shared" ca="1" si="188"/>
        <v>0</v>
      </c>
      <c r="AB604" s="63">
        <f t="shared" ca="1" si="189"/>
        <v>0</v>
      </c>
      <c r="AC604" s="47">
        <f t="shared" ca="1" si="190"/>
        <v>1493981.4027962261</v>
      </c>
    </row>
    <row r="605" spans="1:29" x14ac:dyDescent="0.15">
      <c r="A605" s="58">
        <v>31511</v>
      </c>
      <c r="B605" s="65">
        <f t="shared" si="173"/>
        <v>3</v>
      </c>
      <c r="C605" s="58" t="s">
        <v>659</v>
      </c>
      <c r="D605" s="58">
        <v>1719</v>
      </c>
      <c r="E605" s="58">
        <v>0</v>
      </c>
      <c r="F605" s="58">
        <f t="shared" si="174"/>
        <v>2770.9253731343283</v>
      </c>
      <c r="G605" s="58"/>
      <c r="H605" s="17">
        <f t="shared" si="175"/>
        <v>1</v>
      </c>
      <c r="I605" s="17">
        <f t="shared" si="176"/>
        <v>0</v>
      </c>
      <c r="J605" s="17">
        <f ca="1">OFFSET('Z1'!$B$7,B605,H605)*D605</f>
        <v>0</v>
      </c>
      <c r="K605" s="17">
        <f ca="1">IF(I605&gt;0,OFFSET('Z1'!$I$7,B605,I605)*IF(I605=1,D605-9300,IF(I605=2,D605-18000,IF(I605=3,D605-45000,0))),0)</f>
        <v>0</v>
      </c>
      <c r="L605" s="17">
        <f>IF(AND(E605=1,D605&gt;20000,D605&lt;=45000),D605*'Z1'!$G$7,0)+IF(AND(E605=1,D605&gt;45000,D605&lt;=50000),'Z1'!$G$7/5000*(50000-D605)*D605,0)</f>
        <v>0</v>
      </c>
      <c r="M605" s="18">
        <f t="shared" ca="1" si="177"/>
        <v>0</v>
      </c>
      <c r="N605" s="21">
        <v>1630</v>
      </c>
      <c r="O605" s="20">
        <f t="shared" si="178"/>
        <v>630</v>
      </c>
      <c r="P605" s="21">
        <f t="shared" si="179"/>
        <v>1</v>
      </c>
      <c r="Q605" s="22">
        <f t="shared" si="180"/>
        <v>567</v>
      </c>
      <c r="R605" s="59">
        <f t="shared" ca="1" si="181"/>
        <v>1725909.967343221</v>
      </c>
      <c r="S605" s="60">
        <f t="shared" ca="1" si="182"/>
        <v>1726476.967343221</v>
      </c>
      <c r="T605" s="61">
        <v>927.55522799353378</v>
      </c>
      <c r="U605" s="61">
        <f t="shared" ca="1" si="183"/>
        <v>1004.3496028756375</v>
      </c>
      <c r="V605" s="62">
        <f t="shared" ca="1" si="184"/>
        <v>8.2792239819750257E-2</v>
      </c>
      <c r="W605" s="62"/>
      <c r="X605" s="62">
        <f t="shared" ca="1" si="185"/>
        <v>8.2792239819750257E-2</v>
      </c>
      <c r="Y605" s="60">
        <f t="shared" ca="1" si="186"/>
        <v>1726476.967343221</v>
      </c>
      <c r="Z605" s="63">
        <f t="shared" ca="1" si="187"/>
        <v>0</v>
      </c>
      <c r="AA605" s="60">
        <f t="shared" ca="1" si="188"/>
        <v>0</v>
      </c>
      <c r="AB605" s="63">
        <f t="shared" ca="1" si="189"/>
        <v>0</v>
      </c>
      <c r="AC605" s="47">
        <f t="shared" ca="1" si="190"/>
        <v>1726476.967343221</v>
      </c>
    </row>
    <row r="606" spans="1:29" x14ac:dyDescent="0.15">
      <c r="A606" s="58">
        <v>31513</v>
      </c>
      <c r="B606" s="65">
        <f t="shared" si="173"/>
        <v>3</v>
      </c>
      <c r="C606" s="58" t="s">
        <v>660</v>
      </c>
      <c r="D606" s="58">
        <v>1857</v>
      </c>
      <c r="E606" s="58">
        <v>0</v>
      </c>
      <c r="F606" s="58">
        <f t="shared" si="174"/>
        <v>2993.373134328358</v>
      </c>
      <c r="G606" s="58"/>
      <c r="H606" s="17">
        <f t="shared" si="175"/>
        <v>1</v>
      </c>
      <c r="I606" s="17">
        <f t="shared" si="176"/>
        <v>0</v>
      </c>
      <c r="J606" s="17">
        <f ca="1">OFFSET('Z1'!$B$7,B606,H606)*D606</f>
        <v>0</v>
      </c>
      <c r="K606" s="17">
        <f ca="1">IF(I606&gt;0,OFFSET('Z1'!$I$7,B606,I606)*IF(I606=1,D606-9300,IF(I606=2,D606-18000,IF(I606=3,D606-45000,0))),0)</f>
        <v>0</v>
      </c>
      <c r="L606" s="17">
        <f>IF(AND(E606=1,D606&gt;20000,D606&lt;=45000),D606*'Z1'!$G$7,0)+IF(AND(E606=1,D606&gt;45000,D606&lt;=50000),'Z1'!$G$7/5000*(50000-D606)*D606,0)</f>
        <v>0</v>
      </c>
      <c r="M606" s="18">
        <f t="shared" ca="1" si="177"/>
        <v>0</v>
      </c>
      <c r="N606" s="21">
        <v>3475</v>
      </c>
      <c r="O606" s="20">
        <f t="shared" si="178"/>
        <v>2475</v>
      </c>
      <c r="P606" s="21">
        <f t="shared" si="179"/>
        <v>1</v>
      </c>
      <c r="Q606" s="22">
        <f t="shared" si="180"/>
        <v>2227.5</v>
      </c>
      <c r="R606" s="59">
        <f t="shared" ca="1" si="181"/>
        <v>1864464.6942154516</v>
      </c>
      <c r="S606" s="60">
        <f t="shared" ca="1" si="182"/>
        <v>1866692.1942154516</v>
      </c>
      <c r="T606" s="61">
        <v>928.76941085134661</v>
      </c>
      <c r="U606" s="61">
        <f t="shared" ca="1" si="183"/>
        <v>1005.2192752910348</v>
      </c>
      <c r="V606" s="62">
        <f t="shared" ca="1" si="184"/>
        <v>8.2313073133633008E-2</v>
      </c>
      <c r="W606" s="62"/>
      <c r="X606" s="62">
        <f t="shared" ca="1" si="185"/>
        <v>8.2313073133633008E-2</v>
      </c>
      <c r="Y606" s="60">
        <f t="shared" ca="1" si="186"/>
        <v>1866692.1942154514</v>
      </c>
      <c r="Z606" s="63">
        <f t="shared" ca="1" si="187"/>
        <v>0</v>
      </c>
      <c r="AA606" s="60">
        <f t="shared" ca="1" si="188"/>
        <v>0</v>
      </c>
      <c r="AB606" s="63">
        <f t="shared" ca="1" si="189"/>
        <v>0</v>
      </c>
      <c r="AC606" s="47">
        <f t="shared" ca="1" si="190"/>
        <v>1866692.1942154514</v>
      </c>
    </row>
    <row r="607" spans="1:29" x14ac:dyDescent="0.15">
      <c r="A607" s="58">
        <v>31514</v>
      </c>
      <c r="B607" s="65">
        <f t="shared" si="173"/>
        <v>3</v>
      </c>
      <c r="C607" s="58" t="s">
        <v>661</v>
      </c>
      <c r="D607" s="58">
        <v>2584</v>
      </c>
      <c r="E607" s="58">
        <v>0</v>
      </c>
      <c r="F607" s="58">
        <f t="shared" si="174"/>
        <v>4165.2537313432831</v>
      </c>
      <c r="G607" s="58"/>
      <c r="H607" s="17">
        <f t="shared" si="175"/>
        <v>1</v>
      </c>
      <c r="I607" s="17">
        <f t="shared" si="176"/>
        <v>0</v>
      </c>
      <c r="J607" s="17">
        <f ca="1">OFFSET('Z1'!$B$7,B607,H607)*D607</f>
        <v>0</v>
      </c>
      <c r="K607" s="17">
        <f ca="1">IF(I607&gt;0,OFFSET('Z1'!$I$7,B607,I607)*IF(I607=1,D607-9300,IF(I607=2,D607-18000,IF(I607=3,D607-45000,0))),0)</f>
        <v>0</v>
      </c>
      <c r="L607" s="17">
        <f>IF(AND(E607=1,D607&gt;20000,D607&lt;=45000),D607*'Z1'!$G$7,0)+IF(AND(E607=1,D607&gt;45000,D607&lt;=50000),'Z1'!$G$7/5000*(50000-D607)*D607,0)</f>
        <v>0</v>
      </c>
      <c r="M607" s="18">
        <f t="shared" ca="1" si="177"/>
        <v>0</v>
      </c>
      <c r="N607" s="21">
        <v>0</v>
      </c>
      <c r="O607" s="20">
        <f t="shared" si="178"/>
        <v>0</v>
      </c>
      <c r="P607" s="21">
        <f t="shared" si="179"/>
        <v>1</v>
      </c>
      <c r="Q607" s="22">
        <f t="shared" si="180"/>
        <v>0</v>
      </c>
      <c r="R607" s="59">
        <f t="shared" ca="1" si="181"/>
        <v>2594387.0596945216</v>
      </c>
      <c r="S607" s="60">
        <f t="shared" ca="1" si="182"/>
        <v>2594387.0596945216</v>
      </c>
      <c r="T607" s="61">
        <v>926.78502263113148</v>
      </c>
      <c r="U607" s="61">
        <f t="shared" ca="1" si="183"/>
        <v>1004.0197599437003</v>
      </c>
      <c r="V607" s="62">
        <f t="shared" ca="1" si="184"/>
        <v>8.33361949390381E-2</v>
      </c>
      <c r="W607" s="62"/>
      <c r="X607" s="62">
        <f t="shared" ca="1" si="185"/>
        <v>8.33361949390381E-2</v>
      </c>
      <c r="Y607" s="60">
        <f t="shared" ca="1" si="186"/>
        <v>2594387.0596945216</v>
      </c>
      <c r="Z607" s="63">
        <f t="shared" ca="1" si="187"/>
        <v>0</v>
      </c>
      <c r="AA607" s="60">
        <f t="shared" ca="1" si="188"/>
        <v>0</v>
      </c>
      <c r="AB607" s="63">
        <f t="shared" ca="1" si="189"/>
        <v>0</v>
      </c>
      <c r="AC607" s="47">
        <f t="shared" ca="1" si="190"/>
        <v>2594387.0596945216</v>
      </c>
    </row>
    <row r="608" spans="1:29" x14ac:dyDescent="0.15">
      <c r="A608" s="58">
        <v>31515</v>
      </c>
      <c r="B608" s="65">
        <f t="shared" si="173"/>
        <v>3</v>
      </c>
      <c r="C608" s="58" t="s">
        <v>662</v>
      </c>
      <c r="D608" s="58">
        <v>1104</v>
      </c>
      <c r="E608" s="58">
        <v>0</v>
      </c>
      <c r="F608" s="58">
        <f t="shared" si="174"/>
        <v>1779.5820895522388</v>
      </c>
      <c r="G608" s="58"/>
      <c r="H608" s="17">
        <f t="shared" si="175"/>
        <v>1</v>
      </c>
      <c r="I608" s="17">
        <f t="shared" si="176"/>
        <v>0</v>
      </c>
      <c r="J608" s="17">
        <f ca="1">OFFSET('Z1'!$B$7,B608,H608)*D608</f>
        <v>0</v>
      </c>
      <c r="K608" s="17">
        <f ca="1">IF(I608&gt;0,OFFSET('Z1'!$I$7,B608,I608)*IF(I608=1,D608-9300,IF(I608=2,D608-18000,IF(I608=3,D608-45000,0))),0)</f>
        <v>0</v>
      </c>
      <c r="L608" s="17">
        <f>IF(AND(E608=1,D608&gt;20000,D608&lt;=45000),D608*'Z1'!$G$7,0)+IF(AND(E608=1,D608&gt;45000,D608&lt;=50000),'Z1'!$G$7/5000*(50000-D608)*D608,0)</f>
        <v>0</v>
      </c>
      <c r="M608" s="18">
        <f t="shared" ca="1" si="177"/>
        <v>0</v>
      </c>
      <c r="N608" s="21">
        <v>2806</v>
      </c>
      <c r="O608" s="20">
        <f t="shared" si="178"/>
        <v>1806</v>
      </c>
      <c r="P608" s="21">
        <f t="shared" si="179"/>
        <v>1</v>
      </c>
      <c r="Q608" s="22">
        <f t="shared" si="180"/>
        <v>1625.4</v>
      </c>
      <c r="R608" s="59">
        <f t="shared" ca="1" si="181"/>
        <v>1108437.8149778454</v>
      </c>
      <c r="S608" s="60">
        <f t="shared" ca="1" si="182"/>
        <v>1110063.2149778453</v>
      </c>
      <c r="T608" s="61">
        <v>928.71423329140271</v>
      </c>
      <c r="U608" s="61">
        <f t="shared" ca="1" si="183"/>
        <v>1005.4920425523961</v>
      </c>
      <c r="V608" s="62">
        <f t="shared" ca="1" si="184"/>
        <v>8.2671080628203164E-2</v>
      </c>
      <c r="W608" s="62"/>
      <c r="X608" s="62">
        <f t="shared" ca="1" si="185"/>
        <v>8.2671080628203164E-2</v>
      </c>
      <c r="Y608" s="60">
        <f t="shared" ca="1" si="186"/>
        <v>1110063.2149778453</v>
      </c>
      <c r="Z608" s="63">
        <f t="shared" ca="1" si="187"/>
        <v>0</v>
      </c>
      <c r="AA608" s="60">
        <f t="shared" ca="1" si="188"/>
        <v>0</v>
      </c>
      <c r="AB608" s="63">
        <f t="shared" ca="1" si="189"/>
        <v>0</v>
      </c>
      <c r="AC608" s="47">
        <f t="shared" ca="1" si="190"/>
        <v>1110063.2149778453</v>
      </c>
    </row>
    <row r="609" spans="1:29" x14ac:dyDescent="0.15">
      <c r="A609" s="58">
        <v>31516</v>
      </c>
      <c r="B609" s="65">
        <f t="shared" si="173"/>
        <v>3</v>
      </c>
      <c r="C609" s="58" t="s">
        <v>663</v>
      </c>
      <c r="D609" s="58">
        <v>1055</v>
      </c>
      <c r="E609" s="58">
        <v>0</v>
      </c>
      <c r="F609" s="58">
        <f t="shared" si="174"/>
        <v>1700.5970149253731</v>
      </c>
      <c r="G609" s="58"/>
      <c r="H609" s="17">
        <f t="shared" si="175"/>
        <v>1</v>
      </c>
      <c r="I609" s="17">
        <f t="shared" si="176"/>
        <v>0</v>
      </c>
      <c r="J609" s="17">
        <f ca="1">OFFSET('Z1'!$B$7,B609,H609)*D609</f>
        <v>0</v>
      </c>
      <c r="K609" s="17">
        <f ca="1">IF(I609&gt;0,OFFSET('Z1'!$I$7,B609,I609)*IF(I609=1,D609-9300,IF(I609=2,D609-18000,IF(I609=3,D609-45000,0))),0)</f>
        <v>0</v>
      </c>
      <c r="L609" s="17">
        <f>IF(AND(E609=1,D609&gt;20000,D609&lt;=45000),D609*'Z1'!$G$7,0)+IF(AND(E609=1,D609&gt;45000,D609&lt;=50000),'Z1'!$G$7/5000*(50000-D609)*D609,0)</f>
        <v>0</v>
      </c>
      <c r="M609" s="18">
        <f t="shared" ca="1" si="177"/>
        <v>0</v>
      </c>
      <c r="N609" s="21">
        <v>2537</v>
      </c>
      <c r="O609" s="20">
        <f t="shared" si="178"/>
        <v>1537</v>
      </c>
      <c r="P609" s="21">
        <f t="shared" si="179"/>
        <v>1</v>
      </c>
      <c r="Q609" s="22">
        <f t="shared" si="180"/>
        <v>1383.3</v>
      </c>
      <c r="R609" s="59">
        <f t="shared" ca="1" si="181"/>
        <v>1059240.8467406039</v>
      </c>
      <c r="S609" s="60">
        <f t="shared" ca="1" si="182"/>
        <v>1060624.146740604</v>
      </c>
      <c r="T609" s="61">
        <v>930.22356513541706</v>
      </c>
      <c r="U609" s="61">
        <f t="shared" ca="1" si="183"/>
        <v>1005.3309447778237</v>
      </c>
      <c r="V609" s="62">
        <f t="shared" ca="1" si="184"/>
        <v>8.0741213679609292E-2</v>
      </c>
      <c r="W609" s="62"/>
      <c r="X609" s="62">
        <f t="shared" ca="1" si="185"/>
        <v>8.0741213679609292E-2</v>
      </c>
      <c r="Y609" s="60">
        <f t="shared" ca="1" si="186"/>
        <v>1060624.146740604</v>
      </c>
      <c r="Z609" s="63">
        <f t="shared" ca="1" si="187"/>
        <v>0</v>
      </c>
      <c r="AA609" s="60">
        <f t="shared" ca="1" si="188"/>
        <v>0</v>
      </c>
      <c r="AB609" s="63">
        <f t="shared" ca="1" si="189"/>
        <v>0</v>
      </c>
      <c r="AC609" s="47">
        <f t="shared" ca="1" si="190"/>
        <v>1060624.146740604</v>
      </c>
    </row>
    <row r="610" spans="1:29" x14ac:dyDescent="0.15">
      <c r="A610" s="58">
        <v>31517</v>
      </c>
      <c r="B610" s="65">
        <f t="shared" si="173"/>
        <v>3</v>
      </c>
      <c r="C610" s="58" t="s">
        <v>664</v>
      </c>
      <c r="D610" s="58">
        <v>1540</v>
      </c>
      <c r="E610" s="58">
        <v>0</v>
      </c>
      <c r="F610" s="58">
        <f t="shared" si="174"/>
        <v>2482.3880597014927</v>
      </c>
      <c r="G610" s="58"/>
      <c r="H610" s="17">
        <f t="shared" si="175"/>
        <v>1</v>
      </c>
      <c r="I610" s="17">
        <f t="shared" si="176"/>
        <v>0</v>
      </c>
      <c r="J610" s="17">
        <f ca="1">OFFSET('Z1'!$B$7,B610,H610)*D610</f>
        <v>0</v>
      </c>
      <c r="K610" s="17">
        <f ca="1">IF(I610&gt;0,OFFSET('Z1'!$I$7,B610,I610)*IF(I610=1,D610-9300,IF(I610=2,D610-18000,IF(I610=3,D610-45000,0))),0)</f>
        <v>0</v>
      </c>
      <c r="L610" s="17">
        <f>IF(AND(E610=1,D610&gt;20000,D610&lt;=45000),D610*'Z1'!$G$7,0)+IF(AND(E610=1,D610&gt;45000,D610&lt;=50000),'Z1'!$G$7/5000*(50000-D610)*D610,0)</f>
        <v>0</v>
      </c>
      <c r="M610" s="18">
        <f t="shared" ca="1" si="177"/>
        <v>0</v>
      </c>
      <c r="N610" s="21">
        <v>0</v>
      </c>
      <c r="O610" s="20">
        <f t="shared" si="178"/>
        <v>0</v>
      </c>
      <c r="P610" s="21">
        <f t="shared" si="179"/>
        <v>1</v>
      </c>
      <c r="Q610" s="22">
        <f t="shared" si="180"/>
        <v>0</v>
      </c>
      <c r="R610" s="59">
        <f t="shared" ca="1" si="181"/>
        <v>1546190.4303132987</v>
      </c>
      <c r="S610" s="60">
        <f t="shared" ca="1" si="182"/>
        <v>1546190.4303132987</v>
      </c>
      <c r="T610" s="61">
        <v>926.7850226311316</v>
      </c>
      <c r="U610" s="61">
        <f t="shared" ca="1" si="183"/>
        <v>1004.0197599437005</v>
      </c>
      <c r="V610" s="62">
        <f t="shared" ca="1" si="184"/>
        <v>8.33361949390381E-2</v>
      </c>
      <c r="W610" s="62"/>
      <c r="X610" s="62">
        <f t="shared" ca="1" si="185"/>
        <v>8.33361949390381E-2</v>
      </c>
      <c r="Y610" s="60">
        <f t="shared" ca="1" si="186"/>
        <v>1546190.4303132985</v>
      </c>
      <c r="Z610" s="63">
        <f t="shared" ca="1" si="187"/>
        <v>0</v>
      </c>
      <c r="AA610" s="60">
        <f t="shared" ca="1" si="188"/>
        <v>0</v>
      </c>
      <c r="AB610" s="63">
        <f t="shared" ca="1" si="189"/>
        <v>0</v>
      </c>
      <c r="AC610" s="47">
        <f t="shared" ca="1" si="190"/>
        <v>1546190.4303132985</v>
      </c>
    </row>
    <row r="611" spans="1:29" x14ac:dyDescent="0.15">
      <c r="A611" s="58">
        <v>31519</v>
      </c>
      <c r="B611" s="65">
        <f t="shared" si="173"/>
        <v>3</v>
      </c>
      <c r="C611" s="58" t="s">
        <v>665</v>
      </c>
      <c r="D611" s="58">
        <v>1355</v>
      </c>
      <c r="E611" s="58">
        <v>0</v>
      </c>
      <c r="F611" s="58">
        <f t="shared" si="174"/>
        <v>2184.1791044776119</v>
      </c>
      <c r="G611" s="58"/>
      <c r="H611" s="17">
        <f t="shared" si="175"/>
        <v>1</v>
      </c>
      <c r="I611" s="17">
        <f t="shared" si="176"/>
        <v>0</v>
      </c>
      <c r="J611" s="17">
        <f ca="1">OFFSET('Z1'!$B$7,B611,H611)*D611</f>
        <v>0</v>
      </c>
      <c r="K611" s="17">
        <f ca="1">IF(I611&gt;0,OFFSET('Z1'!$I$7,B611,I611)*IF(I611=1,D611-9300,IF(I611=2,D611-18000,IF(I611=3,D611-45000,0))),0)</f>
        <v>0</v>
      </c>
      <c r="L611" s="17">
        <f>IF(AND(E611=1,D611&gt;20000,D611&lt;=45000),D611*'Z1'!$G$7,0)+IF(AND(E611=1,D611&gt;45000,D611&lt;=50000),'Z1'!$G$7/5000*(50000-D611)*D611,0)</f>
        <v>0</v>
      </c>
      <c r="M611" s="18">
        <f t="shared" ca="1" si="177"/>
        <v>0</v>
      </c>
      <c r="N611" s="21">
        <v>1881</v>
      </c>
      <c r="O611" s="20">
        <f t="shared" si="178"/>
        <v>881</v>
      </c>
      <c r="P611" s="21">
        <f t="shared" si="179"/>
        <v>1</v>
      </c>
      <c r="Q611" s="22">
        <f t="shared" si="180"/>
        <v>792.9</v>
      </c>
      <c r="R611" s="59">
        <f t="shared" ca="1" si="181"/>
        <v>1360446.774723714</v>
      </c>
      <c r="S611" s="60">
        <f t="shared" ca="1" si="182"/>
        <v>1361239.6747237139</v>
      </c>
      <c r="T611" s="61">
        <v>928.37555582520588</v>
      </c>
      <c r="U611" s="61">
        <f t="shared" ca="1" si="183"/>
        <v>1004.6049259953608</v>
      </c>
      <c r="V611" s="62">
        <f t="shared" ca="1" si="184"/>
        <v>8.2110488252135072E-2</v>
      </c>
      <c r="W611" s="62"/>
      <c r="X611" s="62">
        <f t="shared" ca="1" si="185"/>
        <v>8.2110488252135072E-2</v>
      </c>
      <c r="Y611" s="60">
        <f t="shared" ca="1" si="186"/>
        <v>1361239.6747237139</v>
      </c>
      <c r="Z611" s="63">
        <f t="shared" ca="1" si="187"/>
        <v>0</v>
      </c>
      <c r="AA611" s="60">
        <f t="shared" ca="1" si="188"/>
        <v>0</v>
      </c>
      <c r="AB611" s="63">
        <f t="shared" ca="1" si="189"/>
        <v>0</v>
      </c>
      <c r="AC611" s="47">
        <f t="shared" ca="1" si="190"/>
        <v>1361239.6747237139</v>
      </c>
    </row>
    <row r="612" spans="1:29" x14ac:dyDescent="0.15">
      <c r="A612" s="58">
        <v>31520</v>
      </c>
      <c r="B612" s="65">
        <f t="shared" si="173"/>
        <v>3</v>
      </c>
      <c r="C612" s="58" t="s">
        <v>666</v>
      </c>
      <c r="D612" s="58">
        <v>3823</v>
      </c>
      <c r="E612" s="58">
        <v>0</v>
      </c>
      <c r="F612" s="58">
        <f t="shared" si="174"/>
        <v>6162.4477611940301</v>
      </c>
      <c r="G612" s="58"/>
      <c r="H612" s="17">
        <f t="shared" si="175"/>
        <v>1</v>
      </c>
      <c r="I612" s="17">
        <f t="shared" si="176"/>
        <v>0</v>
      </c>
      <c r="J612" s="17">
        <f ca="1">OFFSET('Z1'!$B$7,B612,H612)*D612</f>
        <v>0</v>
      </c>
      <c r="K612" s="17">
        <f ca="1">IF(I612&gt;0,OFFSET('Z1'!$I$7,B612,I612)*IF(I612=1,D612-9300,IF(I612=2,D612-18000,IF(I612=3,D612-45000,0))),0)</f>
        <v>0</v>
      </c>
      <c r="L612" s="17">
        <f>IF(AND(E612=1,D612&gt;20000,D612&lt;=45000),D612*'Z1'!$G$7,0)+IF(AND(E612=1,D612&gt;45000,D612&lt;=50000),'Z1'!$G$7/5000*(50000-D612)*D612,0)</f>
        <v>0</v>
      </c>
      <c r="M612" s="18">
        <f t="shared" ca="1" si="177"/>
        <v>0</v>
      </c>
      <c r="N612" s="21">
        <v>5467</v>
      </c>
      <c r="O612" s="20">
        <f t="shared" si="178"/>
        <v>4467</v>
      </c>
      <c r="P612" s="21">
        <f t="shared" si="179"/>
        <v>1</v>
      </c>
      <c r="Q612" s="22">
        <f t="shared" si="180"/>
        <v>4020.3</v>
      </c>
      <c r="R612" s="59">
        <f t="shared" ca="1" si="181"/>
        <v>3838367.542264767</v>
      </c>
      <c r="S612" s="60">
        <f t="shared" ca="1" si="182"/>
        <v>3842387.8422647668</v>
      </c>
      <c r="T612" s="61">
        <v>928.41426196979216</v>
      </c>
      <c r="U612" s="61">
        <f t="shared" ca="1" si="183"/>
        <v>1005.0713686279798</v>
      </c>
      <c r="V612" s="62">
        <f t="shared" ca="1" si="184"/>
        <v>8.2567782291006919E-2</v>
      </c>
      <c r="W612" s="62"/>
      <c r="X612" s="62">
        <f t="shared" ca="1" si="185"/>
        <v>8.2567782291006919E-2</v>
      </c>
      <c r="Y612" s="60">
        <f t="shared" ca="1" si="186"/>
        <v>3842387.8422647668</v>
      </c>
      <c r="Z612" s="63">
        <f t="shared" ca="1" si="187"/>
        <v>0</v>
      </c>
      <c r="AA612" s="60">
        <f t="shared" ca="1" si="188"/>
        <v>0</v>
      </c>
      <c r="AB612" s="63">
        <f t="shared" ca="1" si="189"/>
        <v>0</v>
      </c>
      <c r="AC612" s="47">
        <f t="shared" ca="1" si="190"/>
        <v>3842387.8422647668</v>
      </c>
    </row>
    <row r="613" spans="1:29" x14ac:dyDescent="0.15">
      <c r="A613" s="58">
        <v>31521</v>
      </c>
      <c r="B613" s="65">
        <f t="shared" si="173"/>
        <v>3</v>
      </c>
      <c r="C613" s="58" t="s">
        <v>667</v>
      </c>
      <c r="D613" s="58">
        <v>3235</v>
      </c>
      <c r="E613" s="58">
        <v>0</v>
      </c>
      <c r="F613" s="58">
        <f t="shared" si="174"/>
        <v>5214.626865671642</v>
      </c>
      <c r="G613" s="58"/>
      <c r="H613" s="17">
        <f t="shared" si="175"/>
        <v>1</v>
      </c>
      <c r="I613" s="17">
        <f t="shared" si="176"/>
        <v>0</v>
      </c>
      <c r="J613" s="17">
        <f ca="1">OFFSET('Z1'!$B$7,B613,H613)*D613</f>
        <v>0</v>
      </c>
      <c r="K613" s="17">
        <f ca="1">IF(I613&gt;0,OFFSET('Z1'!$I$7,B613,I613)*IF(I613=1,D613-9300,IF(I613=2,D613-18000,IF(I613=3,D613-45000,0))),0)</f>
        <v>0</v>
      </c>
      <c r="L613" s="17">
        <f>IF(AND(E613=1,D613&gt;20000,D613&lt;=45000),D613*'Z1'!$G$7,0)+IF(AND(E613=1,D613&gt;45000,D613&lt;=50000),'Z1'!$G$7/5000*(50000-D613)*D613,0)</f>
        <v>0</v>
      </c>
      <c r="M613" s="18">
        <f t="shared" ca="1" si="177"/>
        <v>0</v>
      </c>
      <c r="N613" s="21">
        <v>0</v>
      </c>
      <c r="O613" s="20">
        <f t="shared" si="178"/>
        <v>0</v>
      </c>
      <c r="P613" s="21">
        <f t="shared" si="179"/>
        <v>1</v>
      </c>
      <c r="Q613" s="22">
        <f t="shared" si="180"/>
        <v>0</v>
      </c>
      <c r="R613" s="59">
        <f t="shared" ca="1" si="181"/>
        <v>3248003.9234178709</v>
      </c>
      <c r="S613" s="60">
        <f t="shared" ca="1" si="182"/>
        <v>3248003.9234178709</v>
      </c>
      <c r="T613" s="61">
        <v>926.78502263113182</v>
      </c>
      <c r="U613" s="61">
        <f t="shared" ca="1" si="183"/>
        <v>1004.0197599437005</v>
      </c>
      <c r="V613" s="62">
        <f t="shared" ca="1" si="184"/>
        <v>8.3336194939037878E-2</v>
      </c>
      <c r="W613" s="62"/>
      <c r="X613" s="62">
        <f t="shared" ca="1" si="185"/>
        <v>8.3336194939037878E-2</v>
      </c>
      <c r="Y613" s="60">
        <f t="shared" ca="1" si="186"/>
        <v>3248003.9234178709</v>
      </c>
      <c r="Z613" s="63">
        <f t="shared" ca="1" si="187"/>
        <v>0</v>
      </c>
      <c r="AA613" s="60">
        <f t="shared" ca="1" si="188"/>
        <v>0</v>
      </c>
      <c r="AB613" s="63">
        <f t="shared" ca="1" si="189"/>
        <v>0</v>
      </c>
      <c r="AC613" s="47">
        <f t="shared" ca="1" si="190"/>
        <v>3248003.9234178709</v>
      </c>
    </row>
    <row r="614" spans="1:29" x14ac:dyDescent="0.15">
      <c r="A614" s="58">
        <v>31522</v>
      </c>
      <c r="B614" s="65">
        <f t="shared" si="173"/>
        <v>3</v>
      </c>
      <c r="C614" s="58" t="s">
        <v>668</v>
      </c>
      <c r="D614" s="58">
        <v>1675</v>
      </c>
      <c r="E614" s="58">
        <v>0</v>
      </c>
      <c r="F614" s="58">
        <f t="shared" si="174"/>
        <v>2700</v>
      </c>
      <c r="G614" s="58"/>
      <c r="H614" s="17">
        <f t="shared" si="175"/>
        <v>1</v>
      </c>
      <c r="I614" s="17">
        <f t="shared" si="176"/>
        <v>0</v>
      </c>
      <c r="J614" s="17">
        <f ca="1">OFFSET('Z1'!$B$7,B614,H614)*D614</f>
        <v>0</v>
      </c>
      <c r="K614" s="17">
        <f ca="1">IF(I614&gt;0,OFFSET('Z1'!$I$7,B614,I614)*IF(I614=1,D614-9300,IF(I614=2,D614-18000,IF(I614=3,D614-45000,0))),0)</f>
        <v>0</v>
      </c>
      <c r="L614" s="17">
        <f>IF(AND(E614=1,D614&gt;20000,D614&lt;=45000),D614*'Z1'!$G$7,0)+IF(AND(E614=1,D614&gt;45000,D614&lt;=50000),'Z1'!$G$7/5000*(50000-D614)*D614,0)</f>
        <v>0</v>
      </c>
      <c r="M614" s="18">
        <f t="shared" ca="1" si="177"/>
        <v>0</v>
      </c>
      <c r="N614" s="21">
        <v>7720</v>
      </c>
      <c r="O614" s="20">
        <f t="shared" si="178"/>
        <v>6720</v>
      </c>
      <c r="P614" s="21">
        <f t="shared" si="179"/>
        <v>1</v>
      </c>
      <c r="Q614" s="22">
        <f t="shared" si="180"/>
        <v>6048</v>
      </c>
      <c r="R614" s="59">
        <f t="shared" ca="1" si="181"/>
        <v>1681733.0979056982</v>
      </c>
      <c r="S614" s="60">
        <f t="shared" ca="1" si="182"/>
        <v>1687781.0979056982</v>
      </c>
      <c r="T614" s="61">
        <v>933.34972556645096</v>
      </c>
      <c r="U614" s="61">
        <f t="shared" ca="1" si="183"/>
        <v>1007.6305062123572</v>
      </c>
      <c r="V614" s="62">
        <f t="shared" ca="1" si="184"/>
        <v>7.9585152929492864E-2</v>
      </c>
      <c r="W614" s="62"/>
      <c r="X614" s="62">
        <f t="shared" ca="1" si="185"/>
        <v>7.9585152929492864E-2</v>
      </c>
      <c r="Y614" s="60">
        <f t="shared" ca="1" si="186"/>
        <v>1687781.0979056982</v>
      </c>
      <c r="Z614" s="63">
        <f t="shared" ca="1" si="187"/>
        <v>0</v>
      </c>
      <c r="AA614" s="60">
        <f t="shared" ca="1" si="188"/>
        <v>0</v>
      </c>
      <c r="AB614" s="63">
        <f t="shared" ca="1" si="189"/>
        <v>0</v>
      </c>
      <c r="AC614" s="47">
        <f t="shared" ca="1" si="190"/>
        <v>1687781.0979056982</v>
      </c>
    </row>
    <row r="615" spans="1:29" x14ac:dyDescent="0.15">
      <c r="A615" s="58">
        <v>31523</v>
      </c>
      <c r="B615" s="65">
        <f t="shared" si="173"/>
        <v>3</v>
      </c>
      <c r="C615" s="58" t="s">
        <v>669</v>
      </c>
      <c r="D615" s="58">
        <v>915</v>
      </c>
      <c r="E615" s="58">
        <v>0</v>
      </c>
      <c r="F615" s="58">
        <f t="shared" si="174"/>
        <v>1474.9253731343283</v>
      </c>
      <c r="G615" s="58"/>
      <c r="H615" s="17">
        <f t="shared" si="175"/>
        <v>1</v>
      </c>
      <c r="I615" s="17">
        <f t="shared" si="176"/>
        <v>0</v>
      </c>
      <c r="J615" s="17">
        <f ca="1">OFFSET('Z1'!$B$7,B615,H615)*D615</f>
        <v>0</v>
      </c>
      <c r="K615" s="17">
        <f ca="1">IF(I615&gt;0,OFFSET('Z1'!$I$7,B615,I615)*IF(I615=1,D615-9300,IF(I615=2,D615-18000,IF(I615=3,D615-45000,0))),0)</f>
        <v>0</v>
      </c>
      <c r="L615" s="17">
        <f>IF(AND(E615=1,D615&gt;20000,D615&lt;=45000),D615*'Z1'!$G$7,0)+IF(AND(E615=1,D615&gt;45000,D615&lt;=50000),'Z1'!$G$7/5000*(50000-D615)*D615,0)</f>
        <v>0</v>
      </c>
      <c r="M615" s="18">
        <f t="shared" ca="1" si="177"/>
        <v>0</v>
      </c>
      <c r="N615" s="21">
        <v>16020</v>
      </c>
      <c r="O615" s="20">
        <f t="shared" si="178"/>
        <v>15020</v>
      </c>
      <c r="P615" s="21">
        <f t="shared" si="179"/>
        <v>1</v>
      </c>
      <c r="Q615" s="22">
        <f t="shared" si="180"/>
        <v>13518</v>
      </c>
      <c r="R615" s="59">
        <f t="shared" ca="1" si="181"/>
        <v>918678.08034848585</v>
      </c>
      <c r="S615" s="60">
        <f t="shared" ca="1" si="182"/>
        <v>932196.08034848585</v>
      </c>
      <c r="T615" s="61">
        <v>958.80700501924423</v>
      </c>
      <c r="U615" s="61">
        <f t="shared" ca="1" si="183"/>
        <v>1018.7935304355036</v>
      </c>
      <c r="V615" s="62">
        <f t="shared" ca="1" si="184"/>
        <v>6.2563712094547475E-2</v>
      </c>
      <c r="W615" s="62"/>
      <c r="X615" s="62">
        <f t="shared" ca="1" si="185"/>
        <v>6.2563712094547475E-2</v>
      </c>
      <c r="Y615" s="60">
        <f t="shared" ca="1" si="186"/>
        <v>932196.08034848585</v>
      </c>
      <c r="Z615" s="63">
        <f t="shared" ca="1" si="187"/>
        <v>0</v>
      </c>
      <c r="AA615" s="60">
        <f t="shared" ca="1" si="188"/>
        <v>0</v>
      </c>
      <c r="AB615" s="63">
        <f t="shared" ca="1" si="189"/>
        <v>0</v>
      </c>
      <c r="AC615" s="47">
        <f t="shared" ca="1" si="190"/>
        <v>932196.08034848585</v>
      </c>
    </row>
    <row r="616" spans="1:29" x14ac:dyDescent="0.15">
      <c r="A616" s="58">
        <v>31524</v>
      </c>
      <c r="B616" s="65">
        <f t="shared" si="173"/>
        <v>3</v>
      </c>
      <c r="C616" s="58" t="s">
        <v>670</v>
      </c>
      <c r="D616" s="58">
        <v>5589</v>
      </c>
      <c r="E616" s="58">
        <v>0</v>
      </c>
      <c r="F616" s="58">
        <f t="shared" si="174"/>
        <v>9009.1343283582082</v>
      </c>
      <c r="G616" s="58"/>
      <c r="H616" s="17">
        <f t="shared" si="175"/>
        <v>1</v>
      </c>
      <c r="I616" s="17">
        <f t="shared" si="176"/>
        <v>0</v>
      </c>
      <c r="J616" s="17">
        <f ca="1">OFFSET('Z1'!$B$7,B616,H616)*D616</f>
        <v>0</v>
      </c>
      <c r="K616" s="17">
        <f ca="1">IF(I616&gt;0,OFFSET('Z1'!$I$7,B616,I616)*IF(I616=1,D616-9300,IF(I616=2,D616-18000,IF(I616=3,D616-45000,0))),0)</f>
        <v>0</v>
      </c>
      <c r="L616" s="17">
        <f>IF(AND(E616=1,D616&gt;20000,D616&lt;=45000),D616*'Z1'!$G$7,0)+IF(AND(E616=1,D616&gt;45000,D616&lt;=50000),'Z1'!$G$7/5000*(50000-D616)*D616,0)</f>
        <v>0</v>
      </c>
      <c r="M616" s="18">
        <f t="shared" ca="1" si="177"/>
        <v>0</v>
      </c>
      <c r="N616" s="21">
        <v>42078</v>
      </c>
      <c r="O616" s="20">
        <f t="shared" si="178"/>
        <v>41078</v>
      </c>
      <c r="P616" s="21">
        <f t="shared" si="179"/>
        <v>1</v>
      </c>
      <c r="Q616" s="22">
        <f t="shared" si="180"/>
        <v>36970.200000000004</v>
      </c>
      <c r="R616" s="59">
        <f t="shared" ca="1" si="181"/>
        <v>5611466.4383253418</v>
      </c>
      <c r="S616" s="60">
        <f t="shared" ca="1" si="182"/>
        <v>5648436.638325342</v>
      </c>
      <c r="T616" s="61">
        <v>939.28953771299564</v>
      </c>
      <c r="U616" s="61">
        <f t="shared" ca="1" si="183"/>
        <v>1010.6345747585153</v>
      </c>
      <c r="V616" s="62">
        <f t="shared" ca="1" si="184"/>
        <v>7.5956384246791853E-2</v>
      </c>
      <c r="W616" s="62"/>
      <c r="X616" s="62">
        <f t="shared" ca="1" si="185"/>
        <v>7.5956384246791853E-2</v>
      </c>
      <c r="Y616" s="60">
        <f t="shared" ca="1" si="186"/>
        <v>5648436.6383253429</v>
      </c>
      <c r="Z616" s="63">
        <f t="shared" ca="1" si="187"/>
        <v>0</v>
      </c>
      <c r="AA616" s="60">
        <f t="shared" ca="1" si="188"/>
        <v>0</v>
      </c>
      <c r="AB616" s="63">
        <f t="shared" ca="1" si="189"/>
        <v>0</v>
      </c>
      <c r="AC616" s="47">
        <f t="shared" ca="1" si="190"/>
        <v>5648436.6383253429</v>
      </c>
    </row>
    <row r="617" spans="1:29" x14ac:dyDescent="0.15">
      <c r="A617" s="58">
        <v>31525</v>
      </c>
      <c r="B617" s="65">
        <f t="shared" si="173"/>
        <v>3</v>
      </c>
      <c r="C617" s="58" t="s">
        <v>671</v>
      </c>
      <c r="D617" s="58">
        <v>1674</v>
      </c>
      <c r="E617" s="58">
        <v>0</v>
      </c>
      <c r="F617" s="58">
        <f t="shared" si="174"/>
        <v>2698.3880597014927</v>
      </c>
      <c r="G617" s="58"/>
      <c r="H617" s="17">
        <f t="shared" si="175"/>
        <v>1</v>
      </c>
      <c r="I617" s="17">
        <f t="shared" si="176"/>
        <v>0</v>
      </c>
      <c r="J617" s="17">
        <f ca="1">OFFSET('Z1'!$B$7,B617,H617)*D617</f>
        <v>0</v>
      </c>
      <c r="K617" s="17">
        <f ca="1">IF(I617&gt;0,OFFSET('Z1'!$I$7,B617,I617)*IF(I617=1,D617-9300,IF(I617=2,D617-18000,IF(I617=3,D617-45000,0))),0)</f>
        <v>0</v>
      </c>
      <c r="L617" s="17">
        <f>IF(AND(E617=1,D617&gt;20000,D617&lt;=45000),D617*'Z1'!$G$7,0)+IF(AND(E617=1,D617&gt;45000,D617&lt;=50000),'Z1'!$G$7/5000*(50000-D617)*D617,0)</f>
        <v>0</v>
      </c>
      <c r="M617" s="18">
        <f t="shared" ca="1" si="177"/>
        <v>0</v>
      </c>
      <c r="N617" s="21">
        <v>2965</v>
      </c>
      <c r="O617" s="20">
        <f t="shared" si="178"/>
        <v>1965</v>
      </c>
      <c r="P617" s="21">
        <f t="shared" si="179"/>
        <v>1</v>
      </c>
      <c r="Q617" s="22">
        <f t="shared" si="180"/>
        <v>1768.5</v>
      </c>
      <c r="R617" s="59">
        <f t="shared" ca="1" si="181"/>
        <v>1680729.0781457548</v>
      </c>
      <c r="S617" s="60">
        <f t="shared" ca="1" si="182"/>
        <v>1682497.5781457548</v>
      </c>
      <c r="T617" s="61">
        <v>928.75582802675422</v>
      </c>
      <c r="U617" s="61">
        <f t="shared" ca="1" si="183"/>
        <v>1005.0762115566038</v>
      </c>
      <c r="V617" s="62">
        <f t="shared" ca="1" si="184"/>
        <v>8.2174863647424656E-2</v>
      </c>
      <c r="W617" s="62"/>
      <c r="X617" s="62">
        <f t="shared" ca="1" si="185"/>
        <v>8.2174863647424656E-2</v>
      </c>
      <c r="Y617" s="60">
        <f t="shared" ca="1" si="186"/>
        <v>1682497.5781457548</v>
      </c>
      <c r="Z617" s="63">
        <f t="shared" ca="1" si="187"/>
        <v>0</v>
      </c>
      <c r="AA617" s="60">
        <f t="shared" ca="1" si="188"/>
        <v>0</v>
      </c>
      <c r="AB617" s="63">
        <f t="shared" ca="1" si="189"/>
        <v>0</v>
      </c>
      <c r="AC617" s="47">
        <f t="shared" ca="1" si="190"/>
        <v>1682497.5781457548</v>
      </c>
    </row>
    <row r="618" spans="1:29" x14ac:dyDescent="0.15">
      <c r="A618" s="58">
        <v>31527</v>
      </c>
      <c r="B618" s="65">
        <f t="shared" si="173"/>
        <v>3</v>
      </c>
      <c r="C618" s="58" t="s">
        <v>672</v>
      </c>
      <c r="D618" s="58">
        <v>2003</v>
      </c>
      <c r="E618" s="58">
        <v>0</v>
      </c>
      <c r="F618" s="58">
        <f t="shared" si="174"/>
        <v>3228.7164179104479</v>
      </c>
      <c r="G618" s="58"/>
      <c r="H618" s="17">
        <f t="shared" si="175"/>
        <v>1</v>
      </c>
      <c r="I618" s="17">
        <f t="shared" si="176"/>
        <v>0</v>
      </c>
      <c r="J618" s="17">
        <f ca="1">OFFSET('Z1'!$B$7,B618,H618)*D618</f>
        <v>0</v>
      </c>
      <c r="K618" s="17">
        <f ca="1">IF(I618&gt;0,OFFSET('Z1'!$I$7,B618,I618)*IF(I618=1,D618-9300,IF(I618=2,D618-18000,IF(I618=3,D618-45000,0))),0)</f>
        <v>0</v>
      </c>
      <c r="L618" s="17">
        <f>IF(AND(E618=1,D618&gt;20000,D618&lt;=45000),D618*'Z1'!$G$7,0)+IF(AND(E618=1,D618&gt;45000,D618&lt;=50000),'Z1'!$G$7/5000*(50000-D618)*D618,0)</f>
        <v>0</v>
      </c>
      <c r="M618" s="18">
        <f t="shared" ca="1" si="177"/>
        <v>0</v>
      </c>
      <c r="N618" s="21">
        <v>0</v>
      </c>
      <c r="O618" s="20">
        <f t="shared" si="178"/>
        <v>0</v>
      </c>
      <c r="P618" s="21">
        <f t="shared" si="179"/>
        <v>1</v>
      </c>
      <c r="Q618" s="22">
        <f t="shared" si="180"/>
        <v>0</v>
      </c>
      <c r="R618" s="59">
        <f t="shared" ca="1" si="181"/>
        <v>2011051.5791672322</v>
      </c>
      <c r="S618" s="60">
        <f t="shared" ca="1" si="182"/>
        <v>2011051.5791672322</v>
      </c>
      <c r="T618" s="61">
        <v>926.962607076224</v>
      </c>
      <c r="U618" s="61">
        <f t="shared" ca="1" si="183"/>
        <v>1004.0197599437005</v>
      </c>
      <c r="V618" s="62">
        <f t="shared" ca="1" si="184"/>
        <v>8.3128652956699023E-2</v>
      </c>
      <c r="W618" s="62"/>
      <c r="X618" s="62">
        <f t="shared" ca="1" si="185"/>
        <v>8.3128652956699023E-2</v>
      </c>
      <c r="Y618" s="60">
        <f t="shared" ca="1" si="186"/>
        <v>2011051.5791672319</v>
      </c>
      <c r="Z618" s="63">
        <f t="shared" ca="1" si="187"/>
        <v>0</v>
      </c>
      <c r="AA618" s="60">
        <f t="shared" ca="1" si="188"/>
        <v>0</v>
      </c>
      <c r="AB618" s="63">
        <f t="shared" ca="1" si="189"/>
        <v>0</v>
      </c>
      <c r="AC618" s="47">
        <f t="shared" ca="1" si="190"/>
        <v>2011051.5791672319</v>
      </c>
    </row>
    <row r="619" spans="1:29" x14ac:dyDescent="0.15">
      <c r="A619" s="58">
        <v>31528</v>
      </c>
      <c r="B619" s="65">
        <f t="shared" si="173"/>
        <v>3</v>
      </c>
      <c r="C619" s="58" t="s">
        <v>673</v>
      </c>
      <c r="D619" s="58">
        <v>1042</v>
      </c>
      <c r="E619" s="58">
        <v>0</v>
      </c>
      <c r="F619" s="58">
        <f t="shared" si="174"/>
        <v>1679.641791044776</v>
      </c>
      <c r="G619" s="58"/>
      <c r="H619" s="17">
        <f t="shared" si="175"/>
        <v>1</v>
      </c>
      <c r="I619" s="17">
        <f t="shared" si="176"/>
        <v>0</v>
      </c>
      <c r="J619" s="17">
        <f ca="1">OFFSET('Z1'!$B$7,B619,H619)*D619</f>
        <v>0</v>
      </c>
      <c r="K619" s="17">
        <f ca="1">IF(I619&gt;0,OFFSET('Z1'!$I$7,B619,I619)*IF(I619=1,D619-9300,IF(I619=2,D619-18000,IF(I619=3,D619-45000,0))),0)</f>
        <v>0</v>
      </c>
      <c r="L619" s="17">
        <f>IF(AND(E619=1,D619&gt;20000,D619&lt;=45000),D619*'Z1'!$G$7,0)+IF(AND(E619=1,D619&gt;45000,D619&lt;=50000),'Z1'!$G$7/5000*(50000-D619)*D619,0)</f>
        <v>0</v>
      </c>
      <c r="M619" s="18">
        <f t="shared" ca="1" si="177"/>
        <v>0</v>
      </c>
      <c r="N619" s="21">
        <v>0</v>
      </c>
      <c r="O619" s="20">
        <f t="shared" si="178"/>
        <v>0</v>
      </c>
      <c r="P619" s="21">
        <f t="shared" si="179"/>
        <v>1</v>
      </c>
      <c r="Q619" s="22">
        <f t="shared" si="180"/>
        <v>0</v>
      </c>
      <c r="R619" s="59">
        <f t="shared" ca="1" si="181"/>
        <v>1046188.5898613358</v>
      </c>
      <c r="S619" s="60">
        <f t="shared" ca="1" si="182"/>
        <v>1046188.5898613358</v>
      </c>
      <c r="T619" s="61">
        <v>926.78502263113171</v>
      </c>
      <c r="U619" s="61">
        <f t="shared" ca="1" si="183"/>
        <v>1004.0197599437004</v>
      </c>
      <c r="V619" s="62">
        <f t="shared" ca="1" si="184"/>
        <v>8.3336194939037878E-2</v>
      </c>
      <c r="W619" s="62"/>
      <c r="X619" s="62">
        <f t="shared" ca="1" si="185"/>
        <v>8.3336194939037878E-2</v>
      </c>
      <c r="Y619" s="60">
        <f t="shared" ca="1" si="186"/>
        <v>1046188.5898613358</v>
      </c>
      <c r="Z619" s="63">
        <f t="shared" ca="1" si="187"/>
        <v>0</v>
      </c>
      <c r="AA619" s="60">
        <f t="shared" ca="1" si="188"/>
        <v>0</v>
      </c>
      <c r="AB619" s="63">
        <f t="shared" ca="1" si="189"/>
        <v>0</v>
      </c>
      <c r="AC619" s="47">
        <f t="shared" ca="1" si="190"/>
        <v>1046188.5898613358</v>
      </c>
    </row>
    <row r="620" spans="1:29" x14ac:dyDescent="0.15">
      <c r="A620" s="58">
        <v>31530</v>
      </c>
      <c r="B620" s="65">
        <f t="shared" si="173"/>
        <v>3</v>
      </c>
      <c r="C620" s="58" t="s">
        <v>674</v>
      </c>
      <c r="D620" s="58">
        <v>2181</v>
      </c>
      <c r="E620" s="58">
        <v>0</v>
      </c>
      <c r="F620" s="58">
        <f t="shared" si="174"/>
        <v>3515.6417910447763</v>
      </c>
      <c r="G620" s="58"/>
      <c r="H620" s="17">
        <f t="shared" si="175"/>
        <v>1</v>
      </c>
      <c r="I620" s="17">
        <f t="shared" si="176"/>
        <v>0</v>
      </c>
      <c r="J620" s="17">
        <f ca="1">OFFSET('Z1'!$B$7,B620,H620)*D620</f>
        <v>0</v>
      </c>
      <c r="K620" s="17">
        <f ca="1">IF(I620&gt;0,OFFSET('Z1'!$I$7,B620,I620)*IF(I620=1,D620-9300,IF(I620=2,D620-18000,IF(I620=3,D620-45000,0))),0)</f>
        <v>0</v>
      </c>
      <c r="L620" s="17">
        <f>IF(AND(E620=1,D620&gt;20000,D620&lt;=45000),D620*'Z1'!$G$7,0)+IF(AND(E620=1,D620&gt;45000,D620&lt;=50000),'Z1'!$G$7/5000*(50000-D620)*D620,0)</f>
        <v>0</v>
      </c>
      <c r="M620" s="18">
        <f t="shared" ca="1" si="177"/>
        <v>0</v>
      </c>
      <c r="N620" s="21">
        <v>3830</v>
      </c>
      <c r="O620" s="20">
        <f t="shared" si="178"/>
        <v>2830</v>
      </c>
      <c r="P620" s="21">
        <f t="shared" si="179"/>
        <v>1</v>
      </c>
      <c r="Q620" s="22">
        <f t="shared" si="180"/>
        <v>2547</v>
      </c>
      <c r="R620" s="59">
        <f t="shared" ca="1" si="181"/>
        <v>2189767.0964372107</v>
      </c>
      <c r="S620" s="60">
        <f t="shared" ca="1" si="182"/>
        <v>2192314.0964372107</v>
      </c>
      <c r="T620" s="61">
        <v>929.21988141513702</v>
      </c>
      <c r="U620" s="61">
        <f t="shared" ca="1" si="183"/>
        <v>1005.1875728735491</v>
      </c>
      <c r="V620" s="62">
        <f t="shared" ca="1" si="184"/>
        <v>8.1754268260724849E-2</v>
      </c>
      <c r="W620" s="62"/>
      <c r="X620" s="62">
        <f t="shared" ca="1" si="185"/>
        <v>8.1754268260724849E-2</v>
      </c>
      <c r="Y620" s="60">
        <f t="shared" ca="1" si="186"/>
        <v>2192314.0964372102</v>
      </c>
      <c r="Z620" s="63">
        <f t="shared" ca="1" si="187"/>
        <v>0</v>
      </c>
      <c r="AA620" s="60">
        <f t="shared" ca="1" si="188"/>
        <v>0</v>
      </c>
      <c r="AB620" s="63">
        <f t="shared" ca="1" si="189"/>
        <v>0</v>
      </c>
      <c r="AC620" s="47">
        <f t="shared" ca="1" si="190"/>
        <v>2192314.0964372102</v>
      </c>
    </row>
    <row r="621" spans="1:29" x14ac:dyDescent="0.15">
      <c r="A621" s="58">
        <v>31531</v>
      </c>
      <c r="B621" s="65">
        <f t="shared" si="173"/>
        <v>3</v>
      </c>
      <c r="C621" s="58" t="s">
        <v>675</v>
      </c>
      <c r="D621" s="58">
        <v>1446</v>
      </c>
      <c r="E621" s="58">
        <v>0</v>
      </c>
      <c r="F621" s="58">
        <f t="shared" si="174"/>
        <v>2330.8656716417909</v>
      </c>
      <c r="G621" s="58"/>
      <c r="H621" s="17">
        <f t="shared" si="175"/>
        <v>1</v>
      </c>
      <c r="I621" s="17">
        <f t="shared" si="176"/>
        <v>0</v>
      </c>
      <c r="J621" s="17">
        <f ca="1">OFFSET('Z1'!$B$7,B621,H621)*D621</f>
        <v>0</v>
      </c>
      <c r="K621" s="17">
        <f ca="1">IF(I621&gt;0,OFFSET('Z1'!$I$7,B621,I621)*IF(I621=1,D621-9300,IF(I621=2,D621-18000,IF(I621=3,D621-45000,0))),0)</f>
        <v>0</v>
      </c>
      <c r="L621" s="17">
        <f>IF(AND(E621=1,D621&gt;20000,D621&lt;=45000),D621*'Z1'!$G$7,0)+IF(AND(E621=1,D621&gt;45000,D621&lt;=50000),'Z1'!$G$7/5000*(50000-D621)*D621,0)</f>
        <v>0</v>
      </c>
      <c r="M621" s="18">
        <f t="shared" ca="1" si="177"/>
        <v>0</v>
      </c>
      <c r="N621" s="21">
        <v>2416</v>
      </c>
      <c r="O621" s="20">
        <f t="shared" si="178"/>
        <v>1416</v>
      </c>
      <c r="P621" s="21">
        <f t="shared" si="179"/>
        <v>1</v>
      </c>
      <c r="Q621" s="22">
        <f t="shared" si="180"/>
        <v>1274.4000000000001</v>
      </c>
      <c r="R621" s="59">
        <f t="shared" ca="1" si="181"/>
        <v>1451812.5728785908</v>
      </c>
      <c r="S621" s="60">
        <f t="shared" ca="1" si="182"/>
        <v>1453086.9728785907</v>
      </c>
      <c r="T621" s="61">
        <v>929.20423247570773</v>
      </c>
      <c r="U621" s="61">
        <f t="shared" ca="1" si="183"/>
        <v>1004.9010877445302</v>
      </c>
      <c r="V621" s="62">
        <f t="shared" ca="1" si="184"/>
        <v>8.1464173992342737E-2</v>
      </c>
      <c r="W621" s="62"/>
      <c r="X621" s="62">
        <f t="shared" ca="1" si="185"/>
        <v>8.1464173992342737E-2</v>
      </c>
      <c r="Y621" s="60">
        <f t="shared" ca="1" si="186"/>
        <v>1453086.9728785905</v>
      </c>
      <c r="Z621" s="63">
        <f t="shared" ca="1" si="187"/>
        <v>0</v>
      </c>
      <c r="AA621" s="60">
        <f t="shared" ca="1" si="188"/>
        <v>0</v>
      </c>
      <c r="AB621" s="63">
        <f t="shared" ca="1" si="189"/>
        <v>0</v>
      </c>
      <c r="AC621" s="47">
        <f t="shared" ca="1" si="190"/>
        <v>1453086.9728785905</v>
      </c>
    </row>
    <row r="622" spans="1:29" x14ac:dyDescent="0.15">
      <c r="A622" s="58">
        <v>31533</v>
      </c>
      <c r="B622" s="65">
        <f t="shared" si="173"/>
        <v>3</v>
      </c>
      <c r="C622" s="58" t="s">
        <v>676</v>
      </c>
      <c r="D622" s="58">
        <v>3966</v>
      </c>
      <c r="E622" s="58">
        <v>0</v>
      </c>
      <c r="F622" s="58">
        <f t="shared" si="174"/>
        <v>6392.9552238805973</v>
      </c>
      <c r="G622" s="58"/>
      <c r="H622" s="17">
        <f t="shared" si="175"/>
        <v>1</v>
      </c>
      <c r="I622" s="17">
        <f t="shared" si="176"/>
        <v>0</v>
      </c>
      <c r="J622" s="17">
        <f ca="1">OFFSET('Z1'!$B$7,B622,H622)*D622</f>
        <v>0</v>
      </c>
      <c r="K622" s="17">
        <f ca="1">IF(I622&gt;0,OFFSET('Z1'!$I$7,B622,I622)*IF(I622=1,D622-9300,IF(I622=2,D622-18000,IF(I622=3,D622-45000,0))),0)</f>
        <v>0</v>
      </c>
      <c r="L622" s="17">
        <f>IF(AND(E622=1,D622&gt;20000,D622&lt;=45000),D622*'Z1'!$G$7,0)+IF(AND(E622=1,D622&gt;45000,D622&lt;=50000),'Z1'!$G$7/5000*(50000-D622)*D622,0)</f>
        <v>0</v>
      </c>
      <c r="M622" s="18">
        <f t="shared" ca="1" si="177"/>
        <v>0</v>
      </c>
      <c r="N622" s="21">
        <v>12954</v>
      </c>
      <c r="O622" s="20">
        <f t="shared" si="178"/>
        <v>11954</v>
      </c>
      <c r="P622" s="21">
        <f t="shared" si="179"/>
        <v>1</v>
      </c>
      <c r="Q622" s="22">
        <f t="shared" si="180"/>
        <v>10758.6</v>
      </c>
      <c r="R622" s="59">
        <f t="shared" ca="1" si="181"/>
        <v>3981942.3679367159</v>
      </c>
      <c r="S622" s="60">
        <f t="shared" ca="1" si="182"/>
        <v>3992700.967936716</v>
      </c>
      <c r="T622" s="61">
        <v>932.60980488647215</v>
      </c>
      <c r="U622" s="61">
        <f t="shared" ca="1" si="183"/>
        <v>1006.7324679618548</v>
      </c>
      <c r="V622" s="62">
        <f t="shared" ca="1" si="184"/>
        <v>7.9478751656922197E-2</v>
      </c>
      <c r="W622" s="62"/>
      <c r="X622" s="62">
        <f t="shared" ca="1" si="185"/>
        <v>7.9478751656922197E-2</v>
      </c>
      <c r="Y622" s="60">
        <f t="shared" ca="1" si="186"/>
        <v>3992700.9679367156</v>
      </c>
      <c r="Z622" s="63">
        <f t="shared" ca="1" si="187"/>
        <v>0</v>
      </c>
      <c r="AA622" s="60">
        <f t="shared" ca="1" si="188"/>
        <v>0</v>
      </c>
      <c r="AB622" s="63">
        <f t="shared" ca="1" si="189"/>
        <v>0</v>
      </c>
      <c r="AC622" s="47">
        <f t="shared" ca="1" si="190"/>
        <v>3992700.9679367156</v>
      </c>
    </row>
    <row r="623" spans="1:29" x14ac:dyDescent="0.15">
      <c r="A623" s="58">
        <v>31534</v>
      </c>
      <c r="B623" s="65">
        <f t="shared" si="173"/>
        <v>3</v>
      </c>
      <c r="C623" s="58" t="s">
        <v>677</v>
      </c>
      <c r="D623" s="58">
        <v>2433</v>
      </c>
      <c r="E623" s="58">
        <v>0</v>
      </c>
      <c r="F623" s="58">
        <f t="shared" si="174"/>
        <v>3921.8507462686566</v>
      </c>
      <c r="G623" s="58"/>
      <c r="H623" s="17">
        <f t="shared" si="175"/>
        <v>1</v>
      </c>
      <c r="I623" s="17">
        <f t="shared" si="176"/>
        <v>0</v>
      </c>
      <c r="J623" s="17">
        <f ca="1">OFFSET('Z1'!$B$7,B623,H623)*D623</f>
        <v>0</v>
      </c>
      <c r="K623" s="17">
        <f ca="1">IF(I623&gt;0,OFFSET('Z1'!$I$7,B623,I623)*IF(I623=1,D623-9300,IF(I623=2,D623-18000,IF(I623=3,D623-45000,0))),0)</f>
        <v>0</v>
      </c>
      <c r="L623" s="17">
        <f>IF(AND(E623=1,D623&gt;20000,D623&lt;=45000),D623*'Z1'!$G$7,0)+IF(AND(E623=1,D623&gt;45000,D623&lt;=50000),'Z1'!$G$7/5000*(50000-D623)*D623,0)</f>
        <v>0</v>
      </c>
      <c r="M623" s="18">
        <f t="shared" ca="1" si="177"/>
        <v>0</v>
      </c>
      <c r="N623" s="21">
        <v>1550</v>
      </c>
      <c r="O623" s="20">
        <f t="shared" si="178"/>
        <v>550</v>
      </c>
      <c r="P623" s="21">
        <f t="shared" si="179"/>
        <v>1</v>
      </c>
      <c r="Q623" s="22">
        <f t="shared" si="180"/>
        <v>495</v>
      </c>
      <c r="R623" s="59">
        <f t="shared" ca="1" si="181"/>
        <v>2442780.075943023</v>
      </c>
      <c r="S623" s="60">
        <f t="shared" ca="1" si="182"/>
        <v>2443275.075943023</v>
      </c>
      <c r="T623" s="61">
        <v>927.23580973442517</v>
      </c>
      <c r="U623" s="61">
        <f t="shared" ca="1" si="183"/>
        <v>1004.2232124714438</v>
      </c>
      <c r="V623" s="62">
        <f t="shared" ca="1" si="184"/>
        <v>8.3028936036313228E-2</v>
      </c>
      <c r="W623" s="62"/>
      <c r="X623" s="62">
        <f t="shared" ca="1" si="185"/>
        <v>8.3028936036313228E-2</v>
      </c>
      <c r="Y623" s="60">
        <f t="shared" ca="1" si="186"/>
        <v>2443275.075943023</v>
      </c>
      <c r="Z623" s="63">
        <f t="shared" ca="1" si="187"/>
        <v>0</v>
      </c>
      <c r="AA623" s="60">
        <f t="shared" ca="1" si="188"/>
        <v>0</v>
      </c>
      <c r="AB623" s="63">
        <f t="shared" ca="1" si="189"/>
        <v>0</v>
      </c>
      <c r="AC623" s="47">
        <f t="shared" ca="1" si="190"/>
        <v>2443275.075943023</v>
      </c>
    </row>
    <row r="624" spans="1:29" x14ac:dyDescent="0.15">
      <c r="A624" s="58">
        <v>31535</v>
      </c>
      <c r="B624" s="65">
        <f t="shared" si="173"/>
        <v>3</v>
      </c>
      <c r="C624" s="58" t="s">
        <v>678</v>
      </c>
      <c r="D624" s="58">
        <v>1037</v>
      </c>
      <c r="E624" s="58">
        <v>0</v>
      </c>
      <c r="F624" s="58">
        <f t="shared" si="174"/>
        <v>1671.5820895522388</v>
      </c>
      <c r="G624" s="58"/>
      <c r="H624" s="17">
        <f t="shared" si="175"/>
        <v>1</v>
      </c>
      <c r="I624" s="17">
        <f t="shared" si="176"/>
        <v>0</v>
      </c>
      <c r="J624" s="17">
        <f ca="1">OFFSET('Z1'!$B$7,B624,H624)*D624</f>
        <v>0</v>
      </c>
      <c r="K624" s="17">
        <f ca="1">IF(I624&gt;0,OFFSET('Z1'!$I$7,B624,I624)*IF(I624=1,D624-9300,IF(I624=2,D624-18000,IF(I624=3,D624-45000,0))),0)</f>
        <v>0</v>
      </c>
      <c r="L624" s="17">
        <f>IF(AND(E624=1,D624&gt;20000,D624&lt;=45000),D624*'Z1'!$G$7,0)+IF(AND(E624=1,D624&gt;45000,D624&lt;=50000),'Z1'!$G$7/5000*(50000-D624)*D624,0)</f>
        <v>0</v>
      </c>
      <c r="M624" s="18">
        <f t="shared" ca="1" si="177"/>
        <v>0</v>
      </c>
      <c r="N624" s="21">
        <v>0</v>
      </c>
      <c r="O624" s="20">
        <f t="shared" si="178"/>
        <v>0</v>
      </c>
      <c r="P624" s="21">
        <f t="shared" si="179"/>
        <v>1</v>
      </c>
      <c r="Q624" s="22">
        <f t="shared" si="180"/>
        <v>0</v>
      </c>
      <c r="R624" s="59">
        <f t="shared" ca="1" si="181"/>
        <v>1041168.4910616174</v>
      </c>
      <c r="S624" s="60">
        <f t="shared" ca="1" si="182"/>
        <v>1041168.4910616174</v>
      </c>
      <c r="T624" s="61">
        <v>926.78502263113171</v>
      </c>
      <c r="U624" s="61">
        <f t="shared" ca="1" si="183"/>
        <v>1004.0197599437005</v>
      </c>
      <c r="V624" s="62">
        <f t="shared" ca="1" si="184"/>
        <v>8.33361949390381E-2</v>
      </c>
      <c r="W624" s="62"/>
      <c r="X624" s="62">
        <f t="shared" ca="1" si="185"/>
        <v>8.33361949390381E-2</v>
      </c>
      <c r="Y624" s="60">
        <f t="shared" ca="1" si="186"/>
        <v>1041168.4910616175</v>
      </c>
      <c r="Z624" s="63">
        <f t="shared" ca="1" si="187"/>
        <v>0</v>
      </c>
      <c r="AA624" s="60">
        <f t="shared" ca="1" si="188"/>
        <v>0</v>
      </c>
      <c r="AB624" s="63">
        <f t="shared" ca="1" si="189"/>
        <v>0</v>
      </c>
      <c r="AC624" s="47">
        <f t="shared" ca="1" si="190"/>
        <v>1041168.4910616175</v>
      </c>
    </row>
    <row r="625" spans="1:29" x14ac:dyDescent="0.15">
      <c r="A625" s="58">
        <v>31537</v>
      </c>
      <c r="B625" s="65">
        <f t="shared" si="173"/>
        <v>3</v>
      </c>
      <c r="C625" s="58" t="s">
        <v>679</v>
      </c>
      <c r="D625" s="58">
        <v>2306</v>
      </c>
      <c r="E625" s="58">
        <v>0</v>
      </c>
      <c r="F625" s="58">
        <f t="shared" si="174"/>
        <v>3717.1343283582091</v>
      </c>
      <c r="G625" s="58"/>
      <c r="H625" s="17">
        <f t="shared" si="175"/>
        <v>1</v>
      </c>
      <c r="I625" s="17">
        <f t="shared" si="176"/>
        <v>0</v>
      </c>
      <c r="J625" s="17">
        <f ca="1">OFFSET('Z1'!$B$7,B625,H625)*D625</f>
        <v>0</v>
      </c>
      <c r="K625" s="17">
        <f ca="1">IF(I625&gt;0,OFFSET('Z1'!$I$7,B625,I625)*IF(I625=1,D625-9300,IF(I625=2,D625-18000,IF(I625=3,D625-45000,0))),0)</f>
        <v>0</v>
      </c>
      <c r="L625" s="17">
        <f>IF(AND(E625=1,D625&gt;20000,D625&lt;=45000),D625*'Z1'!$G$7,0)+IF(AND(E625=1,D625&gt;45000,D625&lt;=50000),'Z1'!$G$7/5000*(50000-D625)*D625,0)</f>
        <v>0</v>
      </c>
      <c r="M625" s="18">
        <f t="shared" ca="1" si="177"/>
        <v>0</v>
      </c>
      <c r="N625" s="21">
        <v>0</v>
      </c>
      <c r="O625" s="20">
        <f t="shared" si="178"/>
        <v>0</v>
      </c>
      <c r="P625" s="21">
        <f t="shared" si="179"/>
        <v>1</v>
      </c>
      <c r="Q625" s="22">
        <f t="shared" si="180"/>
        <v>0</v>
      </c>
      <c r="R625" s="59">
        <f t="shared" ca="1" si="181"/>
        <v>2315269.5664301733</v>
      </c>
      <c r="S625" s="60">
        <f t="shared" ca="1" si="182"/>
        <v>2315269.5664301733</v>
      </c>
      <c r="T625" s="61">
        <v>926.78502263113171</v>
      </c>
      <c r="U625" s="61">
        <f t="shared" ca="1" si="183"/>
        <v>1004.0197599437005</v>
      </c>
      <c r="V625" s="62">
        <f t="shared" ca="1" si="184"/>
        <v>8.33361949390381E-2</v>
      </c>
      <c r="W625" s="62"/>
      <c r="X625" s="62">
        <f t="shared" ca="1" si="185"/>
        <v>8.33361949390381E-2</v>
      </c>
      <c r="Y625" s="60">
        <f t="shared" ca="1" si="186"/>
        <v>2315269.5664301733</v>
      </c>
      <c r="Z625" s="63">
        <f t="shared" ca="1" si="187"/>
        <v>0</v>
      </c>
      <c r="AA625" s="60">
        <f t="shared" ca="1" si="188"/>
        <v>0</v>
      </c>
      <c r="AB625" s="63">
        <f t="shared" ca="1" si="189"/>
        <v>0</v>
      </c>
      <c r="AC625" s="47">
        <f t="shared" ca="1" si="190"/>
        <v>2315269.5664301733</v>
      </c>
    </row>
    <row r="626" spans="1:29" x14ac:dyDescent="0.15">
      <c r="A626" s="58">
        <v>31539</v>
      </c>
      <c r="B626" s="65">
        <f t="shared" si="173"/>
        <v>3</v>
      </c>
      <c r="C626" s="58" t="s">
        <v>680</v>
      </c>
      <c r="D626" s="58">
        <v>3056</v>
      </c>
      <c r="E626" s="58">
        <v>0</v>
      </c>
      <c r="F626" s="58">
        <f t="shared" si="174"/>
        <v>4926.0895522388064</v>
      </c>
      <c r="G626" s="58"/>
      <c r="H626" s="17">
        <f t="shared" si="175"/>
        <v>1</v>
      </c>
      <c r="I626" s="17">
        <f t="shared" si="176"/>
        <v>0</v>
      </c>
      <c r="J626" s="17">
        <f ca="1">OFFSET('Z1'!$B$7,B626,H626)*D626</f>
        <v>0</v>
      </c>
      <c r="K626" s="17">
        <f ca="1">IF(I626&gt;0,OFFSET('Z1'!$I$7,B626,I626)*IF(I626=1,D626-9300,IF(I626=2,D626-18000,IF(I626=3,D626-45000,0))),0)</f>
        <v>0</v>
      </c>
      <c r="L626" s="17">
        <f>IF(AND(E626=1,D626&gt;20000,D626&lt;=45000),D626*'Z1'!$G$7,0)+IF(AND(E626=1,D626&gt;45000,D626&lt;=50000),'Z1'!$G$7/5000*(50000-D626)*D626,0)</f>
        <v>0</v>
      </c>
      <c r="M626" s="18">
        <f t="shared" ca="1" si="177"/>
        <v>0</v>
      </c>
      <c r="N626" s="21">
        <v>0</v>
      </c>
      <c r="O626" s="20">
        <f t="shared" si="178"/>
        <v>0</v>
      </c>
      <c r="P626" s="21">
        <f t="shared" si="179"/>
        <v>1</v>
      </c>
      <c r="Q626" s="22">
        <f t="shared" si="180"/>
        <v>0</v>
      </c>
      <c r="R626" s="59">
        <f t="shared" ca="1" si="181"/>
        <v>3068284.3863879489</v>
      </c>
      <c r="S626" s="60">
        <f t="shared" ca="1" si="182"/>
        <v>3068284.3863879489</v>
      </c>
      <c r="T626" s="61">
        <v>926.78502263113148</v>
      </c>
      <c r="U626" s="61">
        <f t="shared" ca="1" si="183"/>
        <v>1004.0197599437006</v>
      </c>
      <c r="V626" s="62">
        <f t="shared" ca="1" si="184"/>
        <v>8.3336194939038322E-2</v>
      </c>
      <c r="W626" s="62"/>
      <c r="X626" s="62">
        <f t="shared" ca="1" si="185"/>
        <v>8.3336194939038322E-2</v>
      </c>
      <c r="Y626" s="60">
        <f t="shared" ca="1" si="186"/>
        <v>3068284.3863879489</v>
      </c>
      <c r="Z626" s="63">
        <f t="shared" ca="1" si="187"/>
        <v>0</v>
      </c>
      <c r="AA626" s="60">
        <f t="shared" ca="1" si="188"/>
        <v>0</v>
      </c>
      <c r="AB626" s="63">
        <f t="shared" ca="1" si="189"/>
        <v>0</v>
      </c>
      <c r="AC626" s="47">
        <f t="shared" ca="1" si="190"/>
        <v>3068284.3863879489</v>
      </c>
    </row>
    <row r="627" spans="1:29" x14ac:dyDescent="0.15">
      <c r="A627" s="58">
        <v>31540</v>
      </c>
      <c r="B627" s="65">
        <f t="shared" si="173"/>
        <v>3</v>
      </c>
      <c r="C627" s="58" t="s">
        <v>681</v>
      </c>
      <c r="D627" s="58">
        <v>1620</v>
      </c>
      <c r="E627" s="58">
        <v>0</v>
      </c>
      <c r="F627" s="58">
        <f t="shared" si="174"/>
        <v>2611.3432835820895</v>
      </c>
      <c r="G627" s="58"/>
      <c r="H627" s="17">
        <f t="shared" si="175"/>
        <v>1</v>
      </c>
      <c r="I627" s="17">
        <f t="shared" si="176"/>
        <v>0</v>
      </c>
      <c r="J627" s="17">
        <f ca="1">OFFSET('Z1'!$B$7,B627,H627)*D627</f>
        <v>0</v>
      </c>
      <c r="K627" s="17">
        <f ca="1">IF(I627&gt;0,OFFSET('Z1'!$I$7,B627,I627)*IF(I627=1,D627-9300,IF(I627=2,D627-18000,IF(I627=3,D627-45000,0))),0)</f>
        <v>0</v>
      </c>
      <c r="L627" s="17">
        <f>IF(AND(E627=1,D627&gt;20000,D627&lt;=45000),D627*'Z1'!$G$7,0)+IF(AND(E627=1,D627&gt;45000,D627&lt;=50000),'Z1'!$G$7/5000*(50000-D627)*D627,0)</f>
        <v>0</v>
      </c>
      <c r="M627" s="18">
        <f t="shared" ca="1" si="177"/>
        <v>0</v>
      </c>
      <c r="N627" s="21">
        <v>0</v>
      </c>
      <c r="O627" s="20">
        <f t="shared" si="178"/>
        <v>0</v>
      </c>
      <c r="P627" s="21">
        <f t="shared" si="179"/>
        <v>1</v>
      </c>
      <c r="Q627" s="22">
        <f t="shared" si="180"/>
        <v>0</v>
      </c>
      <c r="R627" s="59">
        <f t="shared" ca="1" si="181"/>
        <v>1626512.0111087947</v>
      </c>
      <c r="S627" s="60">
        <f t="shared" ca="1" si="182"/>
        <v>1626512.0111087947</v>
      </c>
      <c r="T627" s="61">
        <v>926.74137267015044</v>
      </c>
      <c r="U627" s="61">
        <f t="shared" ca="1" si="183"/>
        <v>1004.0197599437005</v>
      </c>
      <c r="V627" s="62">
        <f t="shared" ca="1" si="184"/>
        <v>8.3387220590890099E-2</v>
      </c>
      <c r="W627" s="62"/>
      <c r="X627" s="62">
        <f t="shared" ca="1" si="185"/>
        <v>8.3387220590890099E-2</v>
      </c>
      <c r="Y627" s="60">
        <f t="shared" ca="1" si="186"/>
        <v>1626512.0111087949</v>
      </c>
      <c r="Z627" s="63">
        <f t="shared" ca="1" si="187"/>
        <v>0</v>
      </c>
      <c r="AA627" s="60">
        <f t="shared" ca="1" si="188"/>
        <v>0</v>
      </c>
      <c r="AB627" s="63">
        <f t="shared" ca="1" si="189"/>
        <v>0</v>
      </c>
      <c r="AC627" s="47">
        <f t="shared" ca="1" si="190"/>
        <v>1626512.0111087949</v>
      </c>
    </row>
    <row r="628" spans="1:29" x14ac:dyDescent="0.15">
      <c r="A628" s="58">
        <v>31541</v>
      </c>
      <c r="B628" s="65">
        <f t="shared" si="173"/>
        <v>3</v>
      </c>
      <c r="C628" s="58" t="s">
        <v>682</v>
      </c>
      <c r="D628" s="58">
        <v>1121</v>
      </c>
      <c r="E628" s="58">
        <v>0</v>
      </c>
      <c r="F628" s="58">
        <f t="shared" si="174"/>
        <v>1806.9850746268658</v>
      </c>
      <c r="G628" s="58"/>
      <c r="H628" s="17">
        <f t="shared" si="175"/>
        <v>1</v>
      </c>
      <c r="I628" s="17">
        <f t="shared" si="176"/>
        <v>0</v>
      </c>
      <c r="J628" s="17">
        <f ca="1">OFFSET('Z1'!$B$7,B628,H628)*D628</f>
        <v>0</v>
      </c>
      <c r="K628" s="17">
        <f ca="1">IF(I628&gt;0,OFFSET('Z1'!$I$7,B628,I628)*IF(I628=1,D628-9300,IF(I628=2,D628-18000,IF(I628=3,D628-45000,0))),0)</f>
        <v>0</v>
      </c>
      <c r="L628" s="17">
        <f>IF(AND(E628=1,D628&gt;20000,D628&lt;=45000),D628*'Z1'!$G$7,0)+IF(AND(E628=1,D628&gt;45000,D628&lt;=50000),'Z1'!$G$7/5000*(50000-D628)*D628,0)</f>
        <v>0</v>
      </c>
      <c r="M628" s="18">
        <f t="shared" ca="1" si="177"/>
        <v>0</v>
      </c>
      <c r="N628" s="21">
        <v>2367</v>
      </c>
      <c r="O628" s="20">
        <f t="shared" si="178"/>
        <v>1367</v>
      </c>
      <c r="P628" s="21">
        <f t="shared" si="179"/>
        <v>1</v>
      </c>
      <c r="Q628" s="22">
        <f t="shared" si="180"/>
        <v>1230.3</v>
      </c>
      <c r="R628" s="59">
        <f t="shared" ca="1" si="181"/>
        <v>1125506.1508968882</v>
      </c>
      <c r="S628" s="60">
        <f t="shared" ca="1" si="182"/>
        <v>1126736.4508968883</v>
      </c>
      <c r="T628" s="61">
        <v>928.95274978857992</v>
      </c>
      <c r="U628" s="61">
        <f t="shared" ca="1" si="183"/>
        <v>1005.1172621738522</v>
      </c>
      <c r="V628" s="62">
        <f t="shared" ca="1" si="184"/>
        <v>8.198965168315242E-2</v>
      </c>
      <c r="W628" s="62"/>
      <c r="X628" s="62">
        <f t="shared" ca="1" si="185"/>
        <v>8.198965168315242E-2</v>
      </c>
      <c r="Y628" s="60">
        <f t="shared" ca="1" si="186"/>
        <v>1126736.4508968885</v>
      </c>
      <c r="Z628" s="63">
        <f t="shared" ca="1" si="187"/>
        <v>0</v>
      </c>
      <c r="AA628" s="60">
        <f t="shared" ca="1" si="188"/>
        <v>0</v>
      </c>
      <c r="AB628" s="63">
        <f t="shared" ca="1" si="189"/>
        <v>0</v>
      </c>
      <c r="AC628" s="47">
        <f t="shared" ca="1" si="190"/>
        <v>1126736.4508968885</v>
      </c>
    </row>
    <row r="629" spans="1:29" x14ac:dyDescent="0.15">
      <c r="A629" s="58">
        <v>31542</v>
      </c>
      <c r="B629" s="65">
        <f t="shared" si="173"/>
        <v>3</v>
      </c>
      <c r="C629" s="58" t="s">
        <v>683</v>
      </c>
      <c r="D629" s="58">
        <v>958</v>
      </c>
      <c r="E629" s="58">
        <v>0</v>
      </c>
      <c r="F629" s="58">
        <f t="shared" si="174"/>
        <v>1544.2388059701493</v>
      </c>
      <c r="G629" s="58"/>
      <c r="H629" s="17">
        <f t="shared" si="175"/>
        <v>1</v>
      </c>
      <c r="I629" s="17">
        <f t="shared" si="176"/>
        <v>0</v>
      </c>
      <c r="J629" s="17">
        <f ca="1">OFFSET('Z1'!$B$7,B629,H629)*D629</f>
        <v>0</v>
      </c>
      <c r="K629" s="17">
        <f ca="1">IF(I629&gt;0,OFFSET('Z1'!$I$7,B629,I629)*IF(I629=1,D629-9300,IF(I629=2,D629-18000,IF(I629=3,D629-45000,0))),0)</f>
        <v>0</v>
      </c>
      <c r="L629" s="17">
        <f>IF(AND(E629=1,D629&gt;20000,D629&lt;=45000),D629*'Z1'!$G$7,0)+IF(AND(E629=1,D629&gt;45000,D629&lt;=50000),'Z1'!$G$7/5000*(50000-D629)*D629,0)</f>
        <v>0</v>
      </c>
      <c r="M629" s="18">
        <f t="shared" ca="1" si="177"/>
        <v>0</v>
      </c>
      <c r="N629" s="21">
        <v>15355</v>
      </c>
      <c r="O629" s="20">
        <f t="shared" si="178"/>
        <v>14355</v>
      </c>
      <c r="P629" s="21">
        <f t="shared" si="179"/>
        <v>1</v>
      </c>
      <c r="Q629" s="22">
        <f t="shared" si="180"/>
        <v>12919.5</v>
      </c>
      <c r="R629" s="59">
        <f t="shared" ca="1" si="181"/>
        <v>961850.93002606509</v>
      </c>
      <c r="S629" s="60">
        <f t="shared" ca="1" si="182"/>
        <v>974770.43002606509</v>
      </c>
      <c r="T629" s="61">
        <v>945.16133219008691</v>
      </c>
      <c r="U629" s="61">
        <f t="shared" ca="1" si="183"/>
        <v>1017.5056680856629</v>
      </c>
      <c r="V629" s="62">
        <f t="shared" ca="1" si="184"/>
        <v>7.6541785440950028E-2</v>
      </c>
      <c r="W629" s="62"/>
      <c r="X629" s="62">
        <f t="shared" ca="1" si="185"/>
        <v>7.6541785440950028E-2</v>
      </c>
      <c r="Y629" s="60">
        <f t="shared" ca="1" si="186"/>
        <v>974770.43002606521</v>
      </c>
      <c r="Z629" s="63">
        <f t="shared" ca="1" si="187"/>
        <v>0</v>
      </c>
      <c r="AA629" s="60">
        <f t="shared" ca="1" si="188"/>
        <v>0</v>
      </c>
      <c r="AB629" s="63">
        <f t="shared" ca="1" si="189"/>
        <v>0</v>
      </c>
      <c r="AC629" s="47">
        <f t="shared" ca="1" si="190"/>
        <v>974770.43002606521</v>
      </c>
    </row>
    <row r="630" spans="1:29" x14ac:dyDescent="0.15">
      <c r="A630" s="58">
        <v>31543</v>
      </c>
      <c r="B630" s="65">
        <f t="shared" si="173"/>
        <v>3</v>
      </c>
      <c r="C630" s="58" t="s">
        <v>684</v>
      </c>
      <c r="D630" s="58">
        <v>1028</v>
      </c>
      <c r="E630" s="58">
        <v>0</v>
      </c>
      <c r="F630" s="58">
        <f t="shared" si="174"/>
        <v>1657.0746268656717</v>
      </c>
      <c r="G630" s="58"/>
      <c r="H630" s="17">
        <f t="shared" si="175"/>
        <v>1</v>
      </c>
      <c r="I630" s="17">
        <f t="shared" si="176"/>
        <v>0</v>
      </c>
      <c r="J630" s="17">
        <f ca="1">OFFSET('Z1'!$B$7,B630,H630)*D630</f>
        <v>0</v>
      </c>
      <c r="K630" s="17">
        <f ca="1">IF(I630&gt;0,OFFSET('Z1'!$I$7,B630,I630)*IF(I630=1,D630-9300,IF(I630=2,D630-18000,IF(I630=3,D630-45000,0))),0)</f>
        <v>0</v>
      </c>
      <c r="L630" s="17">
        <f>IF(AND(E630=1,D630&gt;20000,D630&lt;=45000),D630*'Z1'!$G$7,0)+IF(AND(E630=1,D630&gt;45000,D630&lt;=50000),'Z1'!$G$7/5000*(50000-D630)*D630,0)</f>
        <v>0</v>
      </c>
      <c r="M630" s="18">
        <f t="shared" ca="1" si="177"/>
        <v>0</v>
      </c>
      <c r="N630" s="21">
        <v>0</v>
      </c>
      <c r="O630" s="20">
        <f t="shared" si="178"/>
        <v>0</v>
      </c>
      <c r="P630" s="21">
        <f t="shared" si="179"/>
        <v>1</v>
      </c>
      <c r="Q630" s="22">
        <f t="shared" si="180"/>
        <v>0</v>
      </c>
      <c r="R630" s="59">
        <f t="shared" ca="1" si="181"/>
        <v>1032132.3132221241</v>
      </c>
      <c r="S630" s="60">
        <f t="shared" ca="1" si="182"/>
        <v>1032132.3132221241</v>
      </c>
      <c r="T630" s="61">
        <v>926.7850226311316</v>
      </c>
      <c r="U630" s="61">
        <f t="shared" ca="1" si="183"/>
        <v>1004.0197599437005</v>
      </c>
      <c r="V630" s="62">
        <f t="shared" ca="1" si="184"/>
        <v>8.33361949390381E-2</v>
      </c>
      <c r="W630" s="62"/>
      <c r="X630" s="62">
        <f t="shared" ca="1" si="185"/>
        <v>8.33361949390381E-2</v>
      </c>
      <c r="Y630" s="60">
        <f t="shared" ca="1" si="186"/>
        <v>1032132.313222124</v>
      </c>
      <c r="Z630" s="63">
        <f t="shared" ca="1" si="187"/>
        <v>0</v>
      </c>
      <c r="AA630" s="60">
        <f t="shared" ca="1" si="188"/>
        <v>0</v>
      </c>
      <c r="AB630" s="63">
        <f t="shared" ca="1" si="189"/>
        <v>0</v>
      </c>
      <c r="AC630" s="47">
        <f t="shared" ca="1" si="190"/>
        <v>1032132.313222124</v>
      </c>
    </row>
    <row r="631" spans="1:29" x14ac:dyDescent="0.15">
      <c r="A631" s="58">
        <v>31546</v>
      </c>
      <c r="B631" s="65">
        <f t="shared" si="173"/>
        <v>3</v>
      </c>
      <c r="C631" s="58" t="s">
        <v>685</v>
      </c>
      <c r="D631" s="58">
        <v>1102</v>
      </c>
      <c r="E631" s="58">
        <v>0</v>
      </c>
      <c r="F631" s="58">
        <f t="shared" si="174"/>
        <v>1776.358208955224</v>
      </c>
      <c r="G631" s="58"/>
      <c r="H631" s="17">
        <f t="shared" si="175"/>
        <v>1</v>
      </c>
      <c r="I631" s="17">
        <f t="shared" si="176"/>
        <v>0</v>
      </c>
      <c r="J631" s="17">
        <f ca="1">OFFSET('Z1'!$B$7,B631,H631)*D631</f>
        <v>0</v>
      </c>
      <c r="K631" s="17">
        <f ca="1">IF(I631&gt;0,OFFSET('Z1'!$I$7,B631,I631)*IF(I631=1,D631-9300,IF(I631=2,D631-18000,IF(I631=3,D631-45000,0))),0)</f>
        <v>0</v>
      </c>
      <c r="L631" s="17">
        <f>IF(AND(E631=1,D631&gt;20000,D631&lt;=45000),D631*'Z1'!$G$7,0)+IF(AND(E631=1,D631&gt;45000,D631&lt;=50000),'Z1'!$G$7/5000*(50000-D631)*D631,0)</f>
        <v>0</v>
      </c>
      <c r="M631" s="18">
        <f t="shared" ca="1" si="177"/>
        <v>0</v>
      </c>
      <c r="N631" s="21">
        <v>1013</v>
      </c>
      <c r="O631" s="20">
        <f t="shared" si="178"/>
        <v>13</v>
      </c>
      <c r="P631" s="21">
        <f t="shared" si="179"/>
        <v>1</v>
      </c>
      <c r="Q631" s="22">
        <f t="shared" si="180"/>
        <v>11.700000000000001</v>
      </c>
      <c r="R631" s="59">
        <f t="shared" ca="1" si="181"/>
        <v>1106429.775457958</v>
      </c>
      <c r="S631" s="60">
        <f t="shared" ca="1" si="182"/>
        <v>1106441.4754579579</v>
      </c>
      <c r="T631" s="61">
        <v>927.66251786879445</v>
      </c>
      <c r="U631" s="61">
        <f t="shared" ca="1" si="183"/>
        <v>1004.0303770035916</v>
      </c>
      <c r="V631" s="62">
        <f t="shared" ca="1" si="184"/>
        <v>8.2322889697262092E-2</v>
      </c>
      <c r="W631" s="62"/>
      <c r="X631" s="62">
        <f t="shared" ca="1" si="185"/>
        <v>8.2322889697262092E-2</v>
      </c>
      <c r="Y631" s="60">
        <f t="shared" ca="1" si="186"/>
        <v>1106441.4754579579</v>
      </c>
      <c r="Z631" s="63">
        <f t="shared" ca="1" si="187"/>
        <v>0</v>
      </c>
      <c r="AA631" s="60">
        <f t="shared" ca="1" si="188"/>
        <v>0</v>
      </c>
      <c r="AB631" s="63">
        <f t="shared" ca="1" si="189"/>
        <v>0</v>
      </c>
      <c r="AC631" s="47">
        <f t="shared" ca="1" si="190"/>
        <v>1106441.4754579579</v>
      </c>
    </row>
    <row r="632" spans="1:29" x14ac:dyDescent="0.15">
      <c r="A632" s="58">
        <v>31549</v>
      </c>
      <c r="B632" s="65">
        <f t="shared" si="173"/>
        <v>3</v>
      </c>
      <c r="C632" s="58" t="s">
        <v>686</v>
      </c>
      <c r="D632" s="58">
        <v>5601</v>
      </c>
      <c r="E632" s="58">
        <v>0</v>
      </c>
      <c r="F632" s="58">
        <f t="shared" si="174"/>
        <v>9028.4776119402977</v>
      </c>
      <c r="G632" s="58"/>
      <c r="H632" s="17">
        <f t="shared" si="175"/>
        <v>1</v>
      </c>
      <c r="I632" s="17">
        <f t="shared" si="176"/>
        <v>0</v>
      </c>
      <c r="J632" s="17">
        <f ca="1">OFFSET('Z1'!$B$7,B632,H632)*D632</f>
        <v>0</v>
      </c>
      <c r="K632" s="17">
        <f ca="1">IF(I632&gt;0,OFFSET('Z1'!$I$7,B632,I632)*IF(I632=1,D632-9300,IF(I632=2,D632-18000,IF(I632=3,D632-45000,0))),0)</f>
        <v>0</v>
      </c>
      <c r="L632" s="17">
        <f>IF(AND(E632=1,D632&gt;20000,D632&lt;=45000),D632*'Z1'!$G$7,0)+IF(AND(E632=1,D632&gt;45000,D632&lt;=50000),'Z1'!$G$7/5000*(50000-D632)*D632,0)</f>
        <v>0</v>
      </c>
      <c r="M632" s="18">
        <f t="shared" ca="1" si="177"/>
        <v>0</v>
      </c>
      <c r="N632" s="21">
        <v>15153</v>
      </c>
      <c r="O632" s="20">
        <f t="shared" si="178"/>
        <v>14153</v>
      </c>
      <c r="P632" s="21">
        <f t="shared" si="179"/>
        <v>1</v>
      </c>
      <c r="Q632" s="22">
        <f t="shared" si="180"/>
        <v>12737.7</v>
      </c>
      <c r="R632" s="59">
        <f t="shared" ca="1" si="181"/>
        <v>5623514.6754446654</v>
      </c>
      <c r="S632" s="60">
        <f t="shared" ca="1" si="182"/>
        <v>5636252.3754446656</v>
      </c>
      <c r="T632" s="61">
        <v>928.66526318390811</v>
      </c>
      <c r="U632" s="61">
        <f t="shared" ca="1" si="183"/>
        <v>1006.2939431252751</v>
      </c>
      <c r="V632" s="62">
        <f t="shared" ca="1" si="184"/>
        <v>8.3591669699390581E-2</v>
      </c>
      <c r="W632" s="62"/>
      <c r="X632" s="62">
        <f t="shared" ca="1" si="185"/>
        <v>8.3591669699390581E-2</v>
      </c>
      <c r="Y632" s="60">
        <f t="shared" ca="1" si="186"/>
        <v>5636252.3754446646</v>
      </c>
      <c r="Z632" s="63">
        <f t="shared" ca="1" si="187"/>
        <v>0</v>
      </c>
      <c r="AA632" s="60">
        <f t="shared" ca="1" si="188"/>
        <v>0</v>
      </c>
      <c r="AB632" s="63">
        <f t="shared" ca="1" si="189"/>
        <v>0</v>
      </c>
      <c r="AC632" s="47">
        <f t="shared" ca="1" si="190"/>
        <v>5636252.3754446646</v>
      </c>
    </row>
    <row r="633" spans="1:29" x14ac:dyDescent="0.15">
      <c r="A633" s="58">
        <v>31550</v>
      </c>
      <c r="B633" s="65">
        <f t="shared" si="173"/>
        <v>3</v>
      </c>
      <c r="C633" s="58" t="s">
        <v>687</v>
      </c>
      <c r="D633" s="58">
        <v>1229</v>
      </c>
      <c r="E633" s="58">
        <v>0</v>
      </c>
      <c r="F633" s="58">
        <f t="shared" si="174"/>
        <v>1981.0746268656717</v>
      </c>
      <c r="G633" s="58"/>
      <c r="H633" s="17">
        <f t="shared" si="175"/>
        <v>1</v>
      </c>
      <c r="I633" s="17">
        <f t="shared" si="176"/>
        <v>0</v>
      </c>
      <c r="J633" s="17">
        <f ca="1">OFFSET('Z1'!$B$7,B633,H633)*D633</f>
        <v>0</v>
      </c>
      <c r="K633" s="17">
        <f ca="1">IF(I633&gt;0,OFFSET('Z1'!$I$7,B633,I633)*IF(I633=1,D633-9300,IF(I633=2,D633-18000,IF(I633=3,D633-45000,0))),0)</f>
        <v>0</v>
      </c>
      <c r="L633" s="17">
        <f>IF(AND(E633=1,D633&gt;20000,D633&lt;=45000),D633*'Z1'!$G$7,0)+IF(AND(E633=1,D633&gt;45000,D633&lt;=50000),'Z1'!$G$7/5000*(50000-D633)*D633,0)</f>
        <v>0</v>
      </c>
      <c r="M633" s="18">
        <f t="shared" ca="1" si="177"/>
        <v>0</v>
      </c>
      <c r="N633" s="21">
        <v>0</v>
      </c>
      <c r="O633" s="20">
        <f t="shared" si="178"/>
        <v>0</v>
      </c>
      <c r="P633" s="21">
        <f t="shared" si="179"/>
        <v>1</v>
      </c>
      <c r="Q633" s="22">
        <f t="shared" si="180"/>
        <v>0</v>
      </c>
      <c r="R633" s="59">
        <f t="shared" ca="1" si="181"/>
        <v>1233940.2849708078</v>
      </c>
      <c r="S633" s="60">
        <f t="shared" ca="1" si="182"/>
        <v>1233940.2849708078</v>
      </c>
      <c r="T633" s="61">
        <v>926.7850226311316</v>
      </c>
      <c r="U633" s="61">
        <f t="shared" ca="1" si="183"/>
        <v>1004.0197599437005</v>
      </c>
      <c r="V633" s="62">
        <f t="shared" ca="1" si="184"/>
        <v>8.33361949390381E-2</v>
      </c>
      <c r="W633" s="62"/>
      <c r="X633" s="62">
        <f t="shared" ca="1" si="185"/>
        <v>8.33361949390381E-2</v>
      </c>
      <c r="Y633" s="60">
        <f t="shared" ca="1" si="186"/>
        <v>1233940.2849708078</v>
      </c>
      <c r="Z633" s="63">
        <f t="shared" ca="1" si="187"/>
        <v>0</v>
      </c>
      <c r="AA633" s="60">
        <f t="shared" ca="1" si="188"/>
        <v>0</v>
      </c>
      <c r="AB633" s="63">
        <f t="shared" ca="1" si="189"/>
        <v>0</v>
      </c>
      <c r="AC633" s="47">
        <f t="shared" ca="1" si="190"/>
        <v>1233940.2849708078</v>
      </c>
    </row>
    <row r="634" spans="1:29" x14ac:dyDescent="0.15">
      <c r="A634" s="58">
        <v>31551</v>
      </c>
      <c r="B634" s="65">
        <f t="shared" si="173"/>
        <v>3</v>
      </c>
      <c r="C634" s="58" t="s">
        <v>688</v>
      </c>
      <c r="D634" s="58">
        <v>1667</v>
      </c>
      <c r="E634" s="58">
        <v>0</v>
      </c>
      <c r="F634" s="58">
        <f t="shared" si="174"/>
        <v>2687.1044776119402</v>
      </c>
      <c r="G634" s="58"/>
      <c r="H634" s="17">
        <f t="shared" si="175"/>
        <v>1</v>
      </c>
      <c r="I634" s="17">
        <f t="shared" si="176"/>
        <v>0</v>
      </c>
      <c r="J634" s="17">
        <f ca="1">OFFSET('Z1'!$B$7,B634,H634)*D634</f>
        <v>0</v>
      </c>
      <c r="K634" s="17">
        <f ca="1">IF(I634&gt;0,OFFSET('Z1'!$I$7,B634,I634)*IF(I634=1,D634-9300,IF(I634=2,D634-18000,IF(I634=3,D634-45000,0))),0)</f>
        <v>0</v>
      </c>
      <c r="L634" s="17">
        <f>IF(AND(E634=1,D634&gt;20000,D634&lt;=45000),D634*'Z1'!$G$7,0)+IF(AND(E634=1,D634&gt;45000,D634&lt;=50000),'Z1'!$G$7/5000*(50000-D634)*D634,0)</f>
        <v>0</v>
      </c>
      <c r="M634" s="18">
        <f t="shared" ca="1" si="177"/>
        <v>0</v>
      </c>
      <c r="N634" s="21">
        <v>5215</v>
      </c>
      <c r="O634" s="20">
        <f t="shared" si="178"/>
        <v>4215</v>
      </c>
      <c r="P634" s="21">
        <f t="shared" si="179"/>
        <v>1</v>
      </c>
      <c r="Q634" s="22">
        <f t="shared" si="180"/>
        <v>3793.5</v>
      </c>
      <c r="R634" s="59">
        <f t="shared" ca="1" si="181"/>
        <v>1673700.9398261486</v>
      </c>
      <c r="S634" s="60">
        <f t="shared" ca="1" si="182"/>
        <v>1677494.4398261486</v>
      </c>
      <c r="T634" s="61">
        <v>930.06883983123555</v>
      </c>
      <c r="U634" s="61">
        <f t="shared" ca="1" si="183"/>
        <v>1006.2954048147262</v>
      </c>
      <c r="V634" s="62">
        <f t="shared" ca="1" si="184"/>
        <v>8.1957981731032081E-2</v>
      </c>
      <c r="W634" s="62"/>
      <c r="X634" s="62">
        <f t="shared" ca="1" si="185"/>
        <v>8.1957981731032081E-2</v>
      </c>
      <c r="Y634" s="60">
        <f t="shared" ca="1" si="186"/>
        <v>1677494.4398261483</v>
      </c>
      <c r="Z634" s="63">
        <f t="shared" ca="1" si="187"/>
        <v>0</v>
      </c>
      <c r="AA634" s="60">
        <f t="shared" ca="1" si="188"/>
        <v>0</v>
      </c>
      <c r="AB634" s="63">
        <f t="shared" ca="1" si="189"/>
        <v>0</v>
      </c>
      <c r="AC634" s="47">
        <f t="shared" ca="1" si="190"/>
        <v>1677494.4398261483</v>
      </c>
    </row>
    <row r="635" spans="1:29" x14ac:dyDescent="0.15">
      <c r="A635" s="58">
        <v>31552</v>
      </c>
      <c r="B635" s="65">
        <f t="shared" si="173"/>
        <v>3</v>
      </c>
      <c r="C635" s="58" t="s">
        <v>689</v>
      </c>
      <c r="D635" s="58">
        <v>2010</v>
      </c>
      <c r="E635" s="58">
        <v>0</v>
      </c>
      <c r="F635" s="58">
        <f t="shared" si="174"/>
        <v>3240</v>
      </c>
      <c r="G635" s="58"/>
      <c r="H635" s="17">
        <f t="shared" si="175"/>
        <v>1</v>
      </c>
      <c r="I635" s="17">
        <f t="shared" si="176"/>
        <v>0</v>
      </c>
      <c r="J635" s="17">
        <f ca="1">OFFSET('Z1'!$B$7,B635,H635)*D635</f>
        <v>0</v>
      </c>
      <c r="K635" s="17">
        <f ca="1">IF(I635&gt;0,OFFSET('Z1'!$I$7,B635,I635)*IF(I635=1,D635-9300,IF(I635=2,D635-18000,IF(I635=3,D635-45000,0))),0)</f>
        <v>0</v>
      </c>
      <c r="L635" s="17">
        <f>IF(AND(E635=1,D635&gt;20000,D635&lt;=45000),D635*'Z1'!$G$7,0)+IF(AND(E635=1,D635&gt;45000,D635&lt;=50000),'Z1'!$G$7/5000*(50000-D635)*D635,0)</f>
        <v>0</v>
      </c>
      <c r="M635" s="18">
        <f t="shared" ca="1" si="177"/>
        <v>0</v>
      </c>
      <c r="N635" s="21">
        <v>13079</v>
      </c>
      <c r="O635" s="20">
        <f t="shared" si="178"/>
        <v>12079</v>
      </c>
      <c r="P635" s="21">
        <f t="shared" si="179"/>
        <v>1</v>
      </c>
      <c r="Q635" s="22">
        <f t="shared" si="180"/>
        <v>10871.1</v>
      </c>
      <c r="R635" s="59">
        <f t="shared" ca="1" si="181"/>
        <v>2018079.7174868379</v>
      </c>
      <c r="S635" s="60">
        <f t="shared" ca="1" si="182"/>
        <v>2028950.817486838</v>
      </c>
      <c r="T635" s="61">
        <v>934.21386735461249</v>
      </c>
      <c r="U635" s="61">
        <f t="shared" ca="1" si="183"/>
        <v>1009.428267406387</v>
      </c>
      <c r="V635" s="62">
        <f t="shared" ca="1" si="184"/>
        <v>8.0510900854808609E-2</v>
      </c>
      <c r="W635" s="62"/>
      <c r="X635" s="62">
        <f t="shared" ca="1" si="185"/>
        <v>8.0510900854808609E-2</v>
      </c>
      <c r="Y635" s="60">
        <f t="shared" ca="1" si="186"/>
        <v>2028950.817486838</v>
      </c>
      <c r="Z635" s="63">
        <f t="shared" ca="1" si="187"/>
        <v>0</v>
      </c>
      <c r="AA635" s="60">
        <f t="shared" ca="1" si="188"/>
        <v>0</v>
      </c>
      <c r="AB635" s="63">
        <f t="shared" ca="1" si="189"/>
        <v>0</v>
      </c>
      <c r="AC635" s="47">
        <f t="shared" ca="1" si="190"/>
        <v>2028950.817486838</v>
      </c>
    </row>
    <row r="636" spans="1:29" x14ac:dyDescent="0.15">
      <c r="A636" s="58">
        <v>31553</v>
      </c>
      <c r="B636" s="65">
        <f t="shared" si="173"/>
        <v>3</v>
      </c>
      <c r="C636" s="58" t="s">
        <v>690</v>
      </c>
      <c r="D636" s="58">
        <v>1766</v>
      </c>
      <c r="E636" s="58">
        <v>0</v>
      </c>
      <c r="F636" s="58">
        <f t="shared" si="174"/>
        <v>2846.686567164179</v>
      </c>
      <c r="G636" s="58"/>
      <c r="H636" s="17">
        <f t="shared" si="175"/>
        <v>1</v>
      </c>
      <c r="I636" s="17">
        <f t="shared" si="176"/>
        <v>0</v>
      </c>
      <c r="J636" s="17">
        <f ca="1">OFFSET('Z1'!$B$7,B636,H636)*D636</f>
        <v>0</v>
      </c>
      <c r="K636" s="17">
        <f ca="1">IF(I636&gt;0,OFFSET('Z1'!$I$7,B636,I636)*IF(I636=1,D636-9300,IF(I636=2,D636-18000,IF(I636=3,D636-45000,0))),0)</f>
        <v>0</v>
      </c>
      <c r="L636" s="17">
        <f>IF(AND(E636=1,D636&gt;20000,D636&lt;=45000),D636*'Z1'!$G$7,0)+IF(AND(E636=1,D636&gt;45000,D636&lt;=50000),'Z1'!$G$7/5000*(50000-D636)*D636,0)</f>
        <v>0</v>
      </c>
      <c r="M636" s="18">
        <f t="shared" ca="1" si="177"/>
        <v>0</v>
      </c>
      <c r="N636" s="21">
        <v>18821</v>
      </c>
      <c r="O636" s="20">
        <f t="shared" si="178"/>
        <v>17821</v>
      </c>
      <c r="P636" s="21">
        <f t="shared" si="179"/>
        <v>1</v>
      </c>
      <c r="Q636" s="22">
        <f t="shared" si="180"/>
        <v>16038.9</v>
      </c>
      <c r="R636" s="59">
        <f t="shared" ca="1" si="181"/>
        <v>1773098.896060575</v>
      </c>
      <c r="S636" s="60">
        <f t="shared" ca="1" si="182"/>
        <v>1789137.7960605749</v>
      </c>
      <c r="T636" s="61">
        <v>947.39071864032508</v>
      </c>
      <c r="U636" s="61">
        <f t="shared" ca="1" si="183"/>
        <v>1013.101809773825</v>
      </c>
      <c r="V636" s="62">
        <f t="shared" ca="1" si="184"/>
        <v>6.9360074825101758E-2</v>
      </c>
      <c r="W636" s="62"/>
      <c r="X636" s="62">
        <f t="shared" ca="1" si="185"/>
        <v>6.9360074825101758E-2</v>
      </c>
      <c r="Y636" s="60">
        <f t="shared" ca="1" si="186"/>
        <v>1789137.7960605747</v>
      </c>
      <c r="Z636" s="63">
        <f t="shared" ca="1" si="187"/>
        <v>0</v>
      </c>
      <c r="AA636" s="60">
        <f t="shared" ca="1" si="188"/>
        <v>0</v>
      </c>
      <c r="AB636" s="63">
        <f t="shared" ca="1" si="189"/>
        <v>0</v>
      </c>
      <c r="AC636" s="47">
        <f t="shared" ca="1" si="190"/>
        <v>1789137.7960605747</v>
      </c>
    </row>
    <row r="637" spans="1:29" x14ac:dyDescent="0.15">
      <c r="A637" s="58">
        <v>31601</v>
      </c>
      <c r="B637" s="65">
        <f t="shared" si="173"/>
        <v>3</v>
      </c>
      <c r="C637" s="58" t="s">
        <v>691</v>
      </c>
      <c r="D637" s="58">
        <v>754</v>
      </c>
      <c r="E637" s="58">
        <v>0</v>
      </c>
      <c r="F637" s="58">
        <f t="shared" si="174"/>
        <v>1215.4029850746269</v>
      </c>
      <c r="G637" s="58"/>
      <c r="H637" s="17">
        <f t="shared" si="175"/>
        <v>1</v>
      </c>
      <c r="I637" s="17">
        <f t="shared" si="176"/>
        <v>0</v>
      </c>
      <c r="J637" s="17">
        <f ca="1">OFFSET('Z1'!$B$7,B637,H637)*D637</f>
        <v>0</v>
      </c>
      <c r="K637" s="17">
        <f ca="1">IF(I637&gt;0,OFFSET('Z1'!$I$7,B637,I637)*IF(I637=1,D637-9300,IF(I637=2,D637-18000,IF(I637=3,D637-45000,0))),0)</f>
        <v>0</v>
      </c>
      <c r="L637" s="17">
        <f>IF(AND(E637=1,D637&gt;20000,D637&lt;=45000),D637*'Z1'!$G$7,0)+IF(AND(E637=1,D637&gt;45000,D637&lt;=50000),'Z1'!$G$7/5000*(50000-D637)*D637,0)</f>
        <v>0</v>
      </c>
      <c r="M637" s="18">
        <f t="shared" ca="1" si="177"/>
        <v>0</v>
      </c>
      <c r="N637" s="21">
        <v>0</v>
      </c>
      <c r="O637" s="20">
        <f t="shared" si="178"/>
        <v>0</v>
      </c>
      <c r="P637" s="21">
        <f t="shared" si="179"/>
        <v>1</v>
      </c>
      <c r="Q637" s="22">
        <f t="shared" si="180"/>
        <v>0</v>
      </c>
      <c r="R637" s="59">
        <f t="shared" ca="1" si="181"/>
        <v>757030.89899755013</v>
      </c>
      <c r="S637" s="60">
        <f t="shared" ca="1" si="182"/>
        <v>757030.89899755013</v>
      </c>
      <c r="T637" s="61">
        <v>926.78502263113148</v>
      </c>
      <c r="U637" s="61">
        <f t="shared" ca="1" si="183"/>
        <v>1004.0197599437005</v>
      </c>
      <c r="V637" s="62">
        <f t="shared" ca="1" si="184"/>
        <v>8.3336194939038322E-2</v>
      </c>
      <c r="W637" s="62"/>
      <c r="X637" s="62">
        <f t="shared" ca="1" si="185"/>
        <v>8.3336194939038322E-2</v>
      </c>
      <c r="Y637" s="60">
        <f t="shared" ca="1" si="186"/>
        <v>757030.89899755013</v>
      </c>
      <c r="Z637" s="63">
        <f t="shared" ca="1" si="187"/>
        <v>0</v>
      </c>
      <c r="AA637" s="60">
        <f t="shared" ca="1" si="188"/>
        <v>0</v>
      </c>
      <c r="AB637" s="63">
        <f t="shared" ca="1" si="189"/>
        <v>0</v>
      </c>
      <c r="AC637" s="47">
        <f t="shared" ca="1" si="190"/>
        <v>757030.89899755013</v>
      </c>
    </row>
    <row r="638" spans="1:29" x14ac:dyDescent="0.15">
      <c r="A638" s="58">
        <v>31603</v>
      </c>
      <c r="B638" s="65">
        <f t="shared" si="173"/>
        <v>3</v>
      </c>
      <c r="C638" s="58" t="s">
        <v>692</v>
      </c>
      <c r="D638" s="58">
        <v>1882</v>
      </c>
      <c r="E638" s="58">
        <v>0</v>
      </c>
      <c r="F638" s="58">
        <f t="shared" si="174"/>
        <v>3033.6716417910447</v>
      </c>
      <c r="G638" s="58"/>
      <c r="H638" s="17">
        <f t="shared" si="175"/>
        <v>1</v>
      </c>
      <c r="I638" s="17">
        <f t="shared" si="176"/>
        <v>0</v>
      </c>
      <c r="J638" s="17">
        <f ca="1">OFFSET('Z1'!$B$7,B638,H638)*D638</f>
        <v>0</v>
      </c>
      <c r="K638" s="17">
        <f ca="1">IF(I638&gt;0,OFFSET('Z1'!$I$7,B638,I638)*IF(I638=1,D638-9300,IF(I638=2,D638-18000,IF(I638=3,D638-45000,0))),0)</f>
        <v>0</v>
      </c>
      <c r="L638" s="17">
        <f>IF(AND(E638=1,D638&gt;20000,D638&lt;=45000),D638*'Z1'!$G$7,0)+IF(AND(E638=1,D638&gt;45000,D638&lt;=50000),'Z1'!$G$7/5000*(50000-D638)*D638,0)</f>
        <v>0</v>
      </c>
      <c r="M638" s="18">
        <f t="shared" ca="1" si="177"/>
        <v>0</v>
      </c>
      <c r="N638" s="21">
        <v>0</v>
      </c>
      <c r="O638" s="20">
        <f t="shared" si="178"/>
        <v>0</v>
      </c>
      <c r="P638" s="21">
        <f t="shared" si="179"/>
        <v>1</v>
      </c>
      <c r="Q638" s="22">
        <f t="shared" si="180"/>
        <v>0</v>
      </c>
      <c r="R638" s="59">
        <f t="shared" ca="1" si="181"/>
        <v>1889565.1882140443</v>
      </c>
      <c r="S638" s="60">
        <f t="shared" ca="1" si="182"/>
        <v>1889565.1882140443</v>
      </c>
      <c r="T638" s="61">
        <v>926.81953060755188</v>
      </c>
      <c r="U638" s="61">
        <f t="shared" ca="1" si="183"/>
        <v>1004.0197599437005</v>
      </c>
      <c r="V638" s="62">
        <f t="shared" ca="1" si="184"/>
        <v>8.3295859427500396E-2</v>
      </c>
      <c r="W638" s="62"/>
      <c r="X638" s="62">
        <f t="shared" ca="1" si="185"/>
        <v>8.3295859427500396E-2</v>
      </c>
      <c r="Y638" s="60">
        <f t="shared" ca="1" si="186"/>
        <v>1889565.1882140443</v>
      </c>
      <c r="Z638" s="63">
        <f t="shared" ca="1" si="187"/>
        <v>0</v>
      </c>
      <c r="AA638" s="60">
        <f t="shared" ca="1" si="188"/>
        <v>0</v>
      </c>
      <c r="AB638" s="63">
        <f t="shared" ca="1" si="189"/>
        <v>0</v>
      </c>
      <c r="AC638" s="47">
        <f t="shared" ca="1" si="190"/>
        <v>1889565.1882140443</v>
      </c>
    </row>
    <row r="639" spans="1:29" x14ac:dyDescent="0.15">
      <c r="A639" s="58">
        <v>31604</v>
      </c>
      <c r="B639" s="65">
        <f t="shared" si="173"/>
        <v>3</v>
      </c>
      <c r="C639" s="58" t="s">
        <v>693</v>
      </c>
      <c r="D639" s="58">
        <v>1594</v>
      </c>
      <c r="E639" s="58">
        <v>0</v>
      </c>
      <c r="F639" s="58">
        <f t="shared" si="174"/>
        <v>2569.4328358208954</v>
      </c>
      <c r="G639" s="58"/>
      <c r="H639" s="17">
        <f t="shared" si="175"/>
        <v>1</v>
      </c>
      <c r="I639" s="17">
        <f t="shared" si="176"/>
        <v>0</v>
      </c>
      <c r="J639" s="17">
        <f ca="1">OFFSET('Z1'!$B$7,B639,H639)*D639</f>
        <v>0</v>
      </c>
      <c r="K639" s="17">
        <f ca="1">IF(I639&gt;0,OFFSET('Z1'!$I$7,B639,I639)*IF(I639=1,D639-9300,IF(I639=2,D639-18000,IF(I639=3,D639-45000,0))),0)</f>
        <v>0</v>
      </c>
      <c r="L639" s="17">
        <f>IF(AND(E639=1,D639&gt;20000,D639&lt;=45000),D639*'Z1'!$G$7,0)+IF(AND(E639=1,D639&gt;45000,D639&lt;=50000),'Z1'!$G$7/5000*(50000-D639)*D639,0)</f>
        <v>0</v>
      </c>
      <c r="M639" s="18">
        <f t="shared" ca="1" si="177"/>
        <v>0</v>
      </c>
      <c r="N639" s="21">
        <v>0</v>
      </c>
      <c r="O639" s="20">
        <f t="shared" si="178"/>
        <v>0</v>
      </c>
      <c r="P639" s="21">
        <f t="shared" si="179"/>
        <v>1</v>
      </c>
      <c r="Q639" s="22">
        <f t="shared" si="180"/>
        <v>0</v>
      </c>
      <c r="R639" s="59">
        <f t="shared" ca="1" si="181"/>
        <v>1600407.4973502585</v>
      </c>
      <c r="S639" s="60">
        <f t="shared" ca="1" si="182"/>
        <v>1600407.4973502585</v>
      </c>
      <c r="T639" s="61">
        <v>926.78502263113171</v>
      </c>
      <c r="U639" s="61">
        <f t="shared" ca="1" si="183"/>
        <v>1004.0197599437005</v>
      </c>
      <c r="V639" s="62">
        <f t="shared" ca="1" si="184"/>
        <v>8.33361949390381E-2</v>
      </c>
      <c r="W639" s="62"/>
      <c r="X639" s="62">
        <f t="shared" ca="1" si="185"/>
        <v>8.33361949390381E-2</v>
      </c>
      <c r="Y639" s="60">
        <f t="shared" ca="1" si="186"/>
        <v>1600407.4973502588</v>
      </c>
      <c r="Z639" s="63">
        <f t="shared" ca="1" si="187"/>
        <v>0</v>
      </c>
      <c r="AA639" s="60">
        <f t="shared" ca="1" si="188"/>
        <v>0</v>
      </c>
      <c r="AB639" s="63">
        <f t="shared" ca="1" si="189"/>
        <v>0</v>
      </c>
      <c r="AC639" s="47">
        <f t="shared" ca="1" si="190"/>
        <v>1600407.4973502588</v>
      </c>
    </row>
    <row r="640" spans="1:29" x14ac:dyDescent="0.15">
      <c r="A640" s="58">
        <v>31605</v>
      </c>
      <c r="B640" s="65">
        <f t="shared" si="173"/>
        <v>3</v>
      </c>
      <c r="C640" s="58" t="s">
        <v>694</v>
      </c>
      <c r="D640" s="58">
        <v>1333</v>
      </c>
      <c r="E640" s="58">
        <v>0</v>
      </c>
      <c r="F640" s="58">
        <f t="shared" si="174"/>
        <v>2148.7164179104479</v>
      </c>
      <c r="G640" s="58"/>
      <c r="H640" s="17">
        <f t="shared" si="175"/>
        <v>1</v>
      </c>
      <c r="I640" s="17">
        <f t="shared" si="176"/>
        <v>0</v>
      </c>
      <c r="J640" s="17">
        <f ca="1">OFFSET('Z1'!$B$7,B640,H640)*D640</f>
        <v>0</v>
      </c>
      <c r="K640" s="17">
        <f ca="1">IF(I640&gt;0,OFFSET('Z1'!$I$7,B640,I640)*IF(I640=1,D640-9300,IF(I640=2,D640-18000,IF(I640=3,D640-45000,0))),0)</f>
        <v>0</v>
      </c>
      <c r="L640" s="17">
        <f>IF(AND(E640=1,D640&gt;20000,D640&lt;=45000),D640*'Z1'!$G$7,0)+IF(AND(E640=1,D640&gt;45000,D640&lt;=50000),'Z1'!$G$7/5000*(50000-D640)*D640,0)</f>
        <v>0</v>
      </c>
      <c r="M640" s="18">
        <f t="shared" ca="1" si="177"/>
        <v>0</v>
      </c>
      <c r="N640" s="21">
        <v>0</v>
      </c>
      <c r="O640" s="20">
        <f t="shared" si="178"/>
        <v>0</v>
      </c>
      <c r="P640" s="21">
        <f t="shared" si="179"/>
        <v>1</v>
      </c>
      <c r="Q640" s="22">
        <f t="shared" si="180"/>
        <v>0</v>
      </c>
      <c r="R640" s="59">
        <f t="shared" ca="1" si="181"/>
        <v>1338358.3400049529</v>
      </c>
      <c r="S640" s="60">
        <f t="shared" ca="1" si="182"/>
        <v>1338358.3400049529</v>
      </c>
      <c r="T640" s="61">
        <v>926.7850226311316</v>
      </c>
      <c r="U640" s="61">
        <f t="shared" ca="1" si="183"/>
        <v>1004.0197599437006</v>
      </c>
      <c r="V640" s="62">
        <f t="shared" ca="1" si="184"/>
        <v>8.3336194939038322E-2</v>
      </c>
      <c r="W640" s="62"/>
      <c r="X640" s="62">
        <f t="shared" ca="1" si="185"/>
        <v>8.3336194939038322E-2</v>
      </c>
      <c r="Y640" s="60">
        <f t="shared" ca="1" si="186"/>
        <v>1338358.3400049529</v>
      </c>
      <c r="Z640" s="63">
        <f t="shared" ca="1" si="187"/>
        <v>0</v>
      </c>
      <c r="AA640" s="60">
        <f t="shared" ca="1" si="188"/>
        <v>0</v>
      </c>
      <c r="AB640" s="63">
        <f t="shared" ca="1" si="189"/>
        <v>0</v>
      </c>
      <c r="AC640" s="47">
        <f t="shared" ca="1" si="190"/>
        <v>1338358.3400049529</v>
      </c>
    </row>
    <row r="641" spans="1:29" x14ac:dyDescent="0.15">
      <c r="A641" s="58">
        <v>31606</v>
      </c>
      <c r="B641" s="65">
        <f t="shared" si="173"/>
        <v>3</v>
      </c>
      <c r="C641" s="58" t="s">
        <v>695</v>
      </c>
      <c r="D641" s="58">
        <v>1093</v>
      </c>
      <c r="E641" s="58">
        <v>0</v>
      </c>
      <c r="F641" s="58">
        <f t="shared" si="174"/>
        <v>1761.8507462686566</v>
      </c>
      <c r="G641" s="58"/>
      <c r="H641" s="17">
        <f t="shared" si="175"/>
        <v>1</v>
      </c>
      <c r="I641" s="17">
        <f t="shared" si="176"/>
        <v>0</v>
      </c>
      <c r="J641" s="17">
        <f ca="1">OFFSET('Z1'!$B$7,B641,H641)*D641</f>
        <v>0</v>
      </c>
      <c r="K641" s="17">
        <f ca="1">IF(I641&gt;0,OFFSET('Z1'!$I$7,B641,I641)*IF(I641=1,D641-9300,IF(I641=2,D641-18000,IF(I641=3,D641-45000,0))),0)</f>
        <v>0</v>
      </c>
      <c r="L641" s="17">
        <f>IF(AND(E641=1,D641&gt;20000,D641&lt;=45000),D641*'Z1'!$G$7,0)+IF(AND(E641=1,D641&gt;45000,D641&lt;=50000),'Z1'!$G$7/5000*(50000-D641)*D641,0)</f>
        <v>0</v>
      </c>
      <c r="M641" s="18">
        <f t="shared" ca="1" si="177"/>
        <v>0</v>
      </c>
      <c r="N641" s="21">
        <v>0</v>
      </c>
      <c r="O641" s="20">
        <f t="shared" si="178"/>
        <v>0</v>
      </c>
      <c r="P641" s="21">
        <f t="shared" si="179"/>
        <v>1</v>
      </c>
      <c r="Q641" s="22">
        <f t="shared" si="180"/>
        <v>0</v>
      </c>
      <c r="R641" s="59">
        <f t="shared" ca="1" si="181"/>
        <v>1097393.5976184646</v>
      </c>
      <c r="S641" s="60">
        <f t="shared" ca="1" si="182"/>
        <v>1097393.5976184646</v>
      </c>
      <c r="T641" s="61">
        <v>926.73975736656826</v>
      </c>
      <c r="U641" s="61">
        <f t="shared" ca="1" si="183"/>
        <v>1004.0197599437005</v>
      </c>
      <c r="V641" s="62">
        <f t="shared" ca="1" si="184"/>
        <v>8.3389108930355782E-2</v>
      </c>
      <c r="W641" s="62"/>
      <c r="X641" s="62">
        <f t="shared" ca="1" si="185"/>
        <v>8.3389108930355782E-2</v>
      </c>
      <c r="Y641" s="60">
        <f t="shared" ca="1" si="186"/>
        <v>1097393.5976184646</v>
      </c>
      <c r="Z641" s="63">
        <f t="shared" ca="1" si="187"/>
        <v>0</v>
      </c>
      <c r="AA641" s="60">
        <f t="shared" ca="1" si="188"/>
        <v>0</v>
      </c>
      <c r="AB641" s="63">
        <f t="shared" ca="1" si="189"/>
        <v>0</v>
      </c>
      <c r="AC641" s="47">
        <f t="shared" ca="1" si="190"/>
        <v>1097393.5976184646</v>
      </c>
    </row>
    <row r="642" spans="1:29" x14ac:dyDescent="0.15">
      <c r="A642" s="58">
        <v>31608</v>
      </c>
      <c r="B642" s="65">
        <f t="shared" si="173"/>
        <v>3</v>
      </c>
      <c r="C642" s="58" t="s">
        <v>696</v>
      </c>
      <c r="D642" s="58">
        <v>482</v>
      </c>
      <c r="E642" s="58">
        <v>0</v>
      </c>
      <c r="F642" s="58">
        <f t="shared" si="174"/>
        <v>776.95522388059703</v>
      </c>
      <c r="G642" s="58"/>
      <c r="H642" s="17">
        <f t="shared" si="175"/>
        <v>1</v>
      </c>
      <c r="I642" s="17">
        <f t="shared" si="176"/>
        <v>0</v>
      </c>
      <c r="J642" s="17">
        <f ca="1">OFFSET('Z1'!$B$7,B642,H642)*D642</f>
        <v>0</v>
      </c>
      <c r="K642" s="17">
        <f ca="1">IF(I642&gt;0,OFFSET('Z1'!$I$7,B642,I642)*IF(I642=1,D642-9300,IF(I642=2,D642-18000,IF(I642=3,D642-45000,0))),0)</f>
        <v>0</v>
      </c>
      <c r="L642" s="17">
        <f>IF(AND(E642=1,D642&gt;20000,D642&lt;=45000),D642*'Z1'!$G$7,0)+IF(AND(E642=1,D642&gt;45000,D642&lt;=50000),'Z1'!$G$7/5000*(50000-D642)*D642,0)</f>
        <v>0</v>
      </c>
      <c r="M642" s="18">
        <f t="shared" ca="1" si="177"/>
        <v>0</v>
      </c>
      <c r="N642" s="21">
        <v>3680</v>
      </c>
      <c r="O642" s="20">
        <f t="shared" si="178"/>
        <v>2680</v>
      </c>
      <c r="P642" s="21">
        <f t="shared" si="179"/>
        <v>1</v>
      </c>
      <c r="Q642" s="22">
        <f t="shared" si="180"/>
        <v>2412</v>
      </c>
      <c r="R642" s="59">
        <f t="shared" ca="1" si="181"/>
        <v>483937.52429286361</v>
      </c>
      <c r="S642" s="60">
        <f t="shared" ca="1" si="182"/>
        <v>486349.52429286361</v>
      </c>
      <c r="T642" s="61">
        <v>933.59685189788081</v>
      </c>
      <c r="U642" s="61">
        <f t="shared" ca="1" si="183"/>
        <v>1009.0239093212938</v>
      </c>
      <c r="V642" s="62">
        <f t="shared" ca="1" si="184"/>
        <v>8.0791893492442313E-2</v>
      </c>
      <c r="W642" s="62"/>
      <c r="X642" s="62">
        <f t="shared" ca="1" si="185"/>
        <v>8.0791893492442313E-2</v>
      </c>
      <c r="Y642" s="60">
        <f t="shared" ca="1" si="186"/>
        <v>486349.52429286361</v>
      </c>
      <c r="Z642" s="63">
        <f t="shared" ca="1" si="187"/>
        <v>0</v>
      </c>
      <c r="AA642" s="60">
        <f t="shared" ca="1" si="188"/>
        <v>0</v>
      </c>
      <c r="AB642" s="63">
        <f t="shared" ca="1" si="189"/>
        <v>0</v>
      </c>
      <c r="AC642" s="47">
        <f t="shared" ca="1" si="190"/>
        <v>486349.52429286361</v>
      </c>
    </row>
    <row r="643" spans="1:29" x14ac:dyDescent="0.15">
      <c r="A643" s="58">
        <v>31609</v>
      </c>
      <c r="B643" s="65">
        <f t="shared" si="173"/>
        <v>3</v>
      </c>
      <c r="C643" s="58" t="s">
        <v>697</v>
      </c>
      <c r="D643" s="58">
        <v>805</v>
      </c>
      <c r="E643" s="58">
        <v>0</v>
      </c>
      <c r="F643" s="58">
        <f t="shared" si="174"/>
        <v>1297.6119402985075</v>
      </c>
      <c r="G643" s="58"/>
      <c r="H643" s="17">
        <f t="shared" si="175"/>
        <v>1</v>
      </c>
      <c r="I643" s="17">
        <f t="shared" si="176"/>
        <v>0</v>
      </c>
      <c r="J643" s="17">
        <f ca="1">OFFSET('Z1'!$B$7,B643,H643)*D643</f>
        <v>0</v>
      </c>
      <c r="K643" s="17">
        <f ca="1">IF(I643&gt;0,OFFSET('Z1'!$I$7,B643,I643)*IF(I643=1,D643-9300,IF(I643=2,D643-18000,IF(I643=3,D643-45000,0))),0)</f>
        <v>0</v>
      </c>
      <c r="L643" s="17">
        <f>IF(AND(E643=1,D643&gt;20000,D643&lt;=45000),D643*'Z1'!$G$7,0)+IF(AND(E643=1,D643&gt;45000,D643&lt;=50000),'Z1'!$G$7/5000*(50000-D643)*D643,0)</f>
        <v>0</v>
      </c>
      <c r="M643" s="18">
        <f t="shared" ca="1" si="177"/>
        <v>0</v>
      </c>
      <c r="N643" s="21">
        <v>0</v>
      </c>
      <c r="O643" s="20">
        <f t="shared" si="178"/>
        <v>0</v>
      </c>
      <c r="P643" s="21">
        <f t="shared" si="179"/>
        <v>1</v>
      </c>
      <c r="Q643" s="22">
        <f t="shared" si="180"/>
        <v>0</v>
      </c>
      <c r="R643" s="59">
        <f t="shared" ca="1" si="181"/>
        <v>808235.90675467893</v>
      </c>
      <c r="S643" s="60">
        <f t="shared" ca="1" si="182"/>
        <v>808235.90675467893</v>
      </c>
      <c r="T643" s="61">
        <v>926.7850226311316</v>
      </c>
      <c r="U643" s="61">
        <f t="shared" ca="1" si="183"/>
        <v>1004.0197599437005</v>
      </c>
      <c r="V643" s="62">
        <f t="shared" ca="1" si="184"/>
        <v>8.33361949390381E-2</v>
      </c>
      <c r="W643" s="62"/>
      <c r="X643" s="62">
        <f t="shared" ca="1" si="185"/>
        <v>8.33361949390381E-2</v>
      </c>
      <c r="Y643" s="60">
        <f t="shared" ca="1" si="186"/>
        <v>808235.90675467881</v>
      </c>
      <c r="Z643" s="63">
        <f t="shared" ca="1" si="187"/>
        <v>0</v>
      </c>
      <c r="AA643" s="60">
        <f t="shared" ca="1" si="188"/>
        <v>0</v>
      </c>
      <c r="AB643" s="63">
        <f t="shared" ca="1" si="189"/>
        <v>0</v>
      </c>
      <c r="AC643" s="47">
        <f t="shared" ca="1" si="190"/>
        <v>808235.90675467881</v>
      </c>
    </row>
    <row r="644" spans="1:29" x14ac:dyDescent="0.15">
      <c r="A644" s="58">
        <v>31611</v>
      </c>
      <c r="B644" s="65">
        <f t="shared" si="173"/>
        <v>3</v>
      </c>
      <c r="C644" s="58" t="s">
        <v>698</v>
      </c>
      <c r="D644" s="58">
        <v>873</v>
      </c>
      <c r="E644" s="58">
        <v>0</v>
      </c>
      <c r="F644" s="58">
        <f t="shared" si="174"/>
        <v>1407.2238805970148</v>
      </c>
      <c r="G644" s="58"/>
      <c r="H644" s="17">
        <f t="shared" si="175"/>
        <v>1</v>
      </c>
      <c r="I644" s="17">
        <f t="shared" si="176"/>
        <v>0</v>
      </c>
      <c r="J644" s="17">
        <f ca="1">OFFSET('Z1'!$B$7,B644,H644)*D644</f>
        <v>0</v>
      </c>
      <c r="K644" s="17">
        <f ca="1">IF(I644&gt;0,OFFSET('Z1'!$I$7,B644,I644)*IF(I644=1,D644-9300,IF(I644=2,D644-18000,IF(I644=3,D644-45000,0))),0)</f>
        <v>0</v>
      </c>
      <c r="L644" s="17">
        <f>IF(AND(E644=1,D644&gt;20000,D644&lt;=45000),D644*'Z1'!$G$7,0)+IF(AND(E644=1,D644&gt;45000,D644&lt;=50000),'Z1'!$G$7/5000*(50000-D644)*D644,0)</f>
        <v>0</v>
      </c>
      <c r="M644" s="18">
        <f t="shared" ca="1" si="177"/>
        <v>0</v>
      </c>
      <c r="N644" s="21">
        <v>0</v>
      </c>
      <c r="O644" s="20">
        <f t="shared" si="178"/>
        <v>0</v>
      </c>
      <c r="P644" s="21">
        <f t="shared" si="179"/>
        <v>1</v>
      </c>
      <c r="Q644" s="22">
        <f t="shared" si="180"/>
        <v>0</v>
      </c>
      <c r="R644" s="59">
        <f t="shared" ca="1" si="181"/>
        <v>876509.25043085043</v>
      </c>
      <c r="S644" s="60">
        <f t="shared" ca="1" si="182"/>
        <v>876509.25043085043</v>
      </c>
      <c r="T644" s="61">
        <v>926.78502263113148</v>
      </c>
      <c r="U644" s="61">
        <f t="shared" ca="1" si="183"/>
        <v>1004.0197599437004</v>
      </c>
      <c r="V644" s="62">
        <f t="shared" ca="1" si="184"/>
        <v>8.33361949390381E-2</v>
      </c>
      <c r="W644" s="62"/>
      <c r="X644" s="62">
        <f t="shared" ca="1" si="185"/>
        <v>8.33361949390381E-2</v>
      </c>
      <c r="Y644" s="60">
        <f t="shared" ca="1" si="186"/>
        <v>876509.25043085031</v>
      </c>
      <c r="Z644" s="63">
        <f t="shared" ca="1" si="187"/>
        <v>0</v>
      </c>
      <c r="AA644" s="60">
        <f t="shared" ca="1" si="188"/>
        <v>0</v>
      </c>
      <c r="AB644" s="63">
        <f t="shared" ca="1" si="189"/>
        <v>0</v>
      </c>
      <c r="AC644" s="47">
        <f t="shared" ca="1" si="190"/>
        <v>876509.25043085031</v>
      </c>
    </row>
    <row r="645" spans="1:29" x14ac:dyDescent="0.15">
      <c r="A645" s="58">
        <v>31612</v>
      </c>
      <c r="B645" s="65">
        <f t="shared" si="173"/>
        <v>3</v>
      </c>
      <c r="C645" s="58" t="s">
        <v>699</v>
      </c>
      <c r="D645" s="58">
        <v>4017</v>
      </c>
      <c r="E645" s="58">
        <v>0</v>
      </c>
      <c r="F645" s="58">
        <f t="shared" si="174"/>
        <v>6475.1641791044776</v>
      </c>
      <c r="G645" s="58"/>
      <c r="H645" s="17">
        <f t="shared" si="175"/>
        <v>1</v>
      </c>
      <c r="I645" s="17">
        <f t="shared" si="176"/>
        <v>0</v>
      </c>
      <c r="J645" s="17">
        <f ca="1">OFFSET('Z1'!$B$7,B645,H645)*D645</f>
        <v>0</v>
      </c>
      <c r="K645" s="17">
        <f ca="1">IF(I645&gt;0,OFFSET('Z1'!$I$7,B645,I645)*IF(I645=1,D645-9300,IF(I645=2,D645-18000,IF(I645=3,D645-45000,0))),0)</f>
        <v>0</v>
      </c>
      <c r="L645" s="17">
        <f>IF(AND(E645=1,D645&gt;20000,D645&lt;=45000),D645*'Z1'!$G$7,0)+IF(AND(E645=1,D645&gt;45000,D645&lt;=50000),'Z1'!$G$7/5000*(50000-D645)*D645,0)</f>
        <v>0</v>
      </c>
      <c r="M645" s="18">
        <f t="shared" ca="1" si="177"/>
        <v>0</v>
      </c>
      <c r="N645" s="21">
        <v>3594</v>
      </c>
      <c r="O645" s="20">
        <f t="shared" si="178"/>
        <v>2594</v>
      </c>
      <c r="P645" s="21">
        <f t="shared" si="179"/>
        <v>1</v>
      </c>
      <c r="Q645" s="22">
        <f t="shared" si="180"/>
        <v>2334.6</v>
      </c>
      <c r="R645" s="59">
        <f t="shared" ca="1" si="181"/>
        <v>4033147.3756938446</v>
      </c>
      <c r="S645" s="60">
        <f t="shared" ca="1" si="182"/>
        <v>4035481.9756938447</v>
      </c>
      <c r="T645" s="61">
        <v>927.58636365142763</v>
      </c>
      <c r="U645" s="61">
        <f t="shared" ca="1" si="183"/>
        <v>1004.600939928764</v>
      </c>
      <c r="V645" s="62">
        <f t="shared" ca="1" si="184"/>
        <v>8.3026852587795519E-2</v>
      </c>
      <c r="W645" s="62"/>
      <c r="X645" s="62">
        <f t="shared" ca="1" si="185"/>
        <v>8.3026852587795519E-2</v>
      </c>
      <c r="Y645" s="60">
        <f t="shared" ca="1" si="186"/>
        <v>4035481.9756938447</v>
      </c>
      <c r="Z645" s="63">
        <f t="shared" ca="1" si="187"/>
        <v>0</v>
      </c>
      <c r="AA645" s="60">
        <f t="shared" ca="1" si="188"/>
        <v>0</v>
      </c>
      <c r="AB645" s="63">
        <f t="shared" ca="1" si="189"/>
        <v>0</v>
      </c>
      <c r="AC645" s="47">
        <f t="shared" ca="1" si="190"/>
        <v>4035481.9756938447</v>
      </c>
    </row>
    <row r="646" spans="1:29" x14ac:dyDescent="0.15">
      <c r="A646" s="58">
        <v>31613</v>
      </c>
      <c r="B646" s="65">
        <f t="shared" si="173"/>
        <v>3</v>
      </c>
      <c r="C646" s="58" t="s">
        <v>700</v>
      </c>
      <c r="D646" s="58">
        <v>1159</v>
      </c>
      <c r="E646" s="58">
        <v>0</v>
      </c>
      <c r="F646" s="58">
        <f t="shared" si="174"/>
        <v>1868.2388059701493</v>
      </c>
      <c r="G646" s="58"/>
      <c r="H646" s="17">
        <f t="shared" si="175"/>
        <v>1</v>
      </c>
      <c r="I646" s="17">
        <f t="shared" si="176"/>
        <v>0</v>
      </c>
      <c r="J646" s="17">
        <f ca="1">OFFSET('Z1'!$B$7,B646,H646)*D646</f>
        <v>0</v>
      </c>
      <c r="K646" s="17">
        <f ca="1">IF(I646&gt;0,OFFSET('Z1'!$I$7,B646,I646)*IF(I646=1,D646-9300,IF(I646=2,D646-18000,IF(I646=3,D646-45000,0))),0)</f>
        <v>0</v>
      </c>
      <c r="L646" s="17">
        <f>IF(AND(E646=1,D646&gt;20000,D646&lt;=45000),D646*'Z1'!$G$7,0)+IF(AND(E646=1,D646&gt;45000,D646&lt;=50000),'Z1'!$G$7/5000*(50000-D646)*D646,0)</f>
        <v>0</v>
      </c>
      <c r="M646" s="18">
        <f t="shared" ca="1" si="177"/>
        <v>0</v>
      </c>
      <c r="N646" s="21">
        <v>1385</v>
      </c>
      <c r="O646" s="20">
        <f t="shared" si="178"/>
        <v>385</v>
      </c>
      <c r="P646" s="21">
        <f t="shared" si="179"/>
        <v>1</v>
      </c>
      <c r="Q646" s="22">
        <f t="shared" si="180"/>
        <v>346.5</v>
      </c>
      <c r="R646" s="59">
        <f t="shared" ca="1" si="181"/>
        <v>1163658.9017747489</v>
      </c>
      <c r="S646" s="60">
        <f t="shared" ca="1" si="182"/>
        <v>1164005.4017747489</v>
      </c>
      <c r="T646" s="61">
        <v>928.14984484578315</v>
      </c>
      <c r="U646" s="61">
        <f t="shared" ca="1" si="183"/>
        <v>1004.318724568377</v>
      </c>
      <c r="V646" s="62">
        <f t="shared" ca="1" si="184"/>
        <v>8.2065283041931281E-2</v>
      </c>
      <c r="W646" s="62"/>
      <c r="X646" s="62">
        <f t="shared" ca="1" si="185"/>
        <v>8.2065283041931281E-2</v>
      </c>
      <c r="Y646" s="60">
        <f t="shared" ca="1" si="186"/>
        <v>1164005.4017747489</v>
      </c>
      <c r="Z646" s="63">
        <f t="shared" ca="1" si="187"/>
        <v>0</v>
      </c>
      <c r="AA646" s="60">
        <f t="shared" ca="1" si="188"/>
        <v>0</v>
      </c>
      <c r="AB646" s="63">
        <f t="shared" ca="1" si="189"/>
        <v>0</v>
      </c>
      <c r="AC646" s="47">
        <f t="shared" ca="1" si="190"/>
        <v>1164005.4017747489</v>
      </c>
    </row>
    <row r="647" spans="1:29" x14ac:dyDescent="0.15">
      <c r="A647" s="58">
        <v>31614</v>
      </c>
      <c r="B647" s="65">
        <f t="shared" si="173"/>
        <v>3</v>
      </c>
      <c r="C647" s="58" t="s">
        <v>701</v>
      </c>
      <c r="D647" s="58">
        <v>2224</v>
      </c>
      <c r="E647" s="58">
        <v>0</v>
      </c>
      <c r="F647" s="58">
        <f t="shared" si="174"/>
        <v>3584.9552238805968</v>
      </c>
      <c r="G647" s="58"/>
      <c r="H647" s="17">
        <f t="shared" si="175"/>
        <v>1</v>
      </c>
      <c r="I647" s="17">
        <f t="shared" si="176"/>
        <v>0</v>
      </c>
      <c r="J647" s="17">
        <f ca="1">OFFSET('Z1'!$B$7,B647,H647)*D647</f>
        <v>0</v>
      </c>
      <c r="K647" s="17">
        <f ca="1">IF(I647&gt;0,OFFSET('Z1'!$I$7,B647,I647)*IF(I647=1,D647-9300,IF(I647=2,D647-18000,IF(I647=3,D647-45000,0))),0)</f>
        <v>0</v>
      </c>
      <c r="L647" s="17">
        <f>IF(AND(E647=1,D647&gt;20000,D647&lt;=45000),D647*'Z1'!$G$7,0)+IF(AND(E647=1,D647&gt;45000,D647&lt;=50000),'Z1'!$G$7/5000*(50000-D647)*D647,0)</f>
        <v>0</v>
      </c>
      <c r="M647" s="18">
        <f t="shared" ca="1" si="177"/>
        <v>0</v>
      </c>
      <c r="N647" s="21">
        <v>5389</v>
      </c>
      <c r="O647" s="20">
        <f t="shared" si="178"/>
        <v>4389</v>
      </c>
      <c r="P647" s="21">
        <f t="shared" si="179"/>
        <v>1</v>
      </c>
      <c r="Q647" s="22">
        <f t="shared" si="180"/>
        <v>3950.1</v>
      </c>
      <c r="R647" s="59">
        <f t="shared" ca="1" si="181"/>
        <v>2232939.9461147897</v>
      </c>
      <c r="S647" s="60">
        <f t="shared" ca="1" si="182"/>
        <v>2236890.0461147898</v>
      </c>
      <c r="T647" s="61">
        <v>930.17072120709315</v>
      </c>
      <c r="U647" s="61">
        <f t="shared" ca="1" si="183"/>
        <v>1005.7958840444198</v>
      </c>
      <c r="V647" s="62">
        <f t="shared" ca="1" si="184"/>
        <v>8.1302454606598573E-2</v>
      </c>
      <c r="W647" s="62"/>
      <c r="X647" s="62">
        <f t="shared" ca="1" si="185"/>
        <v>8.1302454606598573E-2</v>
      </c>
      <c r="Y647" s="60">
        <f t="shared" ca="1" si="186"/>
        <v>2236890.0461147898</v>
      </c>
      <c r="Z647" s="63">
        <f t="shared" ca="1" si="187"/>
        <v>0</v>
      </c>
      <c r="AA647" s="60">
        <f t="shared" ca="1" si="188"/>
        <v>0</v>
      </c>
      <c r="AB647" s="63">
        <f t="shared" ca="1" si="189"/>
        <v>0</v>
      </c>
      <c r="AC647" s="47">
        <f t="shared" ca="1" si="190"/>
        <v>2236890.0461147898</v>
      </c>
    </row>
    <row r="648" spans="1:29" x14ac:dyDescent="0.15">
      <c r="A648" s="58">
        <v>31615</v>
      </c>
      <c r="B648" s="65">
        <f t="shared" si="173"/>
        <v>3</v>
      </c>
      <c r="C648" s="58" t="s">
        <v>702</v>
      </c>
      <c r="D648" s="58">
        <v>1475</v>
      </c>
      <c r="E648" s="58">
        <v>0</v>
      </c>
      <c r="F648" s="58">
        <f t="shared" si="174"/>
        <v>2377.6119402985073</v>
      </c>
      <c r="G648" s="58"/>
      <c r="H648" s="17">
        <f t="shared" si="175"/>
        <v>1</v>
      </c>
      <c r="I648" s="17">
        <f t="shared" si="176"/>
        <v>0</v>
      </c>
      <c r="J648" s="17">
        <f ca="1">OFFSET('Z1'!$B$7,B648,H648)*D648</f>
        <v>0</v>
      </c>
      <c r="K648" s="17">
        <f ca="1">IF(I648&gt;0,OFFSET('Z1'!$I$7,B648,I648)*IF(I648=1,D648-9300,IF(I648=2,D648-18000,IF(I648=3,D648-45000,0))),0)</f>
        <v>0</v>
      </c>
      <c r="L648" s="17">
        <f>IF(AND(E648=1,D648&gt;20000,D648&lt;=45000),D648*'Z1'!$G$7,0)+IF(AND(E648=1,D648&gt;45000,D648&lt;=50000),'Z1'!$G$7/5000*(50000-D648)*D648,0)</f>
        <v>0</v>
      </c>
      <c r="M648" s="18">
        <f t="shared" ca="1" si="177"/>
        <v>0</v>
      </c>
      <c r="N648" s="21">
        <v>0</v>
      </c>
      <c r="O648" s="20">
        <f t="shared" si="178"/>
        <v>0</v>
      </c>
      <c r="P648" s="21">
        <f t="shared" si="179"/>
        <v>1</v>
      </c>
      <c r="Q648" s="22">
        <f t="shared" si="180"/>
        <v>0</v>
      </c>
      <c r="R648" s="59">
        <f t="shared" ca="1" si="181"/>
        <v>1480929.1459169581</v>
      </c>
      <c r="S648" s="60">
        <f t="shared" ca="1" si="182"/>
        <v>1480929.1459169581</v>
      </c>
      <c r="T648" s="61">
        <v>926.7850226311316</v>
      </c>
      <c r="U648" s="61">
        <f t="shared" ca="1" si="183"/>
        <v>1004.0197599437004</v>
      </c>
      <c r="V648" s="62">
        <f t="shared" ca="1" si="184"/>
        <v>8.33361949390381E-2</v>
      </c>
      <c r="W648" s="62"/>
      <c r="X648" s="62">
        <f t="shared" ca="1" si="185"/>
        <v>8.33361949390381E-2</v>
      </c>
      <c r="Y648" s="60">
        <f t="shared" ca="1" si="186"/>
        <v>1480929.1459169581</v>
      </c>
      <c r="Z648" s="63">
        <f t="shared" ca="1" si="187"/>
        <v>0</v>
      </c>
      <c r="AA648" s="60">
        <f t="shared" ca="1" si="188"/>
        <v>0</v>
      </c>
      <c r="AB648" s="63">
        <f t="shared" ca="1" si="189"/>
        <v>0</v>
      </c>
      <c r="AC648" s="47">
        <f t="shared" ca="1" si="190"/>
        <v>1480929.1459169581</v>
      </c>
    </row>
    <row r="649" spans="1:29" x14ac:dyDescent="0.15">
      <c r="A649" s="58">
        <v>31616</v>
      </c>
      <c r="B649" s="65">
        <f t="shared" si="173"/>
        <v>3</v>
      </c>
      <c r="C649" s="58" t="s">
        <v>703</v>
      </c>
      <c r="D649" s="58">
        <v>1107</v>
      </c>
      <c r="E649" s="58">
        <v>0</v>
      </c>
      <c r="F649" s="58">
        <f t="shared" si="174"/>
        <v>1784.4179104477612</v>
      </c>
      <c r="G649" s="58"/>
      <c r="H649" s="17">
        <f t="shared" si="175"/>
        <v>1</v>
      </c>
      <c r="I649" s="17">
        <f t="shared" si="176"/>
        <v>0</v>
      </c>
      <c r="J649" s="17">
        <f ca="1">OFFSET('Z1'!$B$7,B649,H649)*D649</f>
        <v>0</v>
      </c>
      <c r="K649" s="17">
        <f ca="1">IF(I649&gt;0,OFFSET('Z1'!$I$7,B649,I649)*IF(I649=1,D649-9300,IF(I649=2,D649-18000,IF(I649=3,D649-45000,0))),0)</f>
        <v>0</v>
      </c>
      <c r="L649" s="17">
        <f>IF(AND(E649=1,D649&gt;20000,D649&lt;=45000),D649*'Z1'!$G$7,0)+IF(AND(E649=1,D649&gt;45000,D649&lt;=50000),'Z1'!$G$7/5000*(50000-D649)*D649,0)</f>
        <v>0</v>
      </c>
      <c r="M649" s="18">
        <f t="shared" ca="1" si="177"/>
        <v>0</v>
      </c>
      <c r="N649" s="21">
        <v>0</v>
      </c>
      <c r="O649" s="20">
        <f t="shared" si="178"/>
        <v>0</v>
      </c>
      <c r="P649" s="21">
        <f t="shared" si="179"/>
        <v>1</v>
      </c>
      <c r="Q649" s="22">
        <f t="shared" si="180"/>
        <v>0</v>
      </c>
      <c r="R649" s="59">
        <f t="shared" ca="1" si="181"/>
        <v>1111449.8742576763</v>
      </c>
      <c r="S649" s="60">
        <f t="shared" ca="1" si="182"/>
        <v>1111449.8742576763</v>
      </c>
      <c r="T649" s="61">
        <v>926.78502263113171</v>
      </c>
      <c r="U649" s="61">
        <f t="shared" ca="1" si="183"/>
        <v>1004.0197599437004</v>
      </c>
      <c r="V649" s="62">
        <f t="shared" ca="1" si="184"/>
        <v>8.3336194939037878E-2</v>
      </c>
      <c r="W649" s="62"/>
      <c r="X649" s="62">
        <f t="shared" ca="1" si="185"/>
        <v>8.3336194939037878E-2</v>
      </c>
      <c r="Y649" s="60">
        <f t="shared" ca="1" si="186"/>
        <v>1111449.8742576763</v>
      </c>
      <c r="Z649" s="63">
        <f t="shared" ca="1" si="187"/>
        <v>0</v>
      </c>
      <c r="AA649" s="60">
        <f t="shared" ca="1" si="188"/>
        <v>0</v>
      </c>
      <c r="AB649" s="63">
        <f t="shared" ca="1" si="189"/>
        <v>0</v>
      </c>
      <c r="AC649" s="47">
        <f t="shared" ca="1" si="190"/>
        <v>1111449.8742576763</v>
      </c>
    </row>
    <row r="650" spans="1:29" x14ac:dyDescent="0.15">
      <c r="A650" s="58">
        <v>31617</v>
      </c>
      <c r="B650" s="65">
        <f t="shared" si="173"/>
        <v>3</v>
      </c>
      <c r="C650" s="58" t="s">
        <v>704</v>
      </c>
      <c r="D650" s="58">
        <v>1641</v>
      </c>
      <c r="E650" s="58">
        <v>0</v>
      </c>
      <c r="F650" s="58">
        <f t="shared" si="174"/>
        <v>2645.1940298507461</v>
      </c>
      <c r="G650" s="58"/>
      <c r="H650" s="17">
        <f t="shared" si="175"/>
        <v>1</v>
      </c>
      <c r="I650" s="17">
        <f t="shared" si="176"/>
        <v>0</v>
      </c>
      <c r="J650" s="17">
        <f ca="1">OFFSET('Z1'!$B$7,B650,H650)*D650</f>
        <v>0</v>
      </c>
      <c r="K650" s="17">
        <f ca="1">IF(I650&gt;0,OFFSET('Z1'!$I$7,B650,I650)*IF(I650=1,D650-9300,IF(I650=2,D650-18000,IF(I650=3,D650-45000,0))),0)</f>
        <v>0</v>
      </c>
      <c r="L650" s="17">
        <f>IF(AND(E650=1,D650&gt;20000,D650&lt;=45000),D650*'Z1'!$G$7,0)+IF(AND(E650=1,D650&gt;45000,D650&lt;=50000),'Z1'!$G$7/5000*(50000-D650)*D650,0)</f>
        <v>0</v>
      </c>
      <c r="M650" s="18">
        <f t="shared" ca="1" si="177"/>
        <v>0</v>
      </c>
      <c r="N650" s="21">
        <v>1104</v>
      </c>
      <c r="O650" s="20">
        <f t="shared" si="178"/>
        <v>104</v>
      </c>
      <c r="P650" s="21">
        <f t="shared" si="179"/>
        <v>1</v>
      </c>
      <c r="Q650" s="22">
        <f t="shared" si="180"/>
        <v>93.600000000000009</v>
      </c>
      <c r="R650" s="59">
        <f t="shared" ca="1" si="181"/>
        <v>1647596.4260676124</v>
      </c>
      <c r="S650" s="60">
        <f t="shared" ca="1" si="182"/>
        <v>1647690.0260676125</v>
      </c>
      <c r="T650" s="61">
        <v>927.05086251246928</v>
      </c>
      <c r="U650" s="61">
        <f t="shared" ca="1" si="183"/>
        <v>1004.0767983349253</v>
      </c>
      <c r="V650" s="62">
        <f t="shared" ca="1" si="184"/>
        <v>8.308706559390111E-2</v>
      </c>
      <c r="W650" s="62"/>
      <c r="X650" s="62">
        <f t="shared" ca="1" si="185"/>
        <v>8.308706559390111E-2</v>
      </c>
      <c r="Y650" s="60">
        <f t="shared" ca="1" si="186"/>
        <v>1647690.0260676127</v>
      </c>
      <c r="Z650" s="63">
        <f t="shared" ca="1" si="187"/>
        <v>0</v>
      </c>
      <c r="AA650" s="60">
        <f t="shared" ca="1" si="188"/>
        <v>0</v>
      </c>
      <c r="AB650" s="63">
        <f t="shared" ca="1" si="189"/>
        <v>0</v>
      </c>
      <c r="AC650" s="47">
        <f t="shared" ca="1" si="190"/>
        <v>1647690.0260676127</v>
      </c>
    </row>
    <row r="651" spans="1:29" x14ac:dyDescent="0.15">
      <c r="A651" s="58">
        <v>31620</v>
      </c>
      <c r="B651" s="65">
        <f t="shared" si="173"/>
        <v>3</v>
      </c>
      <c r="C651" s="58" t="s">
        <v>705</v>
      </c>
      <c r="D651" s="58">
        <v>866</v>
      </c>
      <c r="E651" s="58">
        <v>0</v>
      </c>
      <c r="F651" s="58">
        <f t="shared" si="174"/>
        <v>1395.9402985074628</v>
      </c>
      <c r="G651" s="58"/>
      <c r="H651" s="17">
        <f t="shared" si="175"/>
        <v>1</v>
      </c>
      <c r="I651" s="17">
        <f t="shared" si="176"/>
        <v>0</v>
      </c>
      <c r="J651" s="17">
        <f ca="1">OFFSET('Z1'!$B$7,B651,H651)*D651</f>
        <v>0</v>
      </c>
      <c r="K651" s="17">
        <f ca="1">IF(I651&gt;0,OFFSET('Z1'!$I$7,B651,I651)*IF(I651=1,D651-9300,IF(I651=2,D651-18000,IF(I651=3,D651-45000,0))),0)</f>
        <v>0</v>
      </c>
      <c r="L651" s="17">
        <f>IF(AND(E651=1,D651&gt;20000,D651&lt;=45000),D651*'Z1'!$G$7,0)+IF(AND(E651=1,D651&gt;45000,D651&lt;=50000),'Z1'!$G$7/5000*(50000-D651)*D651,0)</f>
        <v>0</v>
      </c>
      <c r="M651" s="18">
        <f t="shared" ca="1" si="177"/>
        <v>0</v>
      </c>
      <c r="N651" s="21">
        <v>0</v>
      </c>
      <c r="O651" s="20">
        <f t="shared" si="178"/>
        <v>0</v>
      </c>
      <c r="P651" s="21">
        <f t="shared" si="179"/>
        <v>1</v>
      </c>
      <c r="Q651" s="22">
        <f t="shared" si="180"/>
        <v>0</v>
      </c>
      <c r="R651" s="59">
        <f t="shared" ca="1" si="181"/>
        <v>869481.1121112447</v>
      </c>
      <c r="S651" s="60">
        <f t="shared" ca="1" si="182"/>
        <v>869481.1121112447</v>
      </c>
      <c r="T651" s="61">
        <v>926.7850226311316</v>
      </c>
      <c r="U651" s="61">
        <f t="shared" ca="1" si="183"/>
        <v>1004.0197599437006</v>
      </c>
      <c r="V651" s="62">
        <f t="shared" ca="1" si="184"/>
        <v>8.3336194939038322E-2</v>
      </c>
      <c r="W651" s="62"/>
      <c r="X651" s="62">
        <f t="shared" ca="1" si="185"/>
        <v>8.3336194939038322E-2</v>
      </c>
      <c r="Y651" s="60">
        <f t="shared" ca="1" si="186"/>
        <v>869481.1121112447</v>
      </c>
      <c r="Z651" s="63">
        <f t="shared" ca="1" si="187"/>
        <v>0</v>
      </c>
      <c r="AA651" s="60">
        <f t="shared" ca="1" si="188"/>
        <v>0</v>
      </c>
      <c r="AB651" s="63">
        <f t="shared" ca="1" si="189"/>
        <v>0</v>
      </c>
      <c r="AC651" s="47">
        <f t="shared" ca="1" si="190"/>
        <v>869481.1121112447</v>
      </c>
    </row>
    <row r="652" spans="1:29" x14ac:dyDescent="0.15">
      <c r="A652" s="58">
        <v>31621</v>
      </c>
      <c r="B652" s="65">
        <f t="shared" si="173"/>
        <v>3</v>
      </c>
      <c r="C652" s="58" t="s">
        <v>706</v>
      </c>
      <c r="D652" s="58">
        <v>951</v>
      </c>
      <c r="E652" s="58">
        <v>0</v>
      </c>
      <c r="F652" s="58">
        <f t="shared" si="174"/>
        <v>1532.955223880597</v>
      </c>
      <c r="G652" s="58"/>
      <c r="H652" s="17">
        <f t="shared" si="175"/>
        <v>1</v>
      </c>
      <c r="I652" s="17">
        <f t="shared" si="176"/>
        <v>0</v>
      </c>
      <c r="J652" s="17">
        <f ca="1">OFFSET('Z1'!$B$7,B652,H652)*D652</f>
        <v>0</v>
      </c>
      <c r="K652" s="17">
        <f ca="1">IF(I652&gt;0,OFFSET('Z1'!$I$7,B652,I652)*IF(I652=1,D652-9300,IF(I652=2,D652-18000,IF(I652=3,D652-45000,0))),0)</f>
        <v>0</v>
      </c>
      <c r="L652" s="17">
        <f>IF(AND(E652=1,D652&gt;20000,D652&lt;=45000),D652*'Z1'!$G$7,0)+IF(AND(E652=1,D652&gt;45000,D652&lt;=50000),'Z1'!$G$7/5000*(50000-D652)*D652,0)</f>
        <v>0</v>
      </c>
      <c r="M652" s="18">
        <f t="shared" ca="1" si="177"/>
        <v>0</v>
      </c>
      <c r="N652" s="21">
        <v>2859</v>
      </c>
      <c r="O652" s="20">
        <f t="shared" si="178"/>
        <v>1859</v>
      </c>
      <c r="P652" s="21">
        <f t="shared" si="179"/>
        <v>1</v>
      </c>
      <c r="Q652" s="22">
        <f t="shared" si="180"/>
        <v>1673.1000000000001</v>
      </c>
      <c r="R652" s="59">
        <f t="shared" ca="1" si="181"/>
        <v>954822.79170645913</v>
      </c>
      <c r="S652" s="60">
        <f t="shared" ca="1" si="182"/>
        <v>956495.89170645911</v>
      </c>
      <c r="T652" s="61">
        <v>928.44703861927383</v>
      </c>
      <c r="U652" s="61">
        <f t="shared" ca="1" si="183"/>
        <v>1005.7790659373912</v>
      </c>
      <c r="V652" s="62">
        <f t="shared" ca="1" si="184"/>
        <v>8.3291802441548546E-2</v>
      </c>
      <c r="W652" s="62"/>
      <c r="X652" s="62">
        <f t="shared" ca="1" si="185"/>
        <v>8.3291802441548546E-2</v>
      </c>
      <c r="Y652" s="60">
        <f t="shared" ca="1" si="186"/>
        <v>956495.89170645899</v>
      </c>
      <c r="Z652" s="63">
        <f t="shared" ca="1" si="187"/>
        <v>0</v>
      </c>
      <c r="AA652" s="60">
        <f t="shared" ca="1" si="188"/>
        <v>0</v>
      </c>
      <c r="AB652" s="63">
        <f t="shared" ca="1" si="189"/>
        <v>0</v>
      </c>
      <c r="AC652" s="47">
        <f t="shared" ca="1" si="190"/>
        <v>956495.89170645899</v>
      </c>
    </row>
    <row r="653" spans="1:29" x14ac:dyDescent="0.15">
      <c r="A653" s="58">
        <v>31622</v>
      </c>
      <c r="B653" s="65">
        <f t="shared" si="173"/>
        <v>3</v>
      </c>
      <c r="C653" s="58" t="s">
        <v>707</v>
      </c>
      <c r="D653" s="58">
        <v>1127</v>
      </c>
      <c r="E653" s="58">
        <v>0</v>
      </c>
      <c r="F653" s="58">
        <f t="shared" si="174"/>
        <v>1816.6567164179105</v>
      </c>
      <c r="G653" s="58"/>
      <c r="H653" s="17">
        <f t="shared" si="175"/>
        <v>1</v>
      </c>
      <c r="I653" s="17">
        <f t="shared" si="176"/>
        <v>0</v>
      </c>
      <c r="J653" s="17">
        <f ca="1">OFFSET('Z1'!$B$7,B653,H653)*D653</f>
        <v>0</v>
      </c>
      <c r="K653" s="17">
        <f ca="1">IF(I653&gt;0,OFFSET('Z1'!$I$7,B653,I653)*IF(I653=1,D653-9300,IF(I653=2,D653-18000,IF(I653=3,D653-45000,0))),0)</f>
        <v>0</v>
      </c>
      <c r="L653" s="17">
        <f>IF(AND(E653=1,D653&gt;20000,D653&lt;=45000),D653*'Z1'!$G$7,0)+IF(AND(E653=1,D653&gt;45000,D653&lt;=50000),'Z1'!$G$7/5000*(50000-D653)*D653,0)</f>
        <v>0</v>
      </c>
      <c r="M653" s="18">
        <f t="shared" ca="1" si="177"/>
        <v>0</v>
      </c>
      <c r="N653" s="21">
        <v>0</v>
      </c>
      <c r="O653" s="20">
        <f t="shared" si="178"/>
        <v>0</v>
      </c>
      <c r="P653" s="21">
        <f t="shared" si="179"/>
        <v>1</v>
      </c>
      <c r="Q653" s="22">
        <f t="shared" si="180"/>
        <v>0</v>
      </c>
      <c r="R653" s="59">
        <f t="shared" ca="1" si="181"/>
        <v>1131530.2694565505</v>
      </c>
      <c r="S653" s="60">
        <f t="shared" ca="1" si="182"/>
        <v>1131530.2694565505</v>
      </c>
      <c r="T653" s="61">
        <v>926.78502263113171</v>
      </c>
      <c r="U653" s="61">
        <f t="shared" ca="1" si="183"/>
        <v>1004.0197599437005</v>
      </c>
      <c r="V653" s="62">
        <f t="shared" ca="1" si="184"/>
        <v>8.33361949390381E-2</v>
      </c>
      <c r="W653" s="62"/>
      <c r="X653" s="62">
        <f t="shared" ca="1" si="185"/>
        <v>8.33361949390381E-2</v>
      </c>
      <c r="Y653" s="60">
        <f t="shared" ca="1" si="186"/>
        <v>1131530.2694565505</v>
      </c>
      <c r="Z653" s="63">
        <f t="shared" ca="1" si="187"/>
        <v>0</v>
      </c>
      <c r="AA653" s="60">
        <f t="shared" ca="1" si="188"/>
        <v>0</v>
      </c>
      <c r="AB653" s="63">
        <f t="shared" ca="1" si="189"/>
        <v>0</v>
      </c>
      <c r="AC653" s="47">
        <f t="shared" ca="1" si="190"/>
        <v>1131530.2694565505</v>
      </c>
    </row>
    <row r="654" spans="1:29" x14ac:dyDescent="0.15">
      <c r="A654" s="58">
        <v>31627</v>
      </c>
      <c r="B654" s="65">
        <f t="shared" si="173"/>
        <v>3</v>
      </c>
      <c r="C654" s="58" t="s">
        <v>708</v>
      </c>
      <c r="D654" s="58">
        <v>1481</v>
      </c>
      <c r="E654" s="58">
        <v>0</v>
      </c>
      <c r="F654" s="58">
        <f t="shared" si="174"/>
        <v>2387.2835820895521</v>
      </c>
      <c r="G654" s="58"/>
      <c r="H654" s="17">
        <f t="shared" si="175"/>
        <v>1</v>
      </c>
      <c r="I654" s="17">
        <f t="shared" si="176"/>
        <v>0</v>
      </c>
      <c r="J654" s="17">
        <f ca="1">OFFSET('Z1'!$B$7,B654,H654)*D654</f>
        <v>0</v>
      </c>
      <c r="K654" s="17">
        <f ca="1">IF(I654&gt;0,OFFSET('Z1'!$I$7,B654,I654)*IF(I654=1,D654-9300,IF(I654=2,D654-18000,IF(I654=3,D654-45000,0))),0)</f>
        <v>0</v>
      </c>
      <c r="L654" s="17">
        <f>IF(AND(E654=1,D654&gt;20000,D654&lt;=45000),D654*'Z1'!$G$7,0)+IF(AND(E654=1,D654&gt;45000,D654&lt;=50000),'Z1'!$G$7/5000*(50000-D654)*D654,0)</f>
        <v>0</v>
      </c>
      <c r="M654" s="18">
        <f t="shared" ca="1" si="177"/>
        <v>0</v>
      </c>
      <c r="N654" s="21">
        <v>1131</v>
      </c>
      <c r="O654" s="20">
        <f t="shared" si="178"/>
        <v>131</v>
      </c>
      <c r="P654" s="21">
        <f t="shared" si="179"/>
        <v>1</v>
      </c>
      <c r="Q654" s="22">
        <f t="shared" si="180"/>
        <v>117.9</v>
      </c>
      <c r="R654" s="59">
        <f t="shared" ca="1" si="181"/>
        <v>1486953.2644766204</v>
      </c>
      <c r="S654" s="60">
        <f t="shared" ca="1" si="182"/>
        <v>1487071.1644766203</v>
      </c>
      <c r="T654" s="61">
        <v>929.58721109241958</v>
      </c>
      <c r="U654" s="61">
        <f t="shared" ca="1" si="183"/>
        <v>1004.0993683164215</v>
      </c>
      <c r="V654" s="62">
        <f t="shared" ca="1" si="184"/>
        <v>8.015617720949253E-2</v>
      </c>
      <c r="W654" s="62"/>
      <c r="X654" s="62">
        <f t="shared" ca="1" si="185"/>
        <v>8.015617720949253E-2</v>
      </c>
      <c r="Y654" s="60">
        <f t="shared" ca="1" si="186"/>
        <v>1487071.1644766203</v>
      </c>
      <c r="Z654" s="63">
        <f t="shared" ca="1" si="187"/>
        <v>0</v>
      </c>
      <c r="AA654" s="60">
        <f t="shared" ca="1" si="188"/>
        <v>0</v>
      </c>
      <c r="AB654" s="63">
        <f t="shared" ca="1" si="189"/>
        <v>0</v>
      </c>
      <c r="AC654" s="47">
        <f t="shared" ca="1" si="190"/>
        <v>1487071.1644766203</v>
      </c>
    </row>
    <row r="655" spans="1:29" x14ac:dyDescent="0.15">
      <c r="A655" s="58">
        <v>31628</v>
      </c>
      <c r="B655" s="65">
        <f t="shared" si="173"/>
        <v>3</v>
      </c>
      <c r="C655" s="58" t="s">
        <v>709</v>
      </c>
      <c r="D655" s="58">
        <v>1570</v>
      </c>
      <c r="E655" s="58">
        <v>0</v>
      </c>
      <c r="F655" s="58">
        <f t="shared" si="174"/>
        <v>2530.7462686567164</v>
      </c>
      <c r="G655" s="58"/>
      <c r="H655" s="17">
        <f t="shared" si="175"/>
        <v>1</v>
      </c>
      <c r="I655" s="17">
        <f t="shared" si="176"/>
        <v>0</v>
      </c>
      <c r="J655" s="17">
        <f ca="1">OFFSET('Z1'!$B$7,B655,H655)*D655</f>
        <v>0</v>
      </c>
      <c r="K655" s="17">
        <f ca="1">IF(I655&gt;0,OFFSET('Z1'!$I$7,B655,I655)*IF(I655=1,D655-9300,IF(I655=2,D655-18000,IF(I655=3,D655-45000,0))),0)</f>
        <v>0</v>
      </c>
      <c r="L655" s="17">
        <f>IF(AND(E655=1,D655&gt;20000,D655&lt;=45000),D655*'Z1'!$G$7,0)+IF(AND(E655=1,D655&gt;45000,D655&lt;=50000),'Z1'!$G$7/5000*(50000-D655)*D655,0)</f>
        <v>0</v>
      </c>
      <c r="M655" s="18">
        <f t="shared" ca="1" si="177"/>
        <v>0</v>
      </c>
      <c r="N655" s="21">
        <v>0</v>
      </c>
      <c r="O655" s="20">
        <f t="shared" si="178"/>
        <v>0</v>
      </c>
      <c r="P655" s="21">
        <f t="shared" si="179"/>
        <v>1</v>
      </c>
      <c r="Q655" s="22">
        <f t="shared" si="180"/>
        <v>0</v>
      </c>
      <c r="R655" s="59">
        <f t="shared" ca="1" si="181"/>
        <v>1576311.0231116097</v>
      </c>
      <c r="S655" s="60">
        <f t="shared" ca="1" si="182"/>
        <v>1576311.0231116097</v>
      </c>
      <c r="T655" s="61">
        <v>926.78502263113171</v>
      </c>
      <c r="U655" s="61">
        <f t="shared" ca="1" si="183"/>
        <v>1004.0197599437005</v>
      </c>
      <c r="V655" s="62">
        <f t="shared" ca="1" si="184"/>
        <v>8.33361949390381E-2</v>
      </c>
      <c r="W655" s="62"/>
      <c r="X655" s="62">
        <f t="shared" ca="1" si="185"/>
        <v>8.33361949390381E-2</v>
      </c>
      <c r="Y655" s="60">
        <f t="shared" ca="1" si="186"/>
        <v>1576311.02311161</v>
      </c>
      <c r="Z655" s="63">
        <f t="shared" ca="1" si="187"/>
        <v>0</v>
      </c>
      <c r="AA655" s="60">
        <f t="shared" ca="1" si="188"/>
        <v>0</v>
      </c>
      <c r="AB655" s="63">
        <f t="shared" ca="1" si="189"/>
        <v>0</v>
      </c>
      <c r="AC655" s="47">
        <f t="shared" ca="1" si="190"/>
        <v>1576311.02311161</v>
      </c>
    </row>
    <row r="656" spans="1:29" x14ac:dyDescent="0.15">
      <c r="A656" s="58">
        <v>31629</v>
      </c>
      <c r="B656" s="65">
        <f t="shared" si="173"/>
        <v>3</v>
      </c>
      <c r="C656" s="58" t="s">
        <v>710</v>
      </c>
      <c r="D656" s="58">
        <v>6247</v>
      </c>
      <c r="E656" s="58">
        <v>0</v>
      </c>
      <c r="F656" s="58">
        <f t="shared" si="174"/>
        <v>10069.791044776119</v>
      </c>
      <c r="G656" s="58"/>
      <c r="H656" s="17">
        <f t="shared" si="175"/>
        <v>1</v>
      </c>
      <c r="I656" s="17">
        <f t="shared" si="176"/>
        <v>0</v>
      </c>
      <c r="J656" s="17">
        <f ca="1">OFFSET('Z1'!$B$7,B656,H656)*D656</f>
        <v>0</v>
      </c>
      <c r="K656" s="17">
        <f ca="1">IF(I656&gt;0,OFFSET('Z1'!$I$7,B656,I656)*IF(I656=1,D656-9300,IF(I656=2,D656-18000,IF(I656=3,D656-45000,0))),0)</f>
        <v>0</v>
      </c>
      <c r="L656" s="17">
        <f>IF(AND(E656=1,D656&gt;20000,D656&lt;=45000),D656*'Z1'!$G$7,0)+IF(AND(E656=1,D656&gt;45000,D656&lt;=50000),'Z1'!$G$7/5000*(50000-D656)*D656,0)</f>
        <v>0</v>
      </c>
      <c r="M656" s="18">
        <f t="shared" ca="1" si="177"/>
        <v>0</v>
      </c>
      <c r="N656" s="21">
        <v>47219</v>
      </c>
      <c r="O656" s="20">
        <f t="shared" si="178"/>
        <v>46219</v>
      </c>
      <c r="P656" s="21">
        <f t="shared" si="179"/>
        <v>1</v>
      </c>
      <c r="Q656" s="22">
        <f t="shared" si="180"/>
        <v>41597.1</v>
      </c>
      <c r="R656" s="59">
        <f t="shared" ca="1" si="181"/>
        <v>6272111.4403682966</v>
      </c>
      <c r="S656" s="60">
        <f t="shared" ca="1" si="182"/>
        <v>6313708.5403682962</v>
      </c>
      <c r="T656" s="61">
        <v>937.7427664408292</v>
      </c>
      <c r="U656" s="61">
        <f t="shared" ca="1" si="183"/>
        <v>1010.6784921351523</v>
      </c>
      <c r="V656" s="62">
        <f t="shared" ca="1" si="184"/>
        <v>7.7777966735108173E-2</v>
      </c>
      <c r="W656" s="62"/>
      <c r="X656" s="62">
        <f t="shared" ca="1" si="185"/>
        <v>7.7777966735108173E-2</v>
      </c>
      <c r="Y656" s="60">
        <f t="shared" ca="1" si="186"/>
        <v>6313708.5403682962</v>
      </c>
      <c r="Z656" s="63">
        <f t="shared" ca="1" si="187"/>
        <v>0</v>
      </c>
      <c r="AA656" s="60">
        <f t="shared" ca="1" si="188"/>
        <v>0</v>
      </c>
      <c r="AB656" s="63">
        <f t="shared" ca="1" si="189"/>
        <v>0</v>
      </c>
      <c r="AC656" s="47">
        <f t="shared" ca="1" si="190"/>
        <v>6313708.5403682962</v>
      </c>
    </row>
    <row r="657" spans="1:29" x14ac:dyDescent="0.15">
      <c r="A657" s="58">
        <v>31630</v>
      </c>
      <c r="B657" s="65">
        <f t="shared" si="173"/>
        <v>3</v>
      </c>
      <c r="C657" s="58" t="s">
        <v>711</v>
      </c>
      <c r="D657" s="58">
        <v>2299</v>
      </c>
      <c r="E657" s="58">
        <v>0</v>
      </c>
      <c r="F657" s="58">
        <f t="shared" si="174"/>
        <v>3705.8507462686566</v>
      </c>
      <c r="G657" s="58"/>
      <c r="H657" s="17">
        <f t="shared" si="175"/>
        <v>1</v>
      </c>
      <c r="I657" s="17">
        <f t="shared" si="176"/>
        <v>0</v>
      </c>
      <c r="J657" s="17">
        <f ca="1">OFFSET('Z1'!$B$7,B657,H657)*D657</f>
        <v>0</v>
      </c>
      <c r="K657" s="17">
        <f ca="1">IF(I657&gt;0,OFFSET('Z1'!$I$7,B657,I657)*IF(I657=1,D657-9300,IF(I657=2,D657-18000,IF(I657=3,D657-45000,0))),0)</f>
        <v>0</v>
      </c>
      <c r="L657" s="17">
        <f>IF(AND(E657=1,D657&gt;20000,D657&lt;=45000),D657*'Z1'!$G$7,0)+IF(AND(E657=1,D657&gt;45000,D657&lt;=50000),'Z1'!$G$7/5000*(50000-D657)*D657,0)</f>
        <v>0</v>
      </c>
      <c r="M657" s="18">
        <f t="shared" ca="1" si="177"/>
        <v>0</v>
      </c>
      <c r="N657" s="21">
        <v>0</v>
      </c>
      <c r="O657" s="20">
        <f t="shared" si="178"/>
        <v>0</v>
      </c>
      <c r="P657" s="21">
        <f t="shared" si="179"/>
        <v>1</v>
      </c>
      <c r="Q657" s="22">
        <f t="shared" si="180"/>
        <v>0</v>
      </c>
      <c r="R657" s="59">
        <f t="shared" ca="1" si="181"/>
        <v>2308241.4281105674</v>
      </c>
      <c r="S657" s="60">
        <f t="shared" ca="1" si="182"/>
        <v>2308241.4281105674</v>
      </c>
      <c r="T657" s="61">
        <v>926.78502263113148</v>
      </c>
      <c r="U657" s="61">
        <f t="shared" ca="1" si="183"/>
        <v>1004.0197599437005</v>
      </c>
      <c r="V657" s="62">
        <f t="shared" ca="1" si="184"/>
        <v>8.3336194939038322E-2</v>
      </c>
      <c r="W657" s="62"/>
      <c r="X657" s="62">
        <f t="shared" ca="1" si="185"/>
        <v>8.3336194939038322E-2</v>
      </c>
      <c r="Y657" s="60">
        <f t="shared" ca="1" si="186"/>
        <v>2308241.4281105674</v>
      </c>
      <c r="Z657" s="63">
        <f t="shared" ca="1" si="187"/>
        <v>0</v>
      </c>
      <c r="AA657" s="60">
        <f t="shared" ca="1" si="188"/>
        <v>0</v>
      </c>
      <c r="AB657" s="63">
        <f t="shared" ca="1" si="189"/>
        <v>0</v>
      </c>
      <c r="AC657" s="47">
        <f t="shared" ca="1" si="190"/>
        <v>2308241.4281105674</v>
      </c>
    </row>
    <row r="658" spans="1:29" x14ac:dyDescent="0.15">
      <c r="A658" s="58">
        <v>31633</v>
      </c>
      <c r="B658" s="65">
        <f t="shared" si="173"/>
        <v>3</v>
      </c>
      <c r="C658" s="58" t="s">
        <v>712</v>
      </c>
      <c r="D658" s="58">
        <v>11598</v>
      </c>
      <c r="E658" s="58">
        <v>0</v>
      </c>
      <c r="F658" s="58">
        <f t="shared" si="174"/>
        <v>19330</v>
      </c>
      <c r="G658" s="58"/>
      <c r="H658" s="17">
        <f t="shared" si="175"/>
        <v>2</v>
      </c>
      <c r="I658" s="17">
        <f t="shared" si="176"/>
        <v>0</v>
      </c>
      <c r="J658" s="17">
        <f ca="1">OFFSET('Z1'!$B$7,B658,H658)*D658</f>
        <v>1575472.32</v>
      </c>
      <c r="K658" s="17">
        <f ca="1">IF(I658&gt;0,OFFSET('Z1'!$I$7,B658,I658)*IF(I658=1,D658-9300,IF(I658=2,D658-18000,IF(I658=3,D658-45000,0))),0)</f>
        <v>0</v>
      </c>
      <c r="L658" s="17">
        <f>IF(AND(E658=1,D658&gt;20000,D658&lt;=45000),D658*'Z1'!$G$7,0)+IF(AND(E658=1,D658&gt;45000,D658&lt;=50000),'Z1'!$G$7/5000*(50000-D658)*D658,0)</f>
        <v>0</v>
      </c>
      <c r="M658" s="18">
        <f t="shared" ca="1" si="177"/>
        <v>1575472.32</v>
      </c>
      <c r="N658" s="21">
        <v>6129</v>
      </c>
      <c r="O658" s="20">
        <f t="shared" si="178"/>
        <v>5129</v>
      </c>
      <c r="P658" s="21">
        <f t="shared" si="179"/>
        <v>0</v>
      </c>
      <c r="Q658" s="22">
        <f t="shared" si="180"/>
        <v>0</v>
      </c>
      <c r="R658" s="59">
        <f t="shared" ca="1" si="181"/>
        <v>12039963.252784129</v>
      </c>
      <c r="S658" s="60">
        <f t="shared" ca="1" si="182"/>
        <v>13615435.57278413</v>
      </c>
      <c r="T658" s="61">
        <v>1074.4766319737566</v>
      </c>
      <c r="U658" s="61">
        <f t="shared" ca="1" si="183"/>
        <v>1173.946850559073</v>
      </c>
      <c r="V658" s="62">
        <f t="shared" ca="1" si="184"/>
        <v>9.2575506646984884E-2</v>
      </c>
      <c r="W658" s="62"/>
      <c r="X658" s="62">
        <f t="shared" ca="1" si="185"/>
        <v>9.2575506646984884E-2</v>
      </c>
      <c r="Y658" s="60">
        <f t="shared" ca="1" si="186"/>
        <v>13615435.57278413</v>
      </c>
      <c r="Z658" s="63">
        <f t="shared" ca="1" si="187"/>
        <v>0</v>
      </c>
      <c r="AA658" s="60">
        <f t="shared" ca="1" si="188"/>
        <v>84272.710057040676</v>
      </c>
      <c r="AB658" s="63">
        <f t="shared" ca="1" si="189"/>
        <v>-4618.469321773704</v>
      </c>
      <c r="AC658" s="47">
        <f t="shared" ca="1" si="190"/>
        <v>13610817.103462355</v>
      </c>
    </row>
    <row r="659" spans="1:29" x14ac:dyDescent="0.15">
      <c r="A659" s="58">
        <v>31634</v>
      </c>
      <c r="B659" s="65">
        <f t="shared" si="173"/>
        <v>3</v>
      </c>
      <c r="C659" s="58" t="s">
        <v>713</v>
      </c>
      <c r="D659" s="58">
        <v>1390</v>
      </c>
      <c r="E659" s="58">
        <v>0</v>
      </c>
      <c r="F659" s="58">
        <f t="shared" si="174"/>
        <v>2240.5970149253731</v>
      </c>
      <c r="G659" s="58"/>
      <c r="H659" s="17">
        <f t="shared" si="175"/>
        <v>1</v>
      </c>
      <c r="I659" s="17">
        <f t="shared" si="176"/>
        <v>0</v>
      </c>
      <c r="J659" s="17">
        <f ca="1">OFFSET('Z1'!$B$7,B659,H659)*D659</f>
        <v>0</v>
      </c>
      <c r="K659" s="17">
        <f ca="1">IF(I659&gt;0,OFFSET('Z1'!$I$7,B659,I659)*IF(I659=1,D659-9300,IF(I659=2,D659-18000,IF(I659=3,D659-45000,0))),0)</f>
        <v>0</v>
      </c>
      <c r="L659" s="17">
        <f>IF(AND(E659=1,D659&gt;20000,D659&lt;=45000),D659*'Z1'!$G$7,0)+IF(AND(E659=1,D659&gt;45000,D659&lt;=50000),'Z1'!$G$7/5000*(50000-D659)*D659,0)</f>
        <v>0</v>
      </c>
      <c r="M659" s="18">
        <f t="shared" ca="1" si="177"/>
        <v>0</v>
      </c>
      <c r="N659" s="21">
        <v>0</v>
      </c>
      <c r="O659" s="20">
        <f t="shared" si="178"/>
        <v>0</v>
      </c>
      <c r="P659" s="21">
        <f t="shared" si="179"/>
        <v>1</v>
      </c>
      <c r="Q659" s="22">
        <f t="shared" si="180"/>
        <v>0</v>
      </c>
      <c r="R659" s="59">
        <f t="shared" ca="1" si="181"/>
        <v>1395587.4663217436</v>
      </c>
      <c r="S659" s="60">
        <f t="shared" ca="1" si="182"/>
        <v>1395587.4663217436</v>
      </c>
      <c r="T659" s="61">
        <v>926.78502263113171</v>
      </c>
      <c r="U659" s="61">
        <f t="shared" ca="1" si="183"/>
        <v>1004.0197599437004</v>
      </c>
      <c r="V659" s="62">
        <f t="shared" ca="1" si="184"/>
        <v>8.3336194939037878E-2</v>
      </c>
      <c r="W659" s="62"/>
      <c r="X659" s="62">
        <f t="shared" ca="1" si="185"/>
        <v>8.3336194939037878E-2</v>
      </c>
      <c r="Y659" s="60">
        <f t="shared" ca="1" si="186"/>
        <v>1395587.4663217436</v>
      </c>
      <c r="Z659" s="63">
        <f t="shared" ca="1" si="187"/>
        <v>0</v>
      </c>
      <c r="AA659" s="60">
        <f t="shared" ca="1" si="188"/>
        <v>0</v>
      </c>
      <c r="AB659" s="63">
        <f t="shared" ca="1" si="189"/>
        <v>0</v>
      </c>
      <c r="AC659" s="47">
        <f t="shared" ca="1" si="190"/>
        <v>1395587.4663217436</v>
      </c>
    </row>
    <row r="660" spans="1:29" x14ac:dyDescent="0.15">
      <c r="A660" s="58">
        <v>31636</v>
      </c>
      <c r="B660" s="65">
        <f t="shared" ref="B660:B723" si="191">INT(A660/10000)</f>
        <v>3</v>
      </c>
      <c r="C660" s="58" t="s">
        <v>714</v>
      </c>
      <c r="D660" s="58">
        <v>882</v>
      </c>
      <c r="E660" s="58">
        <v>0</v>
      </c>
      <c r="F660" s="58">
        <f t="shared" ref="F660:F723" si="192">IF(AND(E660=1,D660&lt;=20000),D660*2,IF(D660&lt;=10000,D660*(1+41/67),IF(D660&lt;=20000,D660*(1+2/3),IF(D660&lt;=50000,D660*(2),D660*(2+1/3))))+IF(AND(D660&gt;9000,D660&lt;=10000),(D660-9000)*(110/201),0)+IF(AND(D660&gt;18000,D660&lt;=20000),(D660-18000)*(3+1/3),0)+IF(AND(D660&gt;45000,D660&lt;=50000),(D660-45000)*(3+1/3),0))</f>
        <v>1421.7313432835822</v>
      </c>
      <c r="G660" s="58"/>
      <c r="H660" s="17">
        <f t="shared" ref="H660:H723" si="193">IF(AND(E660=1,D660&lt;=20000),3,IF(D660&lt;=10000,1,IF(D660&lt;=20000,2,IF(D660&lt;=50000,3,4))))</f>
        <v>1</v>
      </c>
      <c r="I660" s="17">
        <f t="shared" ref="I660:I723" si="194">IF(AND(E660=1,D660&lt;=45000),0,IF(AND(D660&gt;9300,D660&lt;=10000),1,IF(AND(D660&gt;18000,D660&lt;=20000),2,IF(AND(D660&gt;45000,D660&lt;=50000),3,0))))</f>
        <v>0</v>
      </c>
      <c r="J660" s="17">
        <f ca="1">OFFSET('Z1'!$B$7,B660,H660)*D660</f>
        <v>0</v>
      </c>
      <c r="K660" s="17">
        <f ca="1">IF(I660&gt;0,OFFSET('Z1'!$I$7,B660,I660)*IF(I660=1,D660-9300,IF(I660=2,D660-18000,IF(I660=3,D660-45000,0))),0)</f>
        <v>0</v>
      </c>
      <c r="L660" s="17">
        <f>IF(AND(E660=1,D660&gt;20000,D660&lt;=45000),D660*'Z1'!$G$7,0)+IF(AND(E660=1,D660&gt;45000,D660&lt;=50000),'Z1'!$G$7/5000*(50000-D660)*D660,0)</f>
        <v>0</v>
      </c>
      <c r="M660" s="18">
        <f t="shared" ref="M660:M723" ca="1" si="195">SUM(J660:L660)</f>
        <v>0</v>
      </c>
      <c r="N660" s="21">
        <v>0</v>
      </c>
      <c r="O660" s="20">
        <f t="shared" ref="O660:O723" si="196">MAX(N660-$O$3,0)</f>
        <v>0</v>
      </c>
      <c r="P660" s="21">
        <f t="shared" ref="P660:P723" si="197">IF(D660&lt;=9300,1,IF(D660&gt;10000,0,2))</f>
        <v>1</v>
      </c>
      <c r="Q660" s="22">
        <f t="shared" ref="Q660:Q723" si="198">IF(P660=0,0,IF(P660=1,O660*$Q$3,O660*$Q$3*(10000-D660)/700))</f>
        <v>0</v>
      </c>
      <c r="R660" s="59">
        <f t="shared" ref="R660:R723" ca="1" si="199">OFFSET($R$4,B660,0)/OFFSET($F$4,B660,0)*F660</f>
        <v>885545.42827034381</v>
      </c>
      <c r="S660" s="60">
        <f t="shared" ref="S660:S723" ca="1" si="200">M660+Q660+R660</f>
        <v>885545.42827034381</v>
      </c>
      <c r="T660" s="61">
        <v>926.78502263113171</v>
      </c>
      <c r="U660" s="61">
        <f t="shared" ref="U660:U723" ca="1" si="201">S660/D660</f>
        <v>1004.0197599437005</v>
      </c>
      <c r="V660" s="62">
        <f t="shared" ref="V660:V723" ca="1" si="202">U660/T660-1</f>
        <v>8.33361949390381E-2</v>
      </c>
      <c r="W660" s="62"/>
      <c r="X660" s="62">
        <f t="shared" ref="X660:X723" ca="1" si="203">MAX(V660,OFFSET($X$4,B660,0))</f>
        <v>8.33361949390381E-2</v>
      </c>
      <c r="Y660" s="60">
        <f t="shared" ref="Y660:Y723" ca="1" si="204">(T660*(1+X660))*D660</f>
        <v>885545.42827034392</v>
      </c>
      <c r="Z660" s="63">
        <f t="shared" ref="Z660:Z723" ca="1" si="205">Y660-S660</f>
        <v>0</v>
      </c>
      <c r="AA660" s="60">
        <f t="shared" ref="AA660:AA723" ca="1" si="206">MAX(0,Y660-T660*(1+OFFSET($V$4,B660,0))*D660)</f>
        <v>0</v>
      </c>
      <c r="AB660" s="63">
        <f t="shared" ref="AB660:AB723" ca="1" si="207">IF(OFFSET($Z$4,B660,0)=0,0,-OFFSET($Z$4,B660,0)/OFFSET($AA$4,B660,0)*AA660)</f>
        <v>0</v>
      </c>
      <c r="AC660" s="47">
        <f t="shared" ca="1" si="190"/>
        <v>885545.42827034392</v>
      </c>
    </row>
    <row r="661" spans="1:29" x14ac:dyDescent="0.15">
      <c r="A661" s="58">
        <v>31642</v>
      </c>
      <c r="B661" s="65">
        <f t="shared" si="191"/>
        <v>3</v>
      </c>
      <c r="C661" s="58" t="s">
        <v>715</v>
      </c>
      <c r="D661" s="58">
        <v>1183</v>
      </c>
      <c r="E661" s="58">
        <v>0</v>
      </c>
      <c r="F661" s="58">
        <f t="shared" si="192"/>
        <v>1906.9253731343283</v>
      </c>
      <c r="G661" s="58"/>
      <c r="H661" s="17">
        <f t="shared" si="193"/>
        <v>1</v>
      </c>
      <c r="I661" s="17">
        <f t="shared" si="194"/>
        <v>0</v>
      </c>
      <c r="J661" s="17">
        <f ca="1">OFFSET('Z1'!$B$7,B661,H661)*D661</f>
        <v>0</v>
      </c>
      <c r="K661" s="17">
        <f ca="1">IF(I661&gt;0,OFFSET('Z1'!$I$7,B661,I661)*IF(I661=1,D661-9300,IF(I661=2,D661-18000,IF(I661=3,D661-45000,0))),0)</f>
        <v>0</v>
      </c>
      <c r="L661" s="17">
        <f>IF(AND(E661=1,D661&gt;20000,D661&lt;=45000),D661*'Z1'!$G$7,0)+IF(AND(E661=1,D661&gt;45000,D661&lt;=50000),'Z1'!$G$7/5000*(50000-D661)*D661,0)</f>
        <v>0</v>
      </c>
      <c r="M661" s="18">
        <f t="shared" ca="1" si="195"/>
        <v>0</v>
      </c>
      <c r="N661" s="21">
        <v>0</v>
      </c>
      <c r="O661" s="20">
        <f t="shared" si="196"/>
        <v>0</v>
      </c>
      <c r="P661" s="21">
        <f t="shared" si="197"/>
        <v>1</v>
      </c>
      <c r="Q661" s="22">
        <f t="shared" si="198"/>
        <v>0</v>
      </c>
      <c r="R661" s="59">
        <f t="shared" ca="1" si="199"/>
        <v>1187755.3760133977</v>
      </c>
      <c r="S661" s="60">
        <f t="shared" ca="1" si="200"/>
        <v>1187755.3760133977</v>
      </c>
      <c r="T661" s="61">
        <v>926.7850226311316</v>
      </c>
      <c r="U661" s="61">
        <f t="shared" ca="1" si="201"/>
        <v>1004.0197599437005</v>
      </c>
      <c r="V661" s="62">
        <f t="shared" ca="1" si="202"/>
        <v>8.33361949390381E-2</v>
      </c>
      <c r="W661" s="62"/>
      <c r="X661" s="62">
        <f t="shared" ca="1" si="203"/>
        <v>8.33361949390381E-2</v>
      </c>
      <c r="Y661" s="60">
        <f t="shared" ca="1" si="204"/>
        <v>1187755.3760133975</v>
      </c>
      <c r="Z661" s="63">
        <f t="shared" ca="1" si="205"/>
        <v>0</v>
      </c>
      <c r="AA661" s="60">
        <f t="shared" ca="1" si="206"/>
        <v>0</v>
      </c>
      <c r="AB661" s="63">
        <f t="shared" ca="1" si="207"/>
        <v>0</v>
      </c>
      <c r="AC661" s="47">
        <f t="shared" ref="AC661:AC724" ca="1" si="208">Y661+AB661</f>
        <v>1187755.3760133975</v>
      </c>
    </row>
    <row r="662" spans="1:29" x14ac:dyDescent="0.15">
      <c r="A662" s="58">
        <v>31644</v>
      </c>
      <c r="B662" s="65">
        <f t="shared" si="191"/>
        <v>3</v>
      </c>
      <c r="C662" s="58" t="s">
        <v>716</v>
      </c>
      <c r="D662" s="58">
        <v>5488</v>
      </c>
      <c r="E662" s="58">
        <v>0</v>
      </c>
      <c r="F662" s="58">
        <f t="shared" si="192"/>
        <v>8846.3283582089553</v>
      </c>
      <c r="G662" s="58"/>
      <c r="H662" s="17">
        <f t="shared" si="193"/>
        <v>1</v>
      </c>
      <c r="I662" s="17">
        <f t="shared" si="194"/>
        <v>0</v>
      </c>
      <c r="J662" s="17">
        <f ca="1">OFFSET('Z1'!$B$7,B662,H662)*D662</f>
        <v>0</v>
      </c>
      <c r="K662" s="17">
        <f ca="1">IF(I662&gt;0,OFFSET('Z1'!$I$7,B662,I662)*IF(I662=1,D662-9300,IF(I662=2,D662-18000,IF(I662=3,D662-45000,0))),0)</f>
        <v>0</v>
      </c>
      <c r="L662" s="17">
        <f>IF(AND(E662=1,D662&gt;20000,D662&lt;=45000),D662*'Z1'!$G$7,0)+IF(AND(E662=1,D662&gt;45000,D662&lt;=50000),'Z1'!$G$7/5000*(50000-D662)*D662,0)</f>
        <v>0</v>
      </c>
      <c r="M662" s="18">
        <f t="shared" ca="1" si="195"/>
        <v>0</v>
      </c>
      <c r="N662" s="21">
        <v>29731</v>
      </c>
      <c r="O662" s="20">
        <f t="shared" si="196"/>
        <v>28731</v>
      </c>
      <c r="P662" s="21">
        <f t="shared" si="197"/>
        <v>1</v>
      </c>
      <c r="Q662" s="22">
        <f t="shared" si="198"/>
        <v>25857.9</v>
      </c>
      <c r="R662" s="59">
        <f t="shared" ca="1" si="199"/>
        <v>5510060.4425710281</v>
      </c>
      <c r="S662" s="60">
        <f t="shared" ca="1" si="200"/>
        <v>5535918.3425710285</v>
      </c>
      <c r="T662" s="61">
        <v>932.19281439843485</v>
      </c>
      <c r="U662" s="61">
        <f t="shared" ca="1" si="201"/>
        <v>1008.7314764160037</v>
      </c>
      <c r="V662" s="62">
        <f t="shared" ca="1" si="202"/>
        <v>8.2106041620757297E-2</v>
      </c>
      <c r="W662" s="62"/>
      <c r="X662" s="62">
        <f t="shared" ca="1" si="203"/>
        <v>8.2106041620757297E-2</v>
      </c>
      <c r="Y662" s="60">
        <f t="shared" ca="1" si="204"/>
        <v>5535918.3425710276</v>
      </c>
      <c r="Z662" s="63">
        <f t="shared" ca="1" si="205"/>
        <v>0</v>
      </c>
      <c r="AA662" s="60">
        <f t="shared" ca="1" si="206"/>
        <v>0</v>
      </c>
      <c r="AB662" s="63">
        <f t="shared" ca="1" si="207"/>
        <v>0</v>
      </c>
      <c r="AC662" s="47">
        <f t="shared" ca="1" si="208"/>
        <v>5535918.3425710276</v>
      </c>
    </row>
    <row r="663" spans="1:29" x14ac:dyDescent="0.15">
      <c r="A663" s="58">
        <v>31645</v>
      </c>
      <c r="B663" s="65">
        <f t="shared" si="191"/>
        <v>3</v>
      </c>
      <c r="C663" s="58" t="s">
        <v>717</v>
      </c>
      <c r="D663" s="58">
        <v>1094</v>
      </c>
      <c r="E663" s="58">
        <v>0</v>
      </c>
      <c r="F663" s="58">
        <f t="shared" si="192"/>
        <v>1763.4626865671642</v>
      </c>
      <c r="G663" s="58"/>
      <c r="H663" s="17">
        <f t="shared" si="193"/>
        <v>1</v>
      </c>
      <c r="I663" s="17">
        <f t="shared" si="194"/>
        <v>0</v>
      </c>
      <c r="J663" s="17">
        <f ca="1">OFFSET('Z1'!$B$7,B663,H663)*D663</f>
        <v>0</v>
      </c>
      <c r="K663" s="17">
        <f ca="1">IF(I663&gt;0,OFFSET('Z1'!$I$7,B663,I663)*IF(I663=1,D663-9300,IF(I663=2,D663-18000,IF(I663=3,D663-45000,0))),0)</f>
        <v>0</v>
      </c>
      <c r="L663" s="17">
        <f>IF(AND(E663=1,D663&gt;20000,D663&lt;=45000),D663*'Z1'!$G$7,0)+IF(AND(E663=1,D663&gt;45000,D663&lt;=50000),'Z1'!$G$7/5000*(50000-D663)*D663,0)</f>
        <v>0</v>
      </c>
      <c r="M663" s="18">
        <f t="shared" ca="1" si="195"/>
        <v>0</v>
      </c>
      <c r="N663" s="21">
        <v>0</v>
      </c>
      <c r="O663" s="20">
        <f t="shared" si="196"/>
        <v>0</v>
      </c>
      <c r="P663" s="21">
        <f t="shared" si="197"/>
        <v>1</v>
      </c>
      <c r="Q663" s="22">
        <f t="shared" si="198"/>
        <v>0</v>
      </c>
      <c r="R663" s="59">
        <f t="shared" ca="1" si="199"/>
        <v>1098397.6173784083</v>
      </c>
      <c r="S663" s="60">
        <f t="shared" ca="1" si="200"/>
        <v>1098397.6173784083</v>
      </c>
      <c r="T663" s="61">
        <v>926.7850226311316</v>
      </c>
      <c r="U663" s="61">
        <f t="shared" ca="1" si="201"/>
        <v>1004.0197599437005</v>
      </c>
      <c r="V663" s="62">
        <f t="shared" ca="1" si="202"/>
        <v>8.33361949390381E-2</v>
      </c>
      <c r="W663" s="62"/>
      <c r="X663" s="62">
        <f t="shared" ca="1" si="203"/>
        <v>8.33361949390381E-2</v>
      </c>
      <c r="Y663" s="60">
        <f t="shared" ca="1" si="204"/>
        <v>1098397.6173784081</v>
      </c>
      <c r="Z663" s="63">
        <f t="shared" ca="1" si="205"/>
        <v>0</v>
      </c>
      <c r="AA663" s="60">
        <f t="shared" ca="1" si="206"/>
        <v>0</v>
      </c>
      <c r="AB663" s="63">
        <f t="shared" ca="1" si="207"/>
        <v>0</v>
      </c>
      <c r="AC663" s="47">
        <f t="shared" ca="1" si="208"/>
        <v>1098397.6173784081</v>
      </c>
    </row>
    <row r="664" spans="1:29" x14ac:dyDescent="0.15">
      <c r="A664" s="58">
        <v>31646</v>
      </c>
      <c r="B664" s="65">
        <f t="shared" si="191"/>
        <v>3</v>
      </c>
      <c r="C664" s="58" t="s">
        <v>718</v>
      </c>
      <c r="D664" s="58">
        <v>833</v>
      </c>
      <c r="E664" s="58">
        <v>0</v>
      </c>
      <c r="F664" s="58">
        <f t="shared" si="192"/>
        <v>1342.7462686567164</v>
      </c>
      <c r="G664" s="58"/>
      <c r="H664" s="17">
        <f t="shared" si="193"/>
        <v>1</v>
      </c>
      <c r="I664" s="17">
        <f t="shared" si="194"/>
        <v>0</v>
      </c>
      <c r="J664" s="17">
        <f ca="1">OFFSET('Z1'!$B$7,B664,H664)*D664</f>
        <v>0</v>
      </c>
      <c r="K664" s="17">
        <f ca="1">IF(I664&gt;0,OFFSET('Z1'!$I$7,B664,I664)*IF(I664=1,D664-9300,IF(I664=2,D664-18000,IF(I664=3,D664-45000,0))),0)</f>
        <v>0</v>
      </c>
      <c r="L664" s="17">
        <f>IF(AND(E664=1,D664&gt;20000,D664&lt;=45000),D664*'Z1'!$G$7,0)+IF(AND(E664=1,D664&gt;45000,D664&lt;=50000),'Z1'!$G$7/5000*(50000-D664)*D664,0)</f>
        <v>0</v>
      </c>
      <c r="M664" s="18">
        <f t="shared" ca="1" si="195"/>
        <v>0</v>
      </c>
      <c r="N664" s="21">
        <v>0</v>
      </c>
      <c r="O664" s="20">
        <f t="shared" si="196"/>
        <v>0</v>
      </c>
      <c r="P664" s="21">
        <f t="shared" si="197"/>
        <v>1</v>
      </c>
      <c r="Q664" s="22">
        <f t="shared" si="198"/>
        <v>0</v>
      </c>
      <c r="R664" s="59">
        <f t="shared" ca="1" si="199"/>
        <v>836348.46003310254</v>
      </c>
      <c r="S664" s="60">
        <f t="shared" ca="1" si="200"/>
        <v>836348.46003310254</v>
      </c>
      <c r="T664" s="61">
        <v>926.7850226311316</v>
      </c>
      <c r="U664" s="61">
        <f t="shared" ca="1" si="201"/>
        <v>1004.0197599437005</v>
      </c>
      <c r="V664" s="62">
        <f t="shared" ca="1" si="202"/>
        <v>8.33361949390381E-2</v>
      </c>
      <c r="W664" s="62"/>
      <c r="X664" s="62">
        <f t="shared" ca="1" si="203"/>
        <v>8.33361949390381E-2</v>
      </c>
      <c r="Y664" s="60">
        <f t="shared" ca="1" si="204"/>
        <v>836348.46003310243</v>
      </c>
      <c r="Z664" s="63">
        <f t="shared" ca="1" si="205"/>
        <v>0</v>
      </c>
      <c r="AA664" s="60">
        <f t="shared" ca="1" si="206"/>
        <v>0</v>
      </c>
      <c r="AB664" s="63">
        <f t="shared" ca="1" si="207"/>
        <v>0</v>
      </c>
      <c r="AC664" s="47">
        <f t="shared" ca="1" si="208"/>
        <v>836348.46003310243</v>
      </c>
    </row>
    <row r="665" spans="1:29" x14ac:dyDescent="0.15">
      <c r="A665" s="58">
        <v>31649</v>
      </c>
      <c r="B665" s="65">
        <f t="shared" si="191"/>
        <v>3</v>
      </c>
      <c r="C665" s="58" t="s">
        <v>719</v>
      </c>
      <c r="D665" s="58">
        <v>1916</v>
      </c>
      <c r="E665" s="58">
        <v>0</v>
      </c>
      <c r="F665" s="58">
        <f t="shared" si="192"/>
        <v>3088.4776119402986</v>
      </c>
      <c r="G665" s="58"/>
      <c r="H665" s="17">
        <f t="shared" si="193"/>
        <v>1</v>
      </c>
      <c r="I665" s="17">
        <f t="shared" si="194"/>
        <v>0</v>
      </c>
      <c r="J665" s="17">
        <f ca="1">OFFSET('Z1'!$B$7,B665,H665)*D665</f>
        <v>0</v>
      </c>
      <c r="K665" s="17">
        <f ca="1">IF(I665&gt;0,OFFSET('Z1'!$I$7,B665,I665)*IF(I665=1,D665-9300,IF(I665=2,D665-18000,IF(I665=3,D665-45000,0))),0)</f>
        <v>0</v>
      </c>
      <c r="L665" s="17">
        <f>IF(AND(E665=1,D665&gt;20000,D665&lt;=45000),D665*'Z1'!$G$7,0)+IF(AND(E665=1,D665&gt;45000,D665&lt;=50000),'Z1'!$G$7/5000*(50000-D665)*D665,0)</f>
        <v>0</v>
      </c>
      <c r="M665" s="18">
        <f t="shared" ca="1" si="195"/>
        <v>0</v>
      </c>
      <c r="N665" s="21">
        <v>1817</v>
      </c>
      <c r="O665" s="20">
        <f t="shared" si="196"/>
        <v>817</v>
      </c>
      <c r="P665" s="21">
        <f t="shared" si="197"/>
        <v>1</v>
      </c>
      <c r="Q665" s="22">
        <f t="shared" si="198"/>
        <v>735.30000000000007</v>
      </c>
      <c r="R665" s="59">
        <f t="shared" ca="1" si="199"/>
        <v>1923701.8600521302</v>
      </c>
      <c r="S665" s="60">
        <f t="shared" ca="1" si="200"/>
        <v>1924437.1600521302</v>
      </c>
      <c r="T665" s="61">
        <v>927.73363936472822</v>
      </c>
      <c r="U665" s="61">
        <f t="shared" ca="1" si="201"/>
        <v>1004.4035282109239</v>
      </c>
      <c r="V665" s="62">
        <f t="shared" ca="1" si="202"/>
        <v>8.2642135191622446E-2</v>
      </c>
      <c r="W665" s="62"/>
      <c r="X665" s="62">
        <f t="shared" ca="1" si="203"/>
        <v>8.2642135191622446E-2</v>
      </c>
      <c r="Y665" s="60">
        <f t="shared" ca="1" si="204"/>
        <v>1924437.1600521305</v>
      </c>
      <c r="Z665" s="63">
        <f t="shared" ca="1" si="205"/>
        <v>0</v>
      </c>
      <c r="AA665" s="60">
        <f t="shared" ca="1" si="206"/>
        <v>0</v>
      </c>
      <c r="AB665" s="63">
        <f t="shared" ca="1" si="207"/>
        <v>0</v>
      </c>
      <c r="AC665" s="47">
        <f t="shared" ca="1" si="208"/>
        <v>1924437.1600521305</v>
      </c>
    </row>
    <row r="666" spans="1:29" x14ac:dyDescent="0.15">
      <c r="A666" s="58">
        <v>31650</v>
      </c>
      <c r="B666" s="65">
        <f t="shared" si="191"/>
        <v>3</v>
      </c>
      <c r="C666" s="58" t="s">
        <v>720</v>
      </c>
      <c r="D666" s="58">
        <v>1604</v>
      </c>
      <c r="E666" s="58">
        <v>0</v>
      </c>
      <c r="F666" s="58">
        <f t="shared" si="192"/>
        <v>2585.5522388059703</v>
      </c>
      <c r="G666" s="58"/>
      <c r="H666" s="17">
        <f t="shared" si="193"/>
        <v>1</v>
      </c>
      <c r="I666" s="17">
        <f t="shared" si="194"/>
        <v>0</v>
      </c>
      <c r="J666" s="17">
        <f ca="1">OFFSET('Z1'!$B$7,B666,H666)*D666</f>
        <v>0</v>
      </c>
      <c r="K666" s="17">
        <f ca="1">IF(I666&gt;0,OFFSET('Z1'!$I$7,B666,I666)*IF(I666=1,D666-9300,IF(I666=2,D666-18000,IF(I666=3,D666-45000,0))),0)</f>
        <v>0</v>
      </c>
      <c r="L666" s="17">
        <f>IF(AND(E666=1,D666&gt;20000,D666&lt;=45000),D666*'Z1'!$G$7,0)+IF(AND(E666=1,D666&gt;45000,D666&lt;=50000),'Z1'!$G$7/5000*(50000-D666)*D666,0)</f>
        <v>0</v>
      </c>
      <c r="M666" s="18">
        <f t="shared" ca="1" si="195"/>
        <v>0</v>
      </c>
      <c r="N666" s="21">
        <v>0</v>
      </c>
      <c r="O666" s="20">
        <f t="shared" si="196"/>
        <v>0</v>
      </c>
      <c r="P666" s="21">
        <f t="shared" si="197"/>
        <v>1</v>
      </c>
      <c r="Q666" s="22">
        <f t="shared" si="198"/>
        <v>0</v>
      </c>
      <c r="R666" s="59">
        <f t="shared" ca="1" si="199"/>
        <v>1610447.6949496956</v>
      </c>
      <c r="S666" s="60">
        <f t="shared" ca="1" si="200"/>
        <v>1610447.6949496956</v>
      </c>
      <c r="T666" s="61">
        <v>926.7850226311316</v>
      </c>
      <c r="U666" s="61">
        <f t="shared" ca="1" si="201"/>
        <v>1004.0197599437005</v>
      </c>
      <c r="V666" s="62">
        <f t="shared" ca="1" si="202"/>
        <v>8.33361949390381E-2</v>
      </c>
      <c r="W666" s="62"/>
      <c r="X666" s="62">
        <f t="shared" ca="1" si="203"/>
        <v>8.33361949390381E-2</v>
      </c>
      <c r="Y666" s="60">
        <f t="shared" ca="1" si="204"/>
        <v>1610447.6949496954</v>
      </c>
      <c r="Z666" s="63">
        <f t="shared" ca="1" si="205"/>
        <v>0</v>
      </c>
      <c r="AA666" s="60">
        <f t="shared" ca="1" si="206"/>
        <v>0</v>
      </c>
      <c r="AB666" s="63">
        <f t="shared" ca="1" si="207"/>
        <v>0</v>
      </c>
      <c r="AC666" s="47">
        <f t="shared" ca="1" si="208"/>
        <v>1610447.6949496954</v>
      </c>
    </row>
    <row r="667" spans="1:29" x14ac:dyDescent="0.15">
      <c r="A667" s="58">
        <v>31651</v>
      </c>
      <c r="B667" s="65">
        <f t="shared" si="191"/>
        <v>3</v>
      </c>
      <c r="C667" s="58" t="s">
        <v>721</v>
      </c>
      <c r="D667" s="58">
        <v>2629</v>
      </c>
      <c r="E667" s="58">
        <v>0</v>
      </c>
      <c r="F667" s="58">
        <f t="shared" si="192"/>
        <v>4237.7910447761196</v>
      </c>
      <c r="G667" s="58"/>
      <c r="H667" s="17">
        <f t="shared" si="193"/>
        <v>1</v>
      </c>
      <c r="I667" s="17">
        <f t="shared" si="194"/>
        <v>0</v>
      </c>
      <c r="J667" s="17">
        <f ca="1">OFFSET('Z1'!$B$7,B667,H667)*D667</f>
        <v>0</v>
      </c>
      <c r="K667" s="17">
        <f ca="1">IF(I667&gt;0,OFFSET('Z1'!$I$7,B667,I667)*IF(I667=1,D667-9300,IF(I667=2,D667-18000,IF(I667=3,D667-45000,0))),0)</f>
        <v>0</v>
      </c>
      <c r="L667" s="17">
        <f>IF(AND(E667=1,D667&gt;20000,D667&lt;=45000),D667*'Z1'!$G$7,0)+IF(AND(E667=1,D667&gt;45000,D667&lt;=50000),'Z1'!$G$7/5000*(50000-D667)*D667,0)</f>
        <v>0</v>
      </c>
      <c r="M667" s="18">
        <f t="shared" ca="1" si="195"/>
        <v>0</v>
      </c>
      <c r="N667" s="21">
        <v>1236</v>
      </c>
      <c r="O667" s="20">
        <f t="shared" si="196"/>
        <v>236</v>
      </c>
      <c r="P667" s="21">
        <f t="shared" si="197"/>
        <v>1</v>
      </c>
      <c r="Q667" s="22">
        <f t="shared" si="198"/>
        <v>212.4</v>
      </c>
      <c r="R667" s="59">
        <f t="shared" ca="1" si="199"/>
        <v>2639567.9488919885</v>
      </c>
      <c r="S667" s="60">
        <f t="shared" ca="1" si="200"/>
        <v>2639780.3488919884</v>
      </c>
      <c r="T667" s="61">
        <v>927.40491846041311</v>
      </c>
      <c r="U667" s="61">
        <f t="shared" ca="1" si="201"/>
        <v>1004.1005511190523</v>
      </c>
      <c r="V667" s="62">
        <f t="shared" ca="1" si="202"/>
        <v>8.2699186872937647E-2</v>
      </c>
      <c r="W667" s="62"/>
      <c r="X667" s="62">
        <f t="shared" ca="1" si="203"/>
        <v>8.2699186872937647E-2</v>
      </c>
      <c r="Y667" s="60">
        <f t="shared" ca="1" si="204"/>
        <v>2639780.3488919884</v>
      </c>
      <c r="Z667" s="63">
        <f t="shared" ca="1" si="205"/>
        <v>0</v>
      </c>
      <c r="AA667" s="60">
        <f t="shared" ca="1" si="206"/>
        <v>0</v>
      </c>
      <c r="AB667" s="63">
        <f t="shared" ca="1" si="207"/>
        <v>0</v>
      </c>
      <c r="AC667" s="47">
        <f t="shared" ca="1" si="208"/>
        <v>2639780.3488919884</v>
      </c>
    </row>
    <row r="668" spans="1:29" x14ac:dyDescent="0.15">
      <c r="A668" s="58">
        <v>31652</v>
      </c>
      <c r="B668" s="65">
        <f t="shared" si="191"/>
        <v>3</v>
      </c>
      <c r="C668" s="58" t="s">
        <v>722</v>
      </c>
      <c r="D668" s="58">
        <v>551</v>
      </c>
      <c r="E668" s="58">
        <v>0</v>
      </c>
      <c r="F668" s="58">
        <f t="shared" si="192"/>
        <v>888.17910447761199</v>
      </c>
      <c r="G668" s="58"/>
      <c r="H668" s="17">
        <f t="shared" si="193"/>
        <v>1</v>
      </c>
      <c r="I668" s="17">
        <f t="shared" si="194"/>
        <v>0</v>
      </c>
      <c r="J668" s="17">
        <f ca="1">OFFSET('Z1'!$B$7,B668,H668)*D668</f>
        <v>0</v>
      </c>
      <c r="K668" s="17">
        <f ca="1">IF(I668&gt;0,OFFSET('Z1'!$I$7,B668,I668)*IF(I668=1,D668-9300,IF(I668=2,D668-18000,IF(I668=3,D668-45000,0))),0)</f>
        <v>0</v>
      </c>
      <c r="L668" s="17">
        <f>IF(AND(E668=1,D668&gt;20000,D668&lt;=45000),D668*'Z1'!$G$7,0)+IF(AND(E668=1,D668&gt;45000,D668&lt;=50000),'Z1'!$G$7/5000*(50000-D668)*D668,0)</f>
        <v>0</v>
      </c>
      <c r="M668" s="18">
        <f t="shared" ca="1" si="195"/>
        <v>0</v>
      </c>
      <c r="N668" s="21">
        <v>0</v>
      </c>
      <c r="O668" s="20">
        <f t="shared" si="196"/>
        <v>0</v>
      </c>
      <c r="P668" s="21">
        <f t="shared" si="197"/>
        <v>1</v>
      </c>
      <c r="Q668" s="22">
        <f t="shared" si="198"/>
        <v>0</v>
      </c>
      <c r="R668" s="59">
        <f t="shared" ca="1" si="199"/>
        <v>553214.887728979</v>
      </c>
      <c r="S668" s="60">
        <f t="shared" ca="1" si="200"/>
        <v>553214.887728979</v>
      </c>
      <c r="T668" s="61">
        <v>926.73975736656826</v>
      </c>
      <c r="U668" s="61">
        <f t="shared" ca="1" si="201"/>
        <v>1004.0197599437006</v>
      </c>
      <c r="V668" s="62">
        <f t="shared" ca="1" si="202"/>
        <v>8.3389108930355782E-2</v>
      </c>
      <c r="W668" s="62"/>
      <c r="X668" s="62">
        <f t="shared" ca="1" si="203"/>
        <v>8.3389108930355782E-2</v>
      </c>
      <c r="Y668" s="60">
        <f t="shared" ca="1" si="204"/>
        <v>553214.887728979</v>
      </c>
      <c r="Z668" s="63">
        <f t="shared" ca="1" si="205"/>
        <v>0</v>
      </c>
      <c r="AA668" s="60">
        <f t="shared" ca="1" si="206"/>
        <v>0</v>
      </c>
      <c r="AB668" s="63">
        <f t="shared" ca="1" si="207"/>
        <v>0</v>
      </c>
      <c r="AC668" s="47">
        <f t="shared" ca="1" si="208"/>
        <v>553214.887728979</v>
      </c>
    </row>
    <row r="669" spans="1:29" x14ac:dyDescent="0.15">
      <c r="A669" s="58">
        <v>31653</v>
      </c>
      <c r="B669" s="65">
        <f t="shared" si="191"/>
        <v>3</v>
      </c>
      <c r="C669" s="58" t="s">
        <v>723</v>
      </c>
      <c r="D669" s="58">
        <v>1543</v>
      </c>
      <c r="E669" s="58">
        <v>0</v>
      </c>
      <c r="F669" s="58">
        <f t="shared" si="192"/>
        <v>2487.2238805970151</v>
      </c>
      <c r="G669" s="58"/>
      <c r="H669" s="17">
        <f t="shared" si="193"/>
        <v>1</v>
      </c>
      <c r="I669" s="17">
        <f t="shared" si="194"/>
        <v>0</v>
      </c>
      <c r="J669" s="17">
        <f ca="1">OFFSET('Z1'!$B$7,B669,H669)*D669</f>
        <v>0</v>
      </c>
      <c r="K669" s="17">
        <f ca="1">IF(I669&gt;0,OFFSET('Z1'!$I$7,B669,I669)*IF(I669=1,D669-9300,IF(I669=2,D669-18000,IF(I669=3,D669-45000,0))),0)</f>
        <v>0</v>
      </c>
      <c r="L669" s="17">
        <f>IF(AND(E669=1,D669&gt;20000,D669&lt;=45000),D669*'Z1'!$G$7,0)+IF(AND(E669=1,D669&gt;45000,D669&lt;=50000),'Z1'!$G$7/5000*(50000-D669)*D669,0)</f>
        <v>0</v>
      </c>
      <c r="M669" s="18">
        <f t="shared" ca="1" si="195"/>
        <v>0</v>
      </c>
      <c r="N669" s="21">
        <v>0</v>
      </c>
      <c r="O669" s="20">
        <f t="shared" si="196"/>
        <v>0</v>
      </c>
      <c r="P669" s="21">
        <f t="shared" si="197"/>
        <v>1</v>
      </c>
      <c r="Q669" s="22">
        <f t="shared" si="198"/>
        <v>0</v>
      </c>
      <c r="R669" s="59">
        <f t="shared" ca="1" si="199"/>
        <v>1549202.4895931298</v>
      </c>
      <c r="S669" s="60">
        <f t="shared" ca="1" si="200"/>
        <v>1549202.4895931298</v>
      </c>
      <c r="T669" s="61">
        <v>926.78502263113171</v>
      </c>
      <c r="U669" s="61">
        <f t="shared" ca="1" si="201"/>
        <v>1004.0197599437005</v>
      </c>
      <c r="V669" s="62">
        <f t="shared" ca="1" si="202"/>
        <v>8.33361949390381E-2</v>
      </c>
      <c r="W669" s="62"/>
      <c r="X669" s="62">
        <f t="shared" ca="1" si="203"/>
        <v>8.33361949390381E-2</v>
      </c>
      <c r="Y669" s="60">
        <f t="shared" ca="1" si="204"/>
        <v>1549202.4895931301</v>
      </c>
      <c r="Z669" s="63">
        <f t="shared" ca="1" si="205"/>
        <v>0</v>
      </c>
      <c r="AA669" s="60">
        <f t="shared" ca="1" si="206"/>
        <v>0</v>
      </c>
      <c r="AB669" s="63">
        <f t="shared" ca="1" si="207"/>
        <v>0</v>
      </c>
      <c r="AC669" s="47">
        <f t="shared" ca="1" si="208"/>
        <v>1549202.4895931301</v>
      </c>
    </row>
    <row r="670" spans="1:29" x14ac:dyDescent="0.15">
      <c r="A670" s="58">
        <v>31654</v>
      </c>
      <c r="B670" s="65">
        <f t="shared" si="191"/>
        <v>3</v>
      </c>
      <c r="C670" s="58" t="s">
        <v>724</v>
      </c>
      <c r="D670" s="58">
        <v>2106</v>
      </c>
      <c r="E670" s="58">
        <v>0</v>
      </c>
      <c r="F670" s="58">
        <f t="shared" si="192"/>
        <v>3394.7462686567164</v>
      </c>
      <c r="G670" s="58"/>
      <c r="H670" s="17">
        <f t="shared" si="193"/>
        <v>1</v>
      </c>
      <c r="I670" s="17">
        <f t="shared" si="194"/>
        <v>0</v>
      </c>
      <c r="J670" s="17">
        <f ca="1">OFFSET('Z1'!$B$7,B670,H670)*D670</f>
        <v>0</v>
      </c>
      <c r="K670" s="17">
        <f ca="1">IF(I670&gt;0,OFFSET('Z1'!$I$7,B670,I670)*IF(I670=1,D670-9300,IF(I670=2,D670-18000,IF(I670=3,D670-45000,0))),0)</f>
        <v>0</v>
      </c>
      <c r="L670" s="17">
        <f>IF(AND(E670=1,D670&gt;20000,D670&lt;=45000),D670*'Z1'!$G$7,0)+IF(AND(E670=1,D670&gt;45000,D670&lt;=50000),'Z1'!$G$7/5000*(50000-D670)*D670,0)</f>
        <v>0</v>
      </c>
      <c r="M670" s="18">
        <f t="shared" ca="1" si="195"/>
        <v>0</v>
      </c>
      <c r="N670" s="21">
        <v>3313</v>
      </c>
      <c r="O670" s="20">
        <f t="shared" si="196"/>
        <v>2313</v>
      </c>
      <c r="P670" s="21">
        <f t="shared" si="197"/>
        <v>1</v>
      </c>
      <c r="Q670" s="22">
        <f t="shared" si="198"/>
        <v>2081.7000000000003</v>
      </c>
      <c r="R670" s="59">
        <f t="shared" ca="1" si="199"/>
        <v>2114465.614441433</v>
      </c>
      <c r="S670" s="60">
        <f t="shared" ca="1" si="200"/>
        <v>2116547.3144414332</v>
      </c>
      <c r="T670" s="61">
        <v>928.14479483076013</v>
      </c>
      <c r="U670" s="61">
        <f t="shared" ca="1" si="201"/>
        <v>1005.008221482162</v>
      </c>
      <c r="V670" s="62">
        <f t="shared" ca="1" si="202"/>
        <v>8.2814046988667567E-2</v>
      </c>
      <c r="W670" s="62"/>
      <c r="X670" s="62">
        <f t="shared" ca="1" si="203"/>
        <v>8.2814046988667567E-2</v>
      </c>
      <c r="Y670" s="60">
        <f t="shared" ca="1" si="204"/>
        <v>2116547.3144414332</v>
      </c>
      <c r="Z670" s="63">
        <f t="shared" ca="1" si="205"/>
        <v>0</v>
      </c>
      <c r="AA670" s="60">
        <f t="shared" ca="1" si="206"/>
        <v>0</v>
      </c>
      <c r="AB670" s="63">
        <f t="shared" ca="1" si="207"/>
        <v>0</v>
      </c>
      <c r="AC670" s="47">
        <f t="shared" ca="1" si="208"/>
        <v>2116547.3144414332</v>
      </c>
    </row>
    <row r="671" spans="1:29" x14ac:dyDescent="0.15">
      <c r="A671" s="58">
        <v>31655</v>
      </c>
      <c r="B671" s="65">
        <f t="shared" si="191"/>
        <v>3</v>
      </c>
      <c r="C671" s="58" t="s">
        <v>725</v>
      </c>
      <c r="D671" s="58">
        <v>7353</v>
      </c>
      <c r="E671" s="58">
        <v>0</v>
      </c>
      <c r="F671" s="58">
        <f t="shared" si="192"/>
        <v>11852.597014925374</v>
      </c>
      <c r="G671" s="58"/>
      <c r="H671" s="17">
        <f t="shared" si="193"/>
        <v>1</v>
      </c>
      <c r="I671" s="17">
        <f t="shared" si="194"/>
        <v>0</v>
      </c>
      <c r="J671" s="17">
        <f ca="1">OFFSET('Z1'!$B$7,B671,H671)*D671</f>
        <v>0</v>
      </c>
      <c r="K671" s="17">
        <f ca="1">IF(I671&gt;0,OFFSET('Z1'!$I$7,B671,I671)*IF(I671=1,D671-9300,IF(I671=2,D671-18000,IF(I671=3,D671-45000,0))),0)</f>
        <v>0</v>
      </c>
      <c r="L671" s="17">
        <f>IF(AND(E671=1,D671&gt;20000,D671&lt;=45000),D671*'Z1'!$G$7,0)+IF(AND(E671=1,D671&gt;45000,D671&lt;=50000),'Z1'!$G$7/5000*(50000-D671)*D671,0)</f>
        <v>0</v>
      </c>
      <c r="M671" s="18">
        <f t="shared" ca="1" si="195"/>
        <v>0</v>
      </c>
      <c r="N671" s="21">
        <v>9025</v>
      </c>
      <c r="O671" s="20">
        <f t="shared" si="196"/>
        <v>8025</v>
      </c>
      <c r="P671" s="21">
        <f t="shared" si="197"/>
        <v>1</v>
      </c>
      <c r="Q671" s="22">
        <f t="shared" si="198"/>
        <v>7222.5</v>
      </c>
      <c r="R671" s="59">
        <f t="shared" ca="1" si="199"/>
        <v>7382557.2948660301</v>
      </c>
      <c r="S671" s="60">
        <f t="shared" ca="1" si="200"/>
        <v>7389779.7948660301</v>
      </c>
      <c r="T671" s="61">
        <v>929.49913155704076</v>
      </c>
      <c r="U671" s="61">
        <f t="shared" ca="1" si="201"/>
        <v>1005.0020120856834</v>
      </c>
      <c r="V671" s="62">
        <f t="shared" ca="1" si="202"/>
        <v>8.1229640744434839E-2</v>
      </c>
      <c r="W671" s="62"/>
      <c r="X671" s="62">
        <f t="shared" ca="1" si="203"/>
        <v>8.1229640744434839E-2</v>
      </c>
      <c r="Y671" s="60">
        <f t="shared" ca="1" si="204"/>
        <v>7389779.7948660292</v>
      </c>
      <c r="Z671" s="63">
        <f t="shared" ca="1" si="205"/>
        <v>0</v>
      </c>
      <c r="AA671" s="60">
        <f t="shared" ca="1" si="206"/>
        <v>0</v>
      </c>
      <c r="AB671" s="63">
        <f t="shared" ca="1" si="207"/>
        <v>0</v>
      </c>
      <c r="AC671" s="47">
        <f t="shared" ca="1" si="208"/>
        <v>7389779.7948660292</v>
      </c>
    </row>
    <row r="672" spans="1:29" x14ac:dyDescent="0.15">
      <c r="A672" s="58">
        <v>31658</v>
      </c>
      <c r="B672" s="65">
        <f t="shared" si="191"/>
        <v>3</v>
      </c>
      <c r="C672" s="58" t="s">
        <v>726</v>
      </c>
      <c r="D672" s="58">
        <v>538</v>
      </c>
      <c r="E672" s="58">
        <v>0</v>
      </c>
      <c r="F672" s="58">
        <f t="shared" si="192"/>
        <v>867.22388059701495</v>
      </c>
      <c r="G672" s="58"/>
      <c r="H672" s="17">
        <f t="shared" si="193"/>
        <v>1</v>
      </c>
      <c r="I672" s="17">
        <f t="shared" si="194"/>
        <v>0</v>
      </c>
      <c r="J672" s="17">
        <f ca="1">OFFSET('Z1'!$B$7,B672,H672)*D672</f>
        <v>0</v>
      </c>
      <c r="K672" s="17">
        <f ca="1">IF(I672&gt;0,OFFSET('Z1'!$I$7,B672,I672)*IF(I672=1,D672-9300,IF(I672=2,D672-18000,IF(I672=3,D672-45000,0))),0)</f>
        <v>0</v>
      </c>
      <c r="L672" s="17">
        <f>IF(AND(E672=1,D672&gt;20000,D672&lt;=45000),D672*'Z1'!$G$7,0)+IF(AND(E672=1,D672&gt;45000,D672&lt;=50000),'Z1'!$G$7/5000*(50000-D672)*D672,0)</f>
        <v>0</v>
      </c>
      <c r="M672" s="18">
        <f t="shared" ca="1" si="195"/>
        <v>0</v>
      </c>
      <c r="N672" s="21">
        <v>0</v>
      </c>
      <c r="O672" s="20">
        <f t="shared" si="196"/>
        <v>0</v>
      </c>
      <c r="P672" s="21">
        <f t="shared" si="197"/>
        <v>1</v>
      </c>
      <c r="Q672" s="22">
        <f t="shared" si="198"/>
        <v>0</v>
      </c>
      <c r="R672" s="59">
        <f t="shared" ca="1" si="199"/>
        <v>540162.6308497109</v>
      </c>
      <c r="S672" s="60">
        <f t="shared" ca="1" si="200"/>
        <v>540162.6308497109</v>
      </c>
      <c r="T672" s="61">
        <v>926.78502263113148</v>
      </c>
      <c r="U672" s="61">
        <f t="shared" ca="1" si="201"/>
        <v>1004.0197599437006</v>
      </c>
      <c r="V672" s="62">
        <f t="shared" ca="1" si="202"/>
        <v>8.3336194939038322E-2</v>
      </c>
      <c r="W672" s="62"/>
      <c r="X672" s="62">
        <f t="shared" ca="1" si="203"/>
        <v>8.3336194939038322E-2</v>
      </c>
      <c r="Y672" s="60">
        <f t="shared" ca="1" si="204"/>
        <v>540162.6308497109</v>
      </c>
      <c r="Z672" s="63">
        <f t="shared" ca="1" si="205"/>
        <v>0</v>
      </c>
      <c r="AA672" s="60">
        <f t="shared" ca="1" si="206"/>
        <v>0</v>
      </c>
      <c r="AB672" s="63">
        <f t="shared" ca="1" si="207"/>
        <v>0</v>
      </c>
      <c r="AC672" s="47">
        <f t="shared" ca="1" si="208"/>
        <v>540162.6308497109</v>
      </c>
    </row>
    <row r="673" spans="1:29" x14ac:dyDescent="0.15">
      <c r="A673" s="58">
        <v>31701</v>
      </c>
      <c r="B673" s="65">
        <f t="shared" si="191"/>
        <v>3</v>
      </c>
      <c r="C673" s="58" t="s">
        <v>727</v>
      </c>
      <c r="D673" s="58">
        <v>1408</v>
      </c>
      <c r="E673" s="58">
        <v>0</v>
      </c>
      <c r="F673" s="58">
        <f t="shared" si="192"/>
        <v>2269.6119402985073</v>
      </c>
      <c r="G673" s="58"/>
      <c r="H673" s="17">
        <f t="shared" si="193"/>
        <v>1</v>
      </c>
      <c r="I673" s="17">
        <f t="shared" si="194"/>
        <v>0</v>
      </c>
      <c r="J673" s="17">
        <f ca="1">OFFSET('Z1'!$B$7,B673,H673)*D673</f>
        <v>0</v>
      </c>
      <c r="K673" s="17">
        <f ca="1">IF(I673&gt;0,OFFSET('Z1'!$I$7,B673,I673)*IF(I673=1,D673-9300,IF(I673=2,D673-18000,IF(I673=3,D673-45000,0))),0)</f>
        <v>0</v>
      </c>
      <c r="L673" s="17">
        <f>IF(AND(E673=1,D673&gt;20000,D673&lt;=45000),D673*'Z1'!$G$7,0)+IF(AND(E673=1,D673&gt;45000,D673&lt;=50000),'Z1'!$G$7/5000*(50000-D673)*D673,0)</f>
        <v>0</v>
      </c>
      <c r="M673" s="18">
        <f t="shared" ca="1" si="195"/>
        <v>0</v>
      </c>
      <c r="N673" s="21">
        <v>3684</v>
      </c>
      <c r="O673" s="20">
        <f t="shared" si="196"/>
        <v>2684</v>
      </c>
      <c r="P673" s="21">
        <f t="shared" si="197"/>
        <v>1</v>
      </c>
      <c r="Q673" s="22">
        <f t="shared" si="198"/>
        <v>2415.6</v>
      </c>
      <c r="R673" s="59">
        <f t="shared" ca="1" si="199"/>
        <v>1413659.8220007301</v>
      </c>
      <c r="S673" s="60">
        <f t="shared" ca="1" si="200"/>
        <v>1416075.4220007302</v>
      </c>
      <c r="T673" s="61">
        <v>930.20892206416841</v>
      </c>
      <c r="U673" s="61">
        <f t="shared" ca="1" si="201"/>
        <v>1005.7353849437004</v>
      </c>
      <c r="V673" s="62">
        <f t="shared" ca="1" si="202"/>
        <v>8.1193010610923766E-2</v>
      </c>
      <c r="W673" s="62"/>
      <c r="X673" s="62">
        <f t="shared" ca="1" si="203"/>
        <v>8.1193010610923766E-2</v>
      </c>
      <c r="Y673" s="60">
        <f t="shared" ca="1" si="204"/>
        <v>1416075.4220007302</v>
      </c>
      <c r="Z673" s="63">
        <f t="shared" ca="1" si="205"/>
        <v>0</v>
      </c>
      <c r="AA673" s="60">
        <f t="shared" ca="1" si="206"/>
        <v>0</v>
      </c>
      <c r="AB673" s="63">
        <f t="shared" ca="1" si="207"/>
        <v>0</v>
      </c>
      <c r="AC673" s="47">
        <f t="shared" ca="1" si="208"/>
        <v>1416075.4220007302</v>
      </c>
    </row>
    <row r="674" spans="1:29" x14ac:dyDescent="0.15">
      <c r="A674" s="58">
        <v>31702</v>
      </c>
      <c r="B674" s="65">
        <f t="shared" si="191"/>
        <v>3</v>
      </c>
      <c r="C674" s="58" t="s">
        <v>728</v>
      </c>
      <c r="D674" s="58">
        <v>3134</v>
      </c>
      <c r="E674" s="58">
        <v>0</v>
      </c>
      <c r="F674" s="58">
        <f t="shared" si="192"/>
        <v>5051.8208955223881</v>
      </c>
      <c r="G674" s="58"/>
      <c r="H674" s="17">
        <f t="shared" si="193"/>
        <v>1</v>
      </c>
      <c r="I674" s="17">
        <f t="shared" si="194"/>
        <v>0</v>
      </c>
      <c r="J674" s="17">
        <f ca="1">OFFSET('Z1'!$B$7,B674,H674)*D674</f>
        <v>0</v>
      </c>
      <c r="K674" s="17">
        <f ca="1">IF(I674&gt;0,OFFSET('Z1'!$I$7,B674,I674)*IF(I674=1,D674-9300,IF(I674=2,D674-18000,IF(I674=3,D674-45000,0))),0)</f>
        <v>0</v>
      </c>
      <c r="L674" s="17">
        <f>IF(AND(E674=1,D674&gt;20000,D674&lt;=45000),D674*'Z1'!$G$7,0)+IF(AND(E674=1,D674&gt;45000,D674&lt;=50000),'Z1'!$G$7/5000*(50000-D674)*D674,0)</f>
        <v>0</v>
      </c>
      <c r="M674" s="18">
        <f t="shared" ca="1" si="195"/>
        <v>0</v>
      </c>
      <c r="N674" s="21">
        <v>1538</v>
      </c>
      <c r="O674" s="20">
        <f t="shared" si="196"/>
        <v>538</v>
      </c>
      <c r="P674" s="21">
        <f t="shared" si="197"/>
        <v>1</v>
      </c>
      <c r="Q674" s="22">
        <f t="shared" si="198"/>
        <v>484.2</v>
      </c>
      <c r="R674" s="59">
        <f t="shared" ca="1" si="199"/>
        <v>3146597.9276635572</v>
      </c>
      <c r="S674" s="60">
        <f t="shared" ca="1" si="200"/>
        <v>3147082.1276635574</v>
      </c>
      <c r="T674" s="61">
        <v>926.6735524411414</v>
      </c>
      <c r="U674" s="61">
        <f t="shared" ca="1" si="201"/>
        <v>1004.1742589864574</v>
      </c>
      <c r="V674" s="62">
        <f t="shared" ca="1" si="202"/>
        <v>8.3633234531357292E-2</v>
      </c>
      <c r="W674" s="62"/>
      <c r="X674" s="62">
        <f t="shared" ca="1" si="203"/>
        <v>8.3633234531357292E-2</v>
      </c>
      <c r="Y674" s="60">
        <f t="shared" ca="1" si="204"/>
        <v>3147082.1276635574</v>
      </c>
      <c r="Z674" s="63">
        <f t="shared" ca="1" si="205"/>
        <v>0</v>
      </c>
      <c r="AA674" s="60">
        <f t="shared" ca="1" si="206"/>
        <v>0</v>
      </c>
      <c r="AB674" s="63">
        <f t="shared" ca="1" si="207"/>
        <v>0</v>
      </c>
      <c r="AC674" s="47">
        <f t="shared" ca="1" si="208"/>
        <v>3147082.1276635574</v>
      </c>
    </row>
    <row r="675" spans="1:29" x14ac:dyDescent="0.15">
      <c r="A675" s="58">
        <v>31703</v>
      </c>
      <c r="B675" s="65">
        <f t="shared" si="191"/>
        <v>3</v>
      </c>
      <c r="C675" s="58" t="s">
        <v>729</v>
      </c>
      <c r="D675" s="58">
        <v>5877</v>
      </c>
      <c r="E675" s="58">
        <v>0</v>
      </c>
      <c r="F675" s="58">
        <f t="shared" si="192"/>
        <v>9473.373134328358</v>
      </c>
      <c r="G675" s="58"/>
      <c r="H675" s="17">
        <f t="shared" si="193"/>
        <v>1</v>
      </c>
      <c r="I675" s="17">
        <f t="shared" si="194"/>
        <v>0</v>
      </c>
      <c r="J675" s="17">
        <f ca="1">OFFSET('Z1'!$B$7,B675,H675)*D675</f>
        <v>0</v>
      </c>
      <c r="K675" s="17">
        <f ca="1">IF(I675&gt;0,OFFSET('Z1'!$I$7,B675,I675)*IF(I675=1,D675-9300,IF(I675=2,D675-18000,IF(I675=3,D675-45000,0))),0)</f>
        <v>0</v>
      </c>
      <c r="L675" s="17">
        <f>IF(AND(E675=1,D675&gt;20000,D675&lt;=45000),D675*'Z1'!$G$7,0)+IF(AND(E675=1,D675&gt;45000,D675&lt;=50000),'Z1'!$G$7/5000*(50000-D675)*D675,0)</f>
        <v>0</v>
      </c>
      <c r="M675" s="18">
        <f t="shared" ca="1" si="195"/>
        <v>0</v>
      </c>
      <c r="N675" s="21">
        <v>0</v>
      </c>
      <c r="O675" s="20">
        <f t="shared" si="196"/>
        <v>0</v>
      </c>
      <c r="P675" s="21">
        <f t="shared" si="197"/>
        <v>1</v>
      </c>
      <c r="Q675" s="22">
        <f t="shared" si="198"/>
        <v>0</v>
      </c>
      <c r="R675" s="59">
        <f t="shared" ca="1" si="199"/>
        <v>5900624.1291891271</v>
      </c>
      <c r="S675" s="60">
        <f t="shared" ca="1" si="200"/>
        <v>5900624.1291891271</v>
      </c>
      <c r="T675" s="61">
        <v>926.86659663979015</v>
      </c>
      <c r="U675" s="61">
        <f t="shared" ca="1" si="201"/>
        <v>1004.0197599437004</v>
      </c>
      <c r="V675" s="62">
        <f t="shared" ca="1" si="202"/>
        <v>8.324084996008807E-2</v>
      </c>
      <c r="W675" s="62"/>
      <c r="X675" s="62">
        <f t="shared" ca="1" si="203"/>
        <v>8.324084996008807E-2</v>
      </c>
      <c r="Y675" s="60">
        <f t="shared" ca="1" si="204"/>
        <v>5900624.1291891271</v>
      </c>
      <c r="Z675" s="63">
        <f t="shared" ca="1" si="205"/>
        <v>0</v>
      </c>
      <c r="AA675" s="60">
        <f t="shared" ca="1" si="206"/>
        <v>0</v>
      </c>
      <c r="AB675" s="63">
        <f t="shared" ca="1" si="207"/>
        <v>0</v>
      </c>
      <c r="AC675" s="47">
        <f t="shared" ca="1" si="208"/>
        <v>5900624.1291891271</v>
      </c>
    </row>
    <row r="676" spans="1:29" x14ac:dyDescent="0.15">
      <c r="A676" s="58">
        <v>31704</v>
      </c>
      <c r="B676" s="65">
        <f t="shared" si="191"/>
        <v>3</v>
      </c>
      <c r="C676" s="58" t="s">
        <v>730</v>
      </c>
      <c r="D676" s="58">
        <v>12002</v>
      </c>
      <c r="E676" s="58">
        <v>0</v>
      </c>
      <c r="F676" s="58">
        <f t="shared" si="192"/>
        <v>20003.333333333332</v>
      </c>
      <c r="G676" s="58"/>
      <c r="H676" s="17">
        <f t="shared" si="193"/>
        <v>2</v>
      </c>
      <c r="I676" s="17">
        <f t="shared" si="194"/>
        <v>0</v>
      </c>
      <c r="J676" s="17">
        <f ca="1">OFFSET('Z1'!$B$7,B676,H676)*D676</f>
        <v>1630351.68</v>
      </c>
      <c r="K676" s="17">
        <f ca="1">IF(I676&gt;0,OFFSET('Z1'!$I$7,B676,I676)*IF(I676=1,D676-9300,IF(I676=2,D676-18000,IF(I676=3,D676-45000,0))),0)</f>
        <v>0</v>
      </c>
      <c r="L676" s="17">
        <f>IF(AND(E676=1,D676&gt;20000,D676&lt;=45000),D676*'Z1'!$G$7,0)+IF(AND(E676=1,D676&gt;45000,D676&lt;=50000),'Z1'!$G$7/5000*(50000-D676)*D676,0)</f>
        <v>0</v>
      </c>
      <c r="M676" s="18">
        <f t="shared" ca="1" si="195"/>
        <v>1630351.68</v>
      </c>
      <c r="N676" s="21">
        <v>11639</v>
      </c>
      <c r="O676" s="20">
        <f t="shared" si="196"/>
        <v>10639</v>
      </c>
      <c r="P676" s="21">
        <f t="shared" si="197"/>
        <v>0</v>
      </c>
      <c r="Q676" s="22">
        <f t="shared" si="198"/>
        <v>0</v>
      </c>
      <c r="R676" s="59">
        <f t="shared" ca="1" si="199"/>
        <v>12459358.420409994</v>
      </c>
      <c r="S676" s="60">
        <f t="shared" ca="1" si="200"/>
        <v>14089710.100409994</v>
      </c>
      <c r="T676" s="61">
        <v>1074.4766319737566</v>
      </c>
      <c r="U676" s="61">
        <f t="shared" ca="1" si="201"/>
        <v>1173.946850559073</v>
      </c>
      <c r="V676" s="62">
        <f t="shared" ca="1" si="202"/>
        <v>9.2575506646984884E-2</v>
      </c>
      <c r="W676" s="62"/>
      <c r="X676" s="62">
        <f t="shared" ca="1" si="203"/>
        <v>9.2575506646984884E-2</v>
      </c>
      <c r="Y676" s="60">
        <f t="shared" ca="1" si="204"/>
        <v>14089710.100409994</v>
      </c>
      <c r="Z676" s="63">
        <f t="shared" ca="1" si="205"/>
        <v>0</v>
      </c>
      <c r="AA676" s="60">
        <f t="shared" ca="1" si="206"/>
        <v>87208.231255784631</v>
      </c>
      <c r="AB676" s="63">
        <f t="shared" ca="1" si="207"/>
        <v>-4779.3471977864574</v>
      </c>
      <c r="AC676" s="47">
        <f t="shared" ca="1" si="208"/>
        <v>14084930.753212208</v>
      </c>
    </row>
    <row r="677" spans="1:29" x14ac:dyDescent="0.15">
      <c r="A677" s="58">
        <v>31706</v>
      </c>
      <c r="B677" s="65">
        <f t="shared" si="191"/>
        <v>3</v>
      </c>
      <c r="C677" s="58" t="s">
        <v>731</v>
      </c>
      <c r="D677" s="58">
        <v>1654</v>
      </c>
      <c r="E677" s="58">
        <v>0</v>
      </c>
      <c r="F677" s="58">
        <f t="shared" si="192"/>
        <v>2666.1492537313434</v>
      </c>
      <c r="G677" s="58"/>
      <c r="H677" s="17">
        <f t="shared" si="193"/>
        <v>1</v>
      </c>
      <c r="I677" s="17">
        <f t="shared" si="194"/>
        <v>0</v>
      </c>
      <c r="J677" s="17">
        <f ca="1">OFFSET('Z1'!$B$7,B677,H677)*D677</f>
        <v>0</v>
      </c>
      <c r="K677" s="17">
        <f ca="1">IF(I677&gt;0,OFFSET('Z1'!$I$7,B677,I677)*IF(I677=1,D677-9300,IF(I677=2,D677-18000,IF(I677=3,D677-45000,0))),0)</f>
        <v>0</v>
      </c>
      <c r="L677" s="17">
        <f>IF(AND(E677=1,D677&gt;20000,D677&lt;=45000),D677*'Z1'!$G$7,0)+IF(AND(E677=1,D677&gt;45000,D677&lt;=50000),'Z1'!$G$7/5000*(50000-D677)*D677,0)</f>
        <v>0</v>
      </c>
      <c r="M677" s="18">
        <f t="shared" ca="1" si="195"/>
        <v>0</v>
      </c>
      <c r="N677" s="21">
        <v>0</v>
      </c>
      <c r="O677" s="20">
        <f t="shared" si="196"/>
        <v>0</v>
      </c>
      <c r="P677" s="21">
        <f t="shared" si="197"/>
        <v>1</v>
      </c>
      <c r="Q677" s="22">
        <f t="shared" si="198"/>
        <v>0</v>
      </c>
      <c r="R677" s="59">
        <f t="shared" ca="1" si="199"/>
        <v>1660648.6829468806</v>
      </c>
      <c r="S677" s="60">
        <f t="shared" ca="1" si="200"/>
        <v>1660648.6829468806</v>
      </c>
      <c r="T677" s="61">
        <v>926.78502263113194</v>
      </c>
      <c r="U677" s="61">
        <f t="shared" ca="1" si="201"/>
        <v>1004.0197599437005</v>
      </c>
      <c r="V677" s="62">
        <f t="shared" ca="1" si="202"/>
        <v>8.3336194939037878E-2</v>
      </c>
      <c r="W677" s="62"/>
      <c r="X677" s="62">
        <f t="shared" ca="1" si="203"/>
        <v>8.3336194939037878E-2</v>
      </c>
      <c r="Y677" s="60">
        <f t="shared" ca="1" si="204"/>
        <v>1660648.6829468808</v>
      </c>
      <c r="Z677" s="63">
        <f t="shared" ca="1" si="205"/>
        <v>0</v>
      </c>
      <c r="AA677" s="60">
        <f t="shared" ca="1" si="206"/>
        <v>0</v>
      </c>
      <c r="AB677" s="63">
        <f t="shared" ca="1" si="207"/>
        <v>0</v>
      </c>
      <c r="AC677" s="47">
        <f t="shared" ca="1" si="208"/>
        <v>1660648.6829468808</v>
      </c>
    </row>
    <row r="678" spans="1:29" x14ac:dyDescent="0.15">
      <c r="A678" s="58">
        <v>31707</v>
      </c>
      <c r="B678" s="65">
        <f t="shared" si="191"/>
        <v>3</v>
      </c>
      <c r="C678" s="58" t="s">
        <v>732</v>
      </c>
      <c r="D678" s="58">
        <v>2375</v>
      </c>
      <c r="E678" s="58">
        <v>0</v>
      </c>
      <c r="F678" s="58">
        <f t="shared" si="192"/>
        <v>3828.3582089552237</v>
      </c>
      <c r="G678" s="58"/>
      <c r="H678" s="17">
        <f t="shared" si="193"/>
        <v>1</v>
      </c>
      <c r="I678" s="17">
        <f t="shared" si="194"/>
        <v>0</v>
      </c>
      <c r="J678" s="17">
        <f ca="1">OFFSET('Z1'!$B$7,B678,H678)*D678</f>
        <v>0</v>
      </c>
      <c r="K678" s="17">
        <f ca="1">IF(I678&gt;0,OFFSET('Z1'!$I$7,B678,I678)*IF(I678=1,D678-9300,IF(I678=2,D678-18000,IF(I678=3,D678-45000,0))),0)</f>
        <v>0</v>
      </c>
      <c r="L678" s="17">
        <f>IF(AND(E678=1,D678&gt;20000,D678&lt;=45000),D678*'Z1'!$G$7,0)+IF(AND(E678=1,D678&gt;45000,D678&lt;=50000),'Z1'!$G$7/5000*(50000-D678)*D678,0)</f>
        <v>0</v>
      </c>
      <c r="M678" s="18">
        <f t="shared" ca="1" si="195"/>
        <v>0</v>
      </c>
      <c r="N678" s="21">
        <v>2383</v>
      </c>
      <c r="O678" s="20">
        <f t="shared" si="196"/>
        <v>1383</v>
      </c>
      <c r="P678" s="21">
        <f t="shared" si="197"/>
        <v>1</v>
      </c>
      <c r="Q678" s="22">
        <f t="shared" si="198"/>
        <v>1244.7</v>
      </c>
      <c r="R678" s="59">
        <f t="shared" ca="1" si="199"/>
        <v>2384546.9298662883</v>
      </c>
      <c r="S678" s="60">
        <f t="shared" ca="1" si="200"/>
        <v>2385791.6298662885</v>
      </c>
      <c r="T678" s="61">
        <v>927.53620525223062</v>
      </c>
      <c r="U678" s="61">
        <f t="shared" ca="1" si="201"/>
        <v>1004.5438441542267</v>
      </c>
      <c r="V678" s="62">
        <f t="shared" ca="1" si="202"/>
        <v>8.3023863075032178E-2</v>
      </c>
      <c r="W678" s="62"/>
      <c r="X678" s="62">
        <f t="shared" ca="1" si="203"/>
        <v>8.3023863075032178E-2</v>
      </c>
      <c r="Y678" s="60">
        <f t="shared" ca="1" si="204"/>
        <v>2385791.6298662885</v>
      </c>
      <c r="Z678" s="63">
        <f t="shared" ca="1" si="205"/>
        <v>0</v>
      </c>
      <c r="AA678" s="60">
        <f t="shared" ca="1" si="206"/>
        <v>0</v>
      </c>
      <c r="AB678" s="63">
        <f t="shared" ca="1" si="207"/>
        <v>0</v>
      </c>
      <c r="AC678" s="47">
        <f t="shared" ca="1" si="208"/>
        <v>2385791.6298662885</v>
      </c>
    </row>
    <row r="679" spans="1:29" x14ac:dyDescent="0.15">
      <c r="A679" s="58">
        <v>31709</v>
      </c>
      <c r="B679" s="65">
        <f t="shared" si="191"/>
        <v>3</v>
      </c>
      <c r="C679" s="58" t="s">
        <v>733</v>
      </c>
      <c r="D679" s="58">
        <v>3916</v>
      </c>
      <c r="E679" s="58">
        <v>0</v>
      </c>
      <c r="F679" s="58">
        <f t="shared" si="192"/>
        <v>6312.3582089552237</v>
      </c>
      <c r="G679" s="58"/>
      <c r="H679" s="17">
        <f t="shared" si="193"/>
        <v>1</v>
      </c>
      <c r="I679" s="17">
        <f t="shared" si="194"/>
        <v>0</v>
      </c>
      <c r="J679" s="17">
        <f ca="1">OFFSET('Z1'!$B$7,B679,H679)*D679</f>
        <v>0</v>
      </c>
      <c r="K679" s="17">
        <f ca="1">IF(I679&gt;0,OFFSET('Z1'!$I$7,B679,I679)*IF(I679=1,D679-9300,IF(I679=2,D679-18000,IF(I679=3,D679-45000,0))),0)</f>
        <v>0</v>
      </c>
      <c r="L679" s="17">
        <f>IF(AND(E679=1,D679&gt;20000,D679&lt;=45000),D679*'Z1'!$G$7,0)+IF(AND(E679=1,D679&gt;45000,D679&lt;=50000),'Z1'!$G$7/5000*(50000-D679)*D679,0)</f>
        <v>0</v>
      </c>
      <c r="M679" s="18">
        <f t="shared" ca="1" si="195"/>
        <v>0</v>
      </c>
      <c r="N679" s="21">
        <v>24689</v>
      </c>
      <c r="O679" s="20">
        <f t="shared" si="196"/>
        <v>23689</v>
      </c>
      <c r="P679" s="21">
        <f t="shared" si="197"/>
        <v>1</v>
      </c>
      <c r="Q679" s="22">
        <f t="shared" si="198"/>
        <v>21320.100000000002</v>
      </c>
      <c r="R679" s="59">
        <f t="shared" ca="1" si="199"/>
        <v>3931741.379939531</v>
      </c>
      <c r="S679" s="60">
        <f t="shared" ca="1" si="200"/>
        <v>3953061.4799395311</v>
      </c>
      <c r="T679" s="61">
        <v>936.42114124157911</v>
      </c>
      <c r="U679" s="61">
        <f t="shared" ca="1" si="201"/>
        <v>1009.4641164299109</v>
      </c>
      <c r="V679" s="62">
        <f t="shared" ca="1" si="202"/>
        <v>7.8002270529140105E-2</v>
      </c>
      <c r="W679" s="62"/>
      <c r="X679" s="62">
        <f t="shared" ca="1" si="203"/>
        <v>7.8002270529140105E-2</v>
      </c>
      <c r="Y679" s="60">
        <f t="shared" ca="1" si="204"/>
        <v>3953061.4799395311</v>
      </c>
      <c r="Z679" s="63">
        <f t="shared" ca="1" si="205"/>
        <v>0</v>
      </c>
      <c r="AA679" s="60">
        <f t="shared" ca="1" si="206"/>
        <v>0</v>
      </c>
      <c r="AB679" s="63">
        <f t="shared" ca="1" si="207"/>
        <v>0</v>
      </c>
      <c r="AC679" s="47">
        <f t="shared" ca="1" si="208"/>
        <v>3953061.4799395311</v>
      </c>
    </row>
    <row r="680" spans="1:29" x14ac:dyDescent="0.15">
      <c r="A680" s="58">
        <v>31710</v>
      </c>
      <c r="B680" s="65">
        <f t="shared" si="191"/>
        <v>3</v>
      </c>
      <c r="C680" s="58" t="s">
        <v>734</v>
      </c>
      <c r="D680" s="58">
        <v>9162</v>
      </c>
      <c r="E680" s="58">
        <v>0</v>
      </c>
      <c r="F680" s="58">
        <f t="shared" si="192"/>
        <v>14857.253731343284</v>
      </c>
      <c r="G680" s="58"/>
      <c r="H680" s="17">
        <f t="shared" si="193"/>
        <v>1</v>
      </c>
      <c r="I680" s="17">
        <f t="shared" si="194"/>
        <v>0</v>
      </c>
      <c r="J680" s="17">
        <f ca="1">OFFSET('Z1'!$B$7,B680,H680)*D680</f>
        <v>0</v>
      </c>
      <c r="K680" s="17">
        <f ca="1">IF(I680&gt;0,OFFSET('Z1'!$I$7,B680,I680)*IF(I680=1,D680-9300,IF(I680=2,D680-18000,IF(I680=3,D680-45000,0))),0)</f>
        <v>0</v>
      </c>
      <c r="L680" s="17">
        <f>IF(AND(E680=1,D680&gt;20000,D680&lt;=45000),D680*'Z1'!$G$7,0)+IF(AND(E680=1,D680&gt;45000,D680&lt;=50000),'Z1'!$G$7/5000*(50000-D680)*D680,0)</f>
        <v>0</v>
      </c>
      <c r="M680" s="18">
        <f t="shared" ca="1" si="195"/>
        <v>0</v>
      </c>
      <c r="N680" s="21">
        <v>33152</v>
      </c>
      <c r="O680" s="20">
        <f t="shared" si="196"/>
        <v>32152</v>
      </c>
      <c r="P680" s="21">
        <f t="shared" si="197"/>
        <v>1</v>
      </c>
      <c r="Q680" s="22">
        <f t="shared" si="198"/>
        <v>28936.799999999999</v>
      </c>
      <c r="R680" s="59">
        <f t="shared" ca="1" si="199"/>
        <v>9254050.1274010874</v>
      </c>
      <c r="S680" s="60">
        <f t="shared" ca="1" si="200"/>
        <v>9282986.9274010882</v>
      </c>
      <c r="T680" s="61">
        <v>941.37741501852554</v>
      </c>
      <c r="U680" s="61">
        <f t="shared" ca="1" si="201"/>
        <v>1013.2052965947488</v>
      </c>
      <c r="V680" s="62">
        <f t="shared" ca="1" si="202"/>
        <v>7.6300833682960034E-2</v>
      </c>
      <c r="W680" s="62"/>
      <c r="X680" s="62">
        <f t="shared" ca="1" si="203"/>
        <v>7.6300833682960034E-2</v>
      </c>
      <c r="Y680" s="60">
        <f t="shared" ca="1" si="204"/>
        <v>9282986.92740109</v>
      </c>
      <c r="Z680" s="63">
        <f t="shared" ca="1" si="205"/>
        <v>0</v>
      </c>
      <c r="AA680" s="60">
        <f t="shared" ca="1" si="206"/>
        <v>0</v>
      </c>
      <c r="AB680" s="63">
        <f t="shared" ca="1" si="207"/>
        <v>0</v>
      </c>
      <c r="AC680" s="47">
        <f t="shared" ca="1" si="208"/>
        <v>9282986.92740109</v>
      </c>
    </row>
    <row r="681" spans="1:29" x14ac:dyDescent="0.15">
      <c r="A681" s="58">
        <v>31711</v>
      </c>
      <c r="B681" s="65">
        <f t="shared" si="191"/>
        <v>3</v>
      </c>
      <c r="C681" s="58" t="s">
        <v>735</v>
      </c>
      <c r="D681" s="58">
        <v>1553</v>
      </c>
      <c r="E681" s="58">
        <v>0</v>
      </c>
      <c r="F681" s="58">
        <f t="shared" si="192"/>
        <v>2503.3432835820895</v>
      </c>
      <c r="G681" s="58"/>
      <c r="H681" s="17">
        <f t="shared" si="193"/>
        <v>1</v>
      </c>
      <c r="I681" s="17">
        <f t="shared" si="194"/>
        <v>0</v>
      </c>
      <c r="J681" s="17">
        <f ca="1">OFFSET('Z1'!$B$7,B681,H681)*D681</f>
        <v>0</v>
      </c>
      <c r="K681" s="17">
        <f ca="1">IF(I681&gt;0,OFFSET('Z1'!$I$7,B681,I681)*IF(I681=1,D681-9300,IF(I681=2,D681-18000,IF(I681=3,D681-45000,0))),0)</f>
        <v>0</v>
      </c>
      <c r="L681" s="17">
        <f>IF(AND(E681=1,D681&gt;20000,D681&lt;=45000),D681*'Z1'!$G$7,0)+IF(AND(E681=1,D681&gt;45000,D681&lt;=50000),'Z1'!$G$7/5000*(50000-D681)*D681,0)</f>
        <v>0</v>
      </c>
      <c r="M681" s="18">
        <f t="shared" ca="1" si="195"/>
        <v>0</v>
      </c>
      <c r="N681" s="21">
        <v>0</v>
      </c>
      <c r="O681" s="20">
        <f t="shared" si="196"/>
        <v>0</v>
      </c>
      <c r="P681" s="21">
        <f t="shared" si="197"/>
        <v>1</v>
      </c>
      <c r="Q681" s="22">
        <f t="shared" si="198"/>
        <v>0</v>
      </c>
      <c r="R681" s="59">
        <f t="shared" ca="1" si="199"/>
        <v>1559242.6871925667</v>
      </c>
      <c r="S681" s="60">
        <f t="shared" ca="1" si="200"/>
        <v>1559242.6871925667</v>
      </c>
      <c r="T681" s="61">
        <v>926.73975736656837</v>
      </c>
      <c r="U681" s="61">
        <f t="shared" ca="1" si="201"/>
        <v>1004.0197599437004</v>
      </c>
      <c r="V681" s="62">
        <f t="shared" ca="1" si="202"/>
        <v>8.338910893035556E-2</v>
      </c>
      <c r="W681" s="62"/>
      <c r="X681" s="62">
        <f t="shared" ca="1" si="203"/>
        <v>8.338910893035556E-2</v>
      </c>
      <c r="Y681" s="60">
        <f t="shared" ca="1" si="204"/>
        <v>1559242.6871925667</v>
      </c>
      <c r="Z681" s="63">
        <f t="shared" ca="1" si="205"/>
        <v>0</v>
      </c>
      <c r="AA681" s="60">
        <f t="shared" ca="1" si="206"/>
        <v>0</v>
      </c>
      <c r="AB681" s="63">
        <f t="shared" ca="1" si="207"/>
        <v>0</v>
      </c>
      <c r="AC681" s="47">
        <f t="shared" ca="1" si="208"/>
        <v>1559242.6871925667</v>
      </c>
    </row>
    <row r="682" spans="1:29" x14ac:dyDescent="0.15">
      <c r="A682" s="58">
        <v>31712</v>
      </c>
      <c r="B682" s="65">
        <f t="shared" si="191"/>
        <v>3</v>
      </c>
      <c r="C682" s="58" t="s">
        <v>736</v>
      </c>
      <c r="D682" s="58">
        <v>3965</v>
      </c>
      <c r="E682" s="58">
        <v>0</v>
      </c>
      <c r="F682" s="58">
        <f t="shared" si="192"/>
        <v>6391.3432835820895</v>
      </c>
      <c r="G682" s="58"/>
      <c r="H682" s="17">
        <f t="shared" si="193"/>
        <v>1</v>
      </c>
      <c r="I682" s="17">
        <f t="shared" si="194"/>
        <v>0</v>
      </c>
      <c r="J682" s="17">
        <f ca="1">OFFSET('Z1'!$B$7,B682,H682)*D682</f>
        <v>0</v>
      </c>
      <c r="K682" s="17">
        <f ca="1">IF(I682&gt;0,OFFSET('Z1'!$I$7,B682,I682)*IF(I682=1,D682-9300,IF(I682=2,D682-18000,IF(I682=3,D682-45000,0))),0)</f>
        <v>0</v>
      </c>
      <c r="L682" s="17">
        <f>IF(AND(E682=1,D682&gt;20000,D682&lt;=45000),D682*'Z1'!$G$7,0)+IF(AND(E682=1,D682&gt;45000,D682&lt;=50000),'Z1'!$G$7/5000*(50000-D682)*D682,0)</f>
        <v>0</v>
      </c>
      <c r="M682" s="18">
        <f t="shared" ca="1" si="195"/>
        <v>0</v>
      </c>
      <c r="N682" s="21">
        <v>6697</v>
      </c>
      <c r="O682" s="20">
        <f t="shared" si="196"/>
        <v>5697</v>
      </c>
      <c r="P682" s="21">
        <f t="shared" si="197"/>
        <v>1</v>
      </c>
      <c r="Q682" s="22">
        <f t="shared" si="198"/>
        <v>5127.3</v>
      </c>
      <c r="R682" s="59">
        <f t="shared" ca="1" si="199"/>
        <v>3980938.3481767722</v>
      </c>
      <c r="S682" s="60">
        <f t="shared" ca="1" si="200"/>
        <v>3986065.6481767721</v>
      </c>
      <c r="T682" s="61">
        <v>930.43726875407538</v>
      </c>
      <c r="U682" s="61">
        <f t="shared" ca="1" si="201"/>
        <v>1005.3128999184797</v>
      </c>
      <c r="V682" s="62">
        <f t="shared" ca="1" si="202"/>
        <v>8.0473594167899565E-2</v>
      </c>
      <c r="W682" s="62"/>
      <c r="X682" s="62">
        <f t="shared" ca="1" si="203"/>
        <v>8.0473594167899565E-2</v>
      </c>
      <c r="Y682" s="60">
        <f t="shared" ca="1" si="204"/>
        <v>3986065.6481767721</v>
      </c>
      <c r="Z682" s="63">
        <f t="shared" ca="1" si="205"/>
        <v>0</v>
      </c>
      <c r="AA682" s="60">
        <f t="shared" ca="1" si="206"/>
        <v>0</v>
      </c>
      <c r="AB682" s="63">
        <f t="shared" ca="1" si="207"/>
        <v>0</v>
      </c>
      <c r="AC682" s="47">
        <f t="shared" ca="1" si="208"/>
        <v>3986065.6481767721</v>
      </c>
    </row>
    <row r="683" spans="1:29" x14ac:dyDescent="0.15">
      <c r="A683" s="58">
        <v>31713</v>
      </c>
      <c r="B683" s="65">
        <f t="shared" si="191"/>
        <v>3</v>
      </c>
      <c r="C683" s="58" t="s">
        <v>737</v>
      </c>
      <c r="D683" s="58">
        <v>3359</v>
      </c>
      <c r="E683" s="58">
        <v>0</v>
      </c>
      <c r="F683" s="58">
        <f t="shared" si="192"/>
        <v>5414.5074626865671</v>
      </c>
      <c r="G683" s="58"/>
      <c r="H683" s="17">
        <f t="shared" si="193"/>
        <v>1</v>
      </c>
      <c r="I683" s="17">
        <f t="shared" si="194"/>
        <v>0</v>
      </c>
      <c r="J683" s="17">
        <f ca="1">OFFSET('Z1'!$B$7,B683,H683)*D683</f>
        <v>0</v>
      </c>
      <c r="K683" s="17">
        <f ca="1">IF(I683&gt;0,OFFSET('Z1'!$I$7,B683,I683)*IF(I683=1,D683-9300,IF(I683=2,D683-18000,IF(I683=3,D683-45000,0))),0)</f>
        <v>0</v>
      </c>
      <c r="L683" s="17">
        <f>IF(AND(E683=1,D683&gt;20000,D683&lt;=45000),D683*'Z1'!$G$7,0)+IF(AND(E683=1,D683&gt;45000,D683&lt;=50000),'Z1'!$G$7/5000*(50000-D683)*D683,0)</f>
        <v>0</v>
      </c>
      <c r="M683" s="18">
        <f t="shared" ca="1" si="195"/>
        <v>0</v>
      </c>
      <c r="N683" s="21">
        <v>0</v>
      </c>
      <c r="O683" s="20">
        <f t="shared" si="196"/>
        <v>0</v>
      </c>
      <c r="P683" s="21">
        <f t="shared" si="197"/>
        <v>1</v>
      </c>
      <c r="Q683" s="22">
        <f t="shared" si="198"/>
        <v>0</v>
      </c>
      <c r="R683" s="59">
        <f t="shared" ca="1" si="199"/>
        <v>3372502.3736508898</v>
      </c>
      <c r="S683" s="60">
        <f t="shared" ca="1" si="200"/>
        <v>3372502.3736508898</v>
      </c>
      <c r="T683" s="61">
        <v>926.88706404790889</v>
      </c>
      <c r="U683" s="61">
        <f t="shared" ca="1" si="201"/>
        <v>1004.0197599437005</v>
      </c>
      <c r="V683" s="62">
        <f t="shared" ca="1" si="202"/>
        <v>8.3216929966566822E-2</v>
      </c>
      <c r="W683" s="62"/>
      <c r="X683" s="62">
        <f t="shared" ca="1" si="203"/>
        <v>8.3216929966566822E-2</v>
      </c>
      <c r="Y683" s="60">
        <f t="shared" ca="1" si="204"/>
        <v>3372502.3736508898</v>
      </c>
      <c r="Z683" s="63">
        <f t="shared" ca="1" si="205"/>
        <v>0</v>
      </c>
      <c r="AA683" s="60">
        <f t="shared" ca="1" si="206"/>
        <v>0</v>
      </c>
      <c r="AB683" s="63">
        <f t="shared" ca="1" si="207"/>
        <v>0</v>
      </c>
      <c r="AC683" s="47">
        <f t="shared" ca="1" si="208"/>
        <v>3372502.3736508898</v>
      </c>
    </row>
    <row r="684" spans="1:29" x14ac:dyDescent="0.15">
      <c r="A684" s="58">
        <v>31714</v>
      </c>
      <c r="B684" s="65">
        <f t="shared" si="191"/>
        <v>3</v>
      </c>
      <c r="C684" s="58" t="s">
        <v>738</v>
      </c>
      <c r="D684" s="58">
        <v>1114</v>
      </c>
      <c r="E684" s="58">
        <v>0</v>
      </c>
      <c r="F684" s="58">
        <f t="shared" si="192"/>
        <v>1795.7014925373135</v>
      </c>
      <c r="G684" s="58"/>
      <c r="H684" s="17">
        <f t="shared" si="193"/>
        <v>1</v>
      </c>
      <c r="I684" s="17">
        <f t="shared" si="194"/>
        <v>0</v>
      </c>
      <c r="J684" s="17">
        <f ca="1">OFFSET('Z1'!$B$7,B684,H684)*D684</f>
        <v>0</v>
      </c>
      <c r="K684" s="17">
        <f ca="1">IF(I684&gt;0,OFFSET('Z1'!$I$7,B684,I684)*IF(I684=1,D684-9300,IF(I684=2,D684-18000,IF(I684=3,D684-45000,0))),0)</f>
        <v>0</v>
      </c>
      <c r="L684" s="17">
        <f>IF(AND(E684=1,D684&gt;20000,D684&lt;=45000),D684*'Z1'!$G$7,0)+IF(AND(E684=1,D684&gt;45000,D684&lt;=50000),'Z1'!$G$7/5000*(50000-D684)*D684,0)</f>
        <v>0</v>
      </c>
      <c r="M684" s="18">
        <f t="shared" ca="1" si="195"/>
        <v>0</v>
      </c>
      <c r="N684" s="21">
        <v>1139</v>
      </c>
      <c r="O684" s="20">
        <f t="shared" si="196"/>
        <v>139</v>
      </c>
      <c r="P684" s="21">
        <f t="shared" si="197"/>
        <v>1</v>
      </c>
      <c r="Q684" s="22">
        <f t="shared" si="198"/>
        <v>125.10000000000001</v>
      </c>
      <c r="R684" s="59">
        <f t="shared" ca="1" si="199"/>
        <v>1118478.0125772823</v>
      </c>
      <c r="S684" s="60">
        <f t="shared" ca="1" si="200"/>
        <v>1118603.1125772824</v>
      </c>
      <c r="T684" s="61">
        <v>928.44579947910574</v>
      </c>
      <c r="U684" s="61">
        <f t="shared" ca="1" si="201"/>
        <v>1004.1320579688352</v>
      </c>
      <c r="V684" s="62">
        <f t="shared" ca="1" si="202"/>
        <v>8.1519307354497528E-2</v>
      </c>
      <c r="W684" s="62"/>
      <c r="X684" s="62">
        <f t="shared" ca="1" si="203"/>
        <v>8.1519307354497528E-2</v>
      </c>
      <c r="Y684" s="60">
        <f t="shared" ca="1" si="204"/>
        <v>1118603.1125772824</v>
      </c>
      <c r="Z684" s="63">
        <f t="shared" ca="1" si="205"/>
        <v>0</v>
      </c>
      <c r="AA684" s="60">
        <f t="shared" ca="1" si="206"/>
        <v>0</v>
      </c>
      <c r="AB684" s="63">
        <f t="shared" ca="1" si="207"/>
        <v>0</v>
      </c>
      <c r="AC684" s="47">
        <f t="shared" ca="1" si="208"/>
        <v>1118603.1125772824</v>
      </c>
    </row>
    <row r="685" spans="1:29" x14ac:dyDescent="0.15">
      <c r="A685" s="58">
        <v>31715</v>
      </c>
      <c r="B685" s="65">
        <f t="shared" si="191"/>
        <v>3</v>
      </c>
      <c r="C685" s="58" t="s">
        <v>739</v>
      </c>
      <c r="D685" s="58">
        <v>2895</v>
      </c>
      <c r="E685" s="58">
        <v>0</v>
      </c>
      <c r="F685" s="58">
        <f t="shared" si="192"/>
        <v>4666.5671641791041</v>
      </c>
      <c r="G685" s="58"/>
      <c r="H685" s="17">
        <f t="shared" si="193"/>
        <v>1</v>
      </c>
      <c r="I685" s="17">
        <f t="shared" si="194"/>
        <v>0</v>
      </c>
      <c r="J685" s="17">
        <f ca="1">OFFSET('Z1'!$B$7,B685,H685)*D685</f>
        <v>0</v>
      </c>
      <c r="K685" s="17">
        <f ca="1">IF(I685&gt;0,OFFSET('Z1'!$I$7,B685,I685)*IF(I685=1,D685-9300,IF(I685=2,D685-18000,IF(I685=3,D685-45000,0))),0)</f>
        <v>0</v>
      </c>
      <c r="L685" s="17">
        <f>IF(AND(E685=1,D685&gt;20000,D685&lt;=45000),D685*'Z1'!$G$7,0)+IF(AND(E685=1,D685&gt;45000,D685&lt;=50000),'Z1'!$G$7/5000*(50000-D685)*D685,0)</f>
        <v>0</v>
      </c>
      <c r="M685" s="18">
        <f t="shared" ca="1" si="195"/>
        <v>0</v>
      </c>
      <c r="N685" s="21">
        <v>0</v>
      </c>
      <c r="O685" s="20">
        <f t="shared" si="196"/>
        <v>0</v>
      </c>
      <c r="P685" s="21">
        <f t="shared" si="197"/>
        <v>1</v>
      </c>
      <c r="Q685" s="22">
        <f t="shared" si="198"/>
        <v>0</v>
      </c>
      <c r="R685" s="59">
        <f t="shared" ca="1" si="199"/>
        <v>2906637.2050370127</v>
      </c>
      <c r="S685" s="60">
        <f t="shared" ca="1" si="200"/>
        <v>2906637.2050370127</v>
      </c>
      <c r="T685" s="61">
        <v>926.33117974025117</v>
      </c>
      <c r="U685" s="61">
        <f t="shared" ca="1" si="201"/>
        <v>1004.0197599437004</v>
      </c>
      <c r="V685" s="62">
        <f t="shared" ca="1" si="202"/>
        <v>8.3866960221757436E-2</v>
      </c>
      <c r="W685" s="62"/>
      <c r="X685" s="62">
        <f t="shared" ca="1" si="203"/>
        <v>8.3866960221757436E-2</v>
      </c>
      <c r="Y685" s="60">
        <f t="shared" ca="1" si="204"/>
        <v>2906637.2050370127</v>
      </c>
      <c r="Z685" s="63">
        <f t="shared" ca="1" si="205"/>
        <v>0</v>
      </c>
      <c r="AA685" s="60">
        <f t="shared" ca="1" si="206"/>
        <v>0</v>
      </c>
      <c r="AB685" s="63">
        <f t="shared" ca="1" si="207"/>
        <v>0</v>
      </c>
      <c r="AC685" s="47">
        <f t="shared" ca="1" si="208"/>
        <v>2906637.2050370127</v>
      </c>
    </row>
    <row r="686" spans="1:29" x14ac:dyDescent="0.15">
      <c r="A686" s="58">
        <v>31716</v>
      </c>
      <c r="B686" s="65">
        <f t="shared" si="191"/>
        <v>3</v>
      </c>
      <c r="C686" s="58" t="s">
        <v>740</v>
      </c>
      <c r="D686" s="58">
        <v>8661</v>
      </c>
      <c r="E686" s="58">
        <v>0</v>
      </c>
      <c r="F686" s="58">
        <f t="shared" si="192"/>
        <v>13961.014925373134</v>
      </c>
      <c r="G686" s="58"/>
      <c r="H686" s="17">
        <f t="shared" si="193"/>
        <v>1</v>
      </c>
      <c r="I686" s="17">
        <f t="shared" si="194"/>
        <v>0</v>
      </c>
      <c r="J686" s="17">
        <f ca="1">OFFSET('Z1'!$B$7,B686,H686)*D686</f>
        <v>0</v>
      </c>
      <c r="K686" s="17">
        <f ca="1">IF(I686&gt;0,OFFSET('Z1'!$I$7,B686,I686)*IF(I686=1,D686-9300,IF(I686=2,D686-18000,IF(I686=3,D686-45000,0))),0)</f>
        <v>0</v>
      </c>
      <c r="L686" s="17">
        <f>IF(AND(E686=1,D686&gt;20000,D686&lt;=45000),D686*'Z1'!$G$7,0)+IF(AND(E686=1,D686&gt;45000,D686&lt;=50000),'Z1'!$G$7/5000*(50000-D686)*D686,0)</f>
        <v>0</v>
      </c>
      <c r="M686" s="18">
        <f t="shared" ca="1" si="195"/>
        <v>0</v>
      </c>
      <c r="N686" s="21">
        <v>7968</v>
      </c>
      <c r="O686" s="20">
        <f t="shared" si="196"/>
        <v>6968</v>
      </c>
      <c r="P686" s="21">
        <f t="shared" si="197"/>
        <v>1</v>
      </c>
      <c r="Q686" s="22">
        <f t="shared" si="198"/>
        <v>6271.2</v>
      </c>
      <c r="R686" s="59">
        <f t="shared" ca="1" si="199"/>
        <v>8695815.1408723891</v>
      </c>
      <c r="S686" s="60">
        <f t="shared" ca="1" si="200"/>
        <v>8702086.3408723883</v>
      </c>
      <c r="T686" s="61">
        <v>927.95417999005531</v>
      </c>
      <c r="U686" s="61">
        <f t="shared" ca="1" si="201"/>
        <v>1004.7438333763293</v>
      </c>
      <c r="V686" s="62">
        <f t="shared" ca="1" si="202"/>
        <v>8.2751557180438473E-2</v>
      </c>
      <c r="W686" s="62"/>
      <c r="X686" s="62">
        <f t="shared" ca="1" si="203"/>
        <v>8.2751557180438473E-2</v>
      </c>
      <c r="Y686" s="60">
        <f t="shared" ca="1" si="204"/>
        <v>8702086.3408723883</v>
      </c>
      <c r="Z686" s="63">
        <f t="shared" ca="1" si="205"/>
        <v>0</v>
      </c>
      <c r="AA686" s="60">
        <f t="shared" ca="1" si="206"/>
        <v>0</v>
      </c>
      <c r="AB686" s="63">
        <f t="shared" ca="1" si="207"/>
        <v>0</v>
      </c>
      <c r="AC686" s="47">
        <f t="shared" ca="1" si="208"/>
        <v>8702086.3408723883</v>
      </c>
    </row>
    <row r="687" spans="1:29" x14ac:dyDescent="0.15">
      <c r="A687" s="58">
        <v>31717</v>
      </c>
      <c r="B687" s="65">
        <f t="shared" si="191"/>
        <v>3</v>
      </c>
      <c r="C687" s="58" t="s">
        <v>741</v>
      </c>
      <c r="D687" s="58">
        <v>20571</v>
      </c>
      <c r="E687" s="58">
        <v>0</v>
      </c>
      <c r="F687" s="58">
        <f t="shared" si="192"/>
        <v>41142</v>
      </c>
      <c r="G687" s="58"/>
      <c r="H687" s="17">
        <f t="shared" si="193"/>
        <v>3</v>
      </c>
      <c r="I687" s="17">
        <f t="shared" si="194"/>
        <v>0</v>
      </c>
      <c r="J687" s="17">
        <f ca="1">OFFSET('Z1'!$B$7,B687,H687)*D687</f>
        <v>2794364.64</v>
      </c>
      <c r="K687" s="17">
        <f ca="1">IF(I687&gt;0,OFFSET('Z1'!$I$7,B687,I687)*IF(I687=1,D687-9300,IF(I687=2,D687-18000,IF(I687=3,D687-45000,0))),0)</f>
        <v>0</v>
      </c>
      <c r="L687" s="17">
        <f>IF(AND(E687=1,D687&gt;20000,D687&lt;=45000),D687*'Z1'!$G$7,0)+IF(AND(E687=1,D687&gt;45000,D687&lt;=50000),'Z1'!$G$7/5000*(50000-D687)*D687,0)</f>
        <v>0</v>
      </c>
      <c r="M687" s="18">
        <f t="shared" ca="1" si="195"/>
        <v>2794364.64</v>
      </c>
      <c r="N687" s="21">
        <v>19698</v>
      </c>
      <c r="O687" s="20">
        <f t="shared" si="196"/>
        <v>18698</v>
      </c>
      <c r="P687" s="21">
        <f t="shared" si="197"/>
        <v>0</v>
      </c>
      <c r="Q687" s="22">
        <f t="shared" si="198"/>
        <v>0</v>
      </c>
      <c r="R687" s="59">
        <f t="shared" ca="1" si="199"/>
        <v>25625875.227420829</v>
      </c>
      <c r="S687" s="60">
        <f t="shared" ca="1" si="200"/>
        <v>28420239.86742083</v>
      </c>
      <c r="T687" s="61">
        <v>1266.281958368508</v>
      </c>
      <c r="U687" s="61">
        <f t="shared" ca="1" si="201"/>
        <v>1381.5682206708877</v>
      </c>
      <c r="V687" s="62">
        <f t="shared" ca="1" si="202"/>
        <v>9.104312158953598E-2</v>
      </c>
      <c r="W687" s="62"/>
      <c r="X687" s="62">
        <f t="shared" ca="1" si="203"/>
        <v>9.104312158953598E-2</v>
      </c>
      <c r="Y687" s="60">
        <f t="shared" ca="1" si="204"/>
        <v>28420239.867420834</v>
      </c>
      <c r="Z687" s="63">
        <f t="shared" ca="1" si="205"/>
        <v>0</v>
      </c>
      <c r="AA687" s="60">
        <f t="shared" ca="1" si="206"/>
        <v>136237.46170933917</v>
      </c>
      <c r="AB687" s="63">
        <f t="shared" ca="1" si="207"/>
        <v>-7466.3379990392823</v>
      </c>
      <c r="AC687" s="47">
        <f t="shared" ca="1" si="208"/>
        <v>28412773.529421795</v>
      </c>
    </row>
    <row r="688" spans="1:29" x14ac:dyDescent="0.15">
      <c r="A688" s="58">
        <v>31718</v>
      </c>
      <c r="B688" s="65">
        <f t="shared" si="191"/>
        <v>3</v>
      </c>
      <c r="C688" s="58" t="s">
        <v>742</v>
      </c>
      <c r="D688" s="58">
        <v>3061</v>
      </c>
      <c r="E688" s="58">
        <v>0</v>
      </c>
      <c r="F688" s="58">
        <f t="shared" si="192"/>
        <v>4934.1492537313434</v>
      </c>
      <c r="G688" s="58"/>
      <c r="H688" s="17">
        <f t="shared" si="193"/>
        <v>1</v>
      </c>
      <c r="I688" s="17">
        <f t="shared" si="194"/>
        <v>0</v>
      </c>
      <c r="J688" s="17">
        <f ca="1">OFFSET('Z1'!$B$7,B688,H688)*D688</f>
        <v>0</v>
      </c>
      <c r="K688" s="17">
        <f ca="1">IF(I688&gt;0,OFFSET('Z1'!$I$7,B688,I688)*IF(I688=1,D688-9300,IF(I688=2,D688-18000,IF(I688=3,D688-45000,0))),0)</f>
        <v>0</v>
      </c>
      <c r="L688" s="17">
        <f>IF(AND(E688=1,D688&gt;20000,D688&lt;=45000),D688*'Z1'!$G$7,0)+IF(AND(E688=1,D688&gt;45000,D688&lt;=50000),'Z1'!$G$7/5000*(50000-D688)*D688,0)</f>
        <v>0</v>
      </c>
      <c r="M688" s="18">
        <f t="shared" ca="1" si="195"/>
        <v>0</v>
      </c>
      <c r="N688" s="21">
        <v>6500</v>
      </c>
      <c r="O688" s="20">
        <f t="shared" si="196"/>
        <v>5500</v>
      </c>
      <c r="P688" s="21">
        <f t="shared" si="197"/>
        <v>1</v>
      </c>
      <c r="Q688" s="22">
        <f t="shared" si="198"/>
        <v>4950</v>
      </c>
      <c r="R688" s="59">
        <f t="shared" ca="1" si="199"/>
        <v>3073304.485187667</v>
      </c>
      <c r="S688" s="60">
        <f t="shared" ca="1" si="200"/>
        <v>3078254.485187667</v>
      </c>
      <c r="T688" s="61">
        <v>929.38339834457838</v>
      </c>
      <c r="U688" s="61">
        <f t="shared" ca="1" si="201"/>
        <v>1005.636878532397</v>
      </c>
      <c r="V688" s="62">
        <f t="shared" ca="1" si="202"/>
        <v>8.2047387895718416E-2</v>
      </c>
      <c r="W688" s="62"/>
      <c r="X688" s="62">
        <f t="shared" ca="1" si="203"/>
        <v>8.2047387895718416E-2</v>
      </c>
      <c r="Y688" s="60">
        <f t="shared" ca="1" si="204"/>
        <v>3078254.485187667</v>
      </c>
      <c r="Z688" s="63">
        <f t="shared" ca="1" si="205"/>
        <v>0</v>
      </c>
      <c r="AA688" s="60">
        <f t="shared" ca="1" si="206"/>
        <v>0</v>
      </c>
      <c r="AB688" s="63">
        <f t="shared" ca="1" si="207"/>
        <v>0</v>
      </c>
      <c r="AC688" s="47">
        <f t="shared" ca="1" si="208"/>
        <v>3078254.485187667</v>
      </c>
    </row>
    <row r="689" spans="1:29" x14ac:dyDescent="0.15">
      <c r="A689" s="58">
        <v>31719</v>
      </c>
      <c r="B689" s="65">
        <f t="shared" si="191"/>
        <v>3</v>
      </c>
      <c r="C689" s="58" t="s">
        <v>743</v>
      </c>
      <c r="D689" s="58">
        <v>15007</v>
      </c>
      <c r="E689" s="58">
        <v>0</v>
      </c>
      <c r="F689" s="58">
        <f t="shared" si="192"/>
        <v>25011.666666666664</v>
      </c>
      <c r="G689" s="58"/>
      <c r="H689" s="17">
        <f t="shared" si="193"/>
        <v>2</v>
      </c>
      <c r="I689" s="17">
        <f t="shared" si="194"/>
        <v>0</v>
      </c>
      <c r="J689" s="17">
        <f ca="1">OFFSET('Z1'!$B$7,B689,H689)*D689</f>
        <v>2038550.8800000001</v>
      </c>
      <c r="K689" s="17">
        <f ca="1">IF(I689&gt;0,OFFSET('Z1'!$I$7,B689,I689)*IF(I689=1,D689-9300,IF(I689=2,D689-18000,IF(I689=3,D689-45000,0))),0)</f>
        <v>0</v>
      </c>
      <c r="L689" s="17">
        <f>IF(AND(E689=1,D689&gt;20000,D689&lt;=45000),D689*'Z1'!$G$7,0)+IF(AND(E689=1,D689&gt;45000,D689&lt;=50000),'Z1'!$G$7/5000*(50000-D689)*D689,0)</f>
        <v>0</v>
      </c>
      <c r="M689" s="18">
        <f t="shared" ca="1" si="195"/>
        <v>2038550.8800000001</v>
      </c>
      <c r="N689" s="21">
        <v>15241</v>
      </c>
      <c r="O689" s="20">
        <f t="shared" si="196"/>
        <v>14241</v>
      </c>
      <c r="P689" s="21">
        <f t="shared" si="197"/>
        <v>0</v>
      </c>
      <c r="Q689" s="22">
        <f t="shared" si="198"/>
        <v>0</v>
      </c>
      <c r="R689" s="59">
        <f t="shared" ca="1" si="199"/>
        <v>15578869.506340006</v>
      </c>
      <c r="S689" s="60">
        <f t="shared" ca="1" si="200"/>
        <v>17617420.386340007</v>
      </c>
      <c r="T689" s="61">
        <v>1074.4766319737566</v>
      </c>
      <c r="U689" s="61">
        <f t="shared" ca="1" si="201"/>
        <v>1173.9468505590728</v>
      </c>
      <c r="V689" s="62">
        <f t="shared" ca="1" si="202"/>
        <v>9.2575506646984662E-2</v>
      </c>
      <c r="W689" s="62"/>
      <c r="X689" s="62">
        <f t="shared" ca="1" si="203"/>
        <v>9.2575506646984662E-2</v>
      </c>
      <c r="Y689" s="60">
        <f t="shared" ca="1" si="204"/>
        <v>17617420.386340007</v>
      </c>
      <c r="Z689" s="63">
        <f t="shared" ca="1" si="205"/>
        <v>0</v>
      </c>
      <c r="AA689" s="60">
        <f t="shared" ca="1" si="206"/>
        <v>109042.98670684546</v>
      </c>
      <c r="AB689" s="63">
        <f t="shared" ca="1" si="207"/>
        <v>-5975.975953772815</v>
      </c>
      <c r="AC689" s="47">
        <f t="shared" ca="1" si="208"/>
        <v>17611444.410386235</v>
      </c>
    </row>
    <row r="690" spans="1:29" x14ac:dyDescent="0.15">
      <c r="A690" s="58">
        <v>31723</v>
      </c>
      <c r="B690" s="65">
        <f t="shared" si="191"/>
        <v>3</v>
      </c>
      <c r="C690" s="58" t="s">
        <v>744</v>
      </c>
      <c r="D690" s="58">
        <v>7389</v>
      </c>
      <c r="E690" s="58">
        <v>0</v>
      </c>
      <c r="F690" s="58">
        <f t="shared" si="192"/>
        <v>11910.626865671642</v>
      </c>
      <c r="G690" s="58"/>
      <c r="H690" s="17">
        <f t="shared" si="193"/>
        <v>1</v>
      </c>
      <c r="I690" s="17">
        <f t="shared" si="194"/>
        <v>0</v>
      </c>
      <c r="J690" s="17">
        <f ca="1">OFFSET('Z1'!$B$7,B690,H690)*D690</f>
        <v>0</v>
      </c>
      <c r="K690" s="17">
        <f ca="1">IF(I690&gt;0,OFFSET('Z1'!$I$7,B690,I690)*IF(I690=1,D690-9300,IF(I690=2,D690-18000,IF(I690=3,D690-45000,0))),0)</f>
        <v>0</v>
      </c>
      <c r="L690" s="17">
        <f>IF(AND(E690=1,D690&gt;20000,D690&lt;=45000),D690*'Z1'!$G$7,0)+IF(AND(E690=1,D690&gt;45000,D690&lt;=50000),'Z1'!$G$7/5000*(50000-D690)*D690,0)</f>
        <v>0</v>
      </c>
      <c r="M690" s="18">
        <f t="shared" ca="1" si="195"/>
        <v>0</v>
      </c>
      <c r="N690" s="21">
        <v>75282</v>
      </c>
      <c r="O690" s="20">
        <f t="shared" si="196"/>
        <v>74282</v>
      </c>
      <c r="P690" s="21">
        <f t="shared" si="197"/>
        <v>1</v>
      </c>
      <c r="Q690" s="22">
        <f t="shared" si="198"/>
        <v>66853.8</v>
      </c>
      <c r="R690" s="59">
        <f t="shared" ca="1" si="199"/>
        <v>7418702.0062240027</v>
      </c>
      <c r="S690" s="60">
        <f t="shared" ca="1" si="200"/>
        <v>7485555.8062240025</v>
      </c>
      <c r="T690" s="61">
        <v>998.93406239051808</v>
      </c>
      <c r="U690" s="61">
        <f t="shared" ca="1" si="201"/>
        <v>1013.0675065941267</v>
      </c>
      <c r="V690" s="62">
        <f t="shared" ca="1" si="202"/>
        <v>1.414852564921687E-2</v>
      </c>
      <c r="W690" s="62"/>
      <c r="X690" s="62">
        <f t="shared" ca="1" si="203"/>
        <v>4.2906506414611578E-2</v>
      </c>
      <c r="Y690" s="60">
        <f t="shared" ca="1" si="204"/>
        <v>7697822.0221176473</v>
      </c>
      <c r="Z690" s="63">
        <f t="shared" ca="1" si="205"/>
        <v>212266.21589364484</v>
      </c>
      <c r="AA690" s="60">
        <f t="shared" ca="1" si="206"/>
        <v>0</v>
      </c>
      <c r="AB690" s="63">
        <f t="shared" ca="1" si="207"/>
        <v>0</v>
      </c>
      <c r="AC690" s="47">
        <f t="shared" ca="1" si="208"/>
        <v>7697822.0221176473</v>
      </c>
    </row>
    <row r="691" spans="1:29" x14ac:dyDescent="0.15">
      <c r="A691" s="58">
        <v>31725</v>
      </c>
      <c r="B691" s="65">
        <f t="shared" si="191"/>
        <v>3</v>
      </c>
      <c r="C691" s="58" t="s">
        <v>745</v>
      </c>
      <c r="D691" s="58">
        <v>9337</v>
      </c>
      <c r="E691" s="58">
        <v>0</v>
      </c>
      <c r="F691" s="58">
        <f t="shared" si="192"/>
        <v>15235.114427860697</v>
      </c>
      <c r="G691" s="58"/>
      <c r="H691" s="17">
        <f t="shared" si="193"/>
        <v>1</v>
      </c>
      <c r="I691" s="17">
        <f t="shared" si="194"/>
        <v>1</v>
      </c>
      <c r="J691" s="17">
        <f ca="1">OFFSET('Z1'!$B$7,B691,H691)*D691</f>
        <v>0</v>
      </c>
      <c r="K691" s="17">
        <f ca="1">IF(I691&gt;0,OFFSET('Z1'!$I$7,B691,I691)*IF(I691=1,D691-9300,IF(I691=2,D691-18000,IF(I691=3,D691-45000,0))),0)</f>
        <v>71801.142857142855</v>
      </c>
      <c r="L691" s="17">
        <f>IF(AND(E691=1,D691&gt;20000,D691&lt;=45000),D691*'Z1'!$G$7,0)+IF(AND(E691=1,D691&gt;45000,D691&lt;=50000),'Z1'!$G$7/5000*(50000-D691)*D691,0)</f>
        <v>0</v>
      </c>
      <c r="M691" s="18">
        <f t="shared" ca="1" si="195"/>
        <v>71801.142857142855</v>
      </c>
      <c r="N691" s="21">
        <v>17307</v>
      </c>
      <c r="O691" s="20">
        <f t="shared" si="196"/>
        <v>16307</v>
      </c>
      <c r="P691" s="21">
        <f t="shared" si="197"/>
        <v>2</v>
      </c>
      <c r="Q691" s="22">
        <f t="shared" si="198"/>
        <v>13900.552714285715</v>
      </c>
      <c r="R691" s="59">
        <f t="shared" ca="1" si="199"/>
        <v>9489405.9939681366</v>
      </c>
      <c r="S691" s="60">
        <f t="shared" ca="1" si="200"/>
        <v>9575107.6895395648</v>
      </c>
      <c r="T691" s="61">
        <v>949.23088486504082</v>
      </c>
      <c r="U691" s="61">
        <f t="shared" ca="1" si="201"/>
        <v>1025.5015197107812</v>
      </c>
      <c r="V691" s="62">
        <f t="shared" ca="1" si="202"/>
        <v>8.0349929676576393E-2</v>
      </c>
      <c r="W691" s="62"/>
      <c r="X691" s="62">
        <f t="shared" ca="1" si="203"/>
        <v>8.0349929676576393E-2</v>
      </c>
      <c r="Y691" s="60">
        <f t="shared" ca="1" si="204"/>
        <v>9575107.6895395629</v>
      </c>
      <c r="Z691" s="63">
        <f t="shared" ca="1" si="205"/>
        <v>0</v>
      </c>
      <c r="AA691" s="60">
        <f t="shared" ca="1" si="206"/>
        <v>0</v>
      </c>
      <c r="AB691" s="63">
        <f t="shared" ca="1" si="207"/>
        <v>0</v>
      </c>
      <c r="AC691" s="47">
        <f t="shared" ca="1" si="208"/>
        <v>9575107.6895395629</v>
      </c>
    </row>
    <row r="692" spans="1:29" x14ac:dyDescent="0.15">
      <c r="A692" s="58">
        <v>31726</v>
      </c>
      <c r="B692" s="65">
        <f t="shared" si="191"/>
        <v>3</v>
      </c>
      <c r="C692" s="58" t="s">
        <v>746</v>
      </c>
      <c r="D692" s="58">
        <v>2883</v>
      </c>
      <c r="E692" s="58">
        <v>0</v>
      </c>
      <c r="F692" s="58">
        <f t="shared" si="192"/>
        <v>4647.2238805970146</v>
      </c>
      <c r="G692" s="58"/>
      <c r="H692" s="17">
        <f t="shared" si="193"/>
        <v>1</v>
      </c>
      <c r="I692" s="17">
        <f t="shared" si="194"/>
        <v>0</v>
      </c>
      <c r="J692" s="17">
        <f ca="1">OFFSET('Z1'!$B$7,B692,H692)*D692</f>
        <v>0</v>
      </c>
      <c r="K692" s="17">
        <f ca="1">IF(I692&gt;0,OFFSET('Z1'!$I$7,B692,I692)*IF(I692=1,D692-9300,IF(I692=2,D692-18000,IF(I692=3,D692-45000,0))),0)</f>
        <v>0</v>
      </c>
      <c r="L692" s="17">
        <f>IF(AND(E692=1,D692&gt;20000,D692&lt;=45000),D692*'Z1'!$G$7,0)+IF(AND(E692=1,D692&gt;45000,D692&lt;=50000),'Z1'!$G$7/5000*(50000-D692)*D692,0)</f>
        <v>0</v>
      </c>
      <c r="M692" s="18">
        <f t="shared" ca="1" si="195"/>
        <v>0</v>
      </c>
      <c r="N692" s="21">
        <v>1674</v>
      </c>
      <c r="O692" s="20">
        <f t="shared" si="196"/>
        <v>674</v>
      </c>
      <c r="P692" s="21">
        <f t="shared" si="197"/>
        <v>1</v>
      </c>
      <c r="Q692" s="22">
        <f t="shared" si="198"/>
        <v>606.6</v>
      </c>
      <c r="R692" s="59">
        <f t="shared" ca="1" si="199"/>
        <v>2894588.9679176882</v>
      </c>
      <c r="S692" s="60">
        <f t="shared" ca="1" si="200"/>
        <v>2895195.5679176883</v>
      </c>
      <c r="T692" s="61">
        <v>927.62602556928766</v>
      </c>
      <c r="U692" s="61">
        <f t="shared" ca="1" si="201"/>
        <v>1004.2301657709637</v>
      </c>
      <c r="V692" s="62">
        <f t="shared" ca="1" si="202"/>
        <v>8.2580844101116879E-2</v>
      </c>
      <c r="W692" s="62"/>
      <c r="X692" s="62">
        <f t="shared" ca="1" si="203"/>
        <v>8.2580844101116879E-2</v>
      </c>
      <c r="Y692" s="60">
        <f t="shared" ca="1" si="204"/>
        <v>2895195.5679176883</v>
      </c>
      <c r="Z692" s="63">
        <f t="shared" ca="1" si="205"/>
        <v>0</v>
      </c>
      <c r="AA692" s="60">
        <f t="shared" ca="1" si="206"/>
        <v>0</v>
      </c>
      <c r="AB692" s="63">
        <f t="shared" ca="1" si="207"/>
        <v>0</v>
      </c>
      <c r="AC692" s="47">
        <f t="shared" ca="1" si="208"/>
        <v>2895195.5679176883</v>
      </c>
    </row>
    <row r="693" spans="1:29" x14ac:dyDescent="0.15">
      <c r="A693" s="58">
        <v>31801</v>
      </c>
      <c r="B693" s="65">
        <f t="shared" si="191"/>
        <v>3</v>
      </c>
      <c r="C693" s="58" t="s">
        <v>747</v>
      </c>
      <c r="D693" s="58">
        <v>356</v>
      </c>
      <c r="E693" s="58">
        <v>0</v>
      </c>
      <c r="F693" s="58">
        <f t="shared" si="192"/>
        <v>573.85074626865674</v>
      </c>
      <c r="G693" s="58"/>
      <c r="H693" s="17">
        <f t="shared" si="193"/>
        <v>1</v>
      </c>
      <c r="I693" s="17">
        <f t="shared" si="194"/>
        <v>0</v>
      </c>
      <c r="J693" s="17">
        <f ca="1">OFFSET('Z1'!$B$7,B693,H693)*D693</f>
        <v>0</v>
      </c>
      <c r="K693" s="17">
        <f ca="1">IF(I693&gt;0,OFFSET('Z1'!$I$7,B693,I693)*IF(I693=1,D693-9300,IF(I693=2,D693-18000,IF(I693=3,D693-45000,0))),0)</f>
        <v>0</v>
      </c>
      <c r="L693" s="17">
        <f>IF(AND(E693=1,D693&gt;20000,D693&lt;=45000),D693*'Z1'!$G$7,0)+IF(AND(E693=1,D693&gt;45000,D693&lt;=50000),'Z1'!$G$7/5000*(50000-D693)*D693,0)</f>
        <v>0</v>
      </c>
      <c r="M693" s="18">
        <f t="shared" ca="1" si="195"/>
        <v>0</v>
      </c>
      <c r="N693" s="21">
        <v>0</v>
      </c>
      <c r="O693" s="20">
        <f t="shared" si="196"/>
        <v>0</v>
      </c>
      <c r="P693" s="21">
        <f t="shared" si="197"/>
        <v>1</v>
      </c>
      <c r="Q693" s="22">
        <f t="shared" si="198"/>
        <v>0</v>
      </c>
      <c r="R693" s="59">
        <f t="shared" ca="1" si="199"/>
        <v>357431.03453995736</v>
      </c>
      <c r="S693" s="60">
        <f t="shared" ca="1" si="200"/>
        <v>357431.03453995736</v>
      </c>
      <c r="T693" s="61">
        <v>926.73975736656848</v>
      </c>
      <c r="U693" s="61">
        <f t="shared" ca="1" si="201"/>
        <v>1004.0197599437005</v>
      </c>
      <c r="V693" s="62">
        <f t="shared" ca="1" si="202"/>
        <v>8.338910893035556E-2</v>
      </c>
      <c r="W693" s="62"/>
      <c r="X693" s="62">
        <f t="shared" ca="1" si="203"/>
        <v>8.338910893035556E-2</v>
      </c>
      <c r="Y693" s="60">
        <f t="shared" ca="1" si="204"/>
        <v>357431.03453995741</v>
      </c>
      <c r="Z693" s="63">
        <f t="shared" ca="1" si="205"/>
        <v>0</v>
      </c>
      <c r="AA693" s="60">
        <f t="shared" ca="1" si="206"/>
        <v>0</v>
      </c>
      <c r="AB693" s="63">
        <f t="shared" ca="1" si="207"/>
        <v>0</v>
      </c>
      <c r="AC693" s="47">
        <f t="shared" ca="1" si="208"/>
        <v>357431.03453995741</v>
      </c>
    </row>
    <row r="694" spans="1:29" x14ac:dyDescent="0.15">
      <c r="A694" s="58">
        <v>31802</v>
      </c>
      <c r="B694" s="65">
        <f t="shared" si="191"/>
        <v>3</v>
      </c>
      <c r="C694" s="58" t="s">
        <v>748</v>
      </c>
      <c r="D694" s="58">
        <v>1766</v>
      </c>
      <c r="E694" s="58">
        <v>0</v>
      </c>
      <c r="F694" s="58">
        <f t="shared" si="192"/>
        <v>2846.686567164179</v>
      </c>
      <c r="G694" s="58"/>
      <c r="H694" s="17">
        <f t="shared" si="193"/>
        <v>1</v>
      </c>
      <c r="I694" s="17">
        <f t="shared" si="194"/>
        <v>0</v>
      </c>
      <c r="J694" s="17">
        <f ca="1">OFFSET('Z1'!$B$7,B694,H694)*D694</f>
        <v>0</v>
      </c>
      <c r="K694" s="17">
        <f ca="1">IF(I694&gt;0,OFFSET('Z1'!$I$7,B694,I694)*IF(I694=1,D694-9300,IF(I694=2,D694-18000,IF(I694=3,D694-45000,0))),0)</f>
        <v>0</v>
      </c>
      <c r="L694" s="17">
        <f>IF(AND(E694=1,D694&gt;20000,D694&lt;=45000),D694*'Z1'!$G$7,0)+IF(AND(E694=1,D694&gt;45000,D694&lt;=50000),'Z1'!$G$7/5000*(50000-D694)*D694,0)</f>
        <v>0</v>
      </c>
      <c r="M694" s="18">
        <f t="shared" ca="1" si="195"/>
        <v>0</v>
      </c>
      <c r="N694" s="21">
        <v>0</v>
      </c>
      <c r="O694" s="20">
        <f t="shared" si="196"/>
        <v>0</v>
      </c>
      <c r="P694" s="21">
        <f t="shared" si="197"/>
        <v>1</v>
      </c>
      <c r="Q694" s="22">
        <f t="shared" si="198"/>
        <v>0</v>
      </c>
      <c r="R694" s="59">
        <f t="shared" ca="1" si="199"/>
        <v>1773098.896060575</v>
      </c>
      <c r="S694" s="60">
        <f t="shared" ca="1" si="200"/>
        <v>1773098.896060575</v>
      </c>
      <c r="T694" s="61">
        <v>926.78502263113171</v>
      </c>
      <c r="U694" s="61">
        <f t="shared" ca="1" si="201"/>
        <v>1004.0197599437005</v>
      </c>
      <c r="V694" s="62">
        <f t="shared" ca="1" si="202"/>
        <v>8.33361949390381E-2</v>
      </c>
      <c r="W694" s="62"/>
      <c r="X694" s="62">
        <f t="shared" ca="1" si="203"/>
        <v>8.33361949390381E-2</v>
      </c>
      <c r="Y694" s="60">
        <f t="shared" ca="1" si="204"/>
        <v>1773098.8960605753</v>
      </c>
      <c r="Z694" s="63">
        <f t="shared" ca="1" si="205"/>
        <v>0</v>
      </c>
      <c r="AA694" s="60">
        <f t="shared" ca="1" si="206"/>
        <v>0</v>
      </c>
      <c r="AB694" s="63">
        <f t="shared" ca="1" si="207"/>
        <v>0</v>
      </c>
      <c r="AC694" s="47">
        <f t="shared" ca="1" si="208"/>
        <v>1773098.8960605753</v>
      </c>
    </row>
    <row r="695" spans="1:29" x14ac:dyDescent="0.15">
      <c r="A695" s="58">
        <v>31803</v>
      </c>
      <c r="B695" s="65">
        <f t="shared" si="191"/>
        <v>3</v>
      </c>
      <c r="C695" s="58" t="s">
        <v>749</v>
      </c>
      <c r="D695" s="58">
        <v>1885</v>
      </c>
      <c r="E695" s="58">
        <v>0</v>
      </c>
      <c r="F695" s="58">
        <f t="shared" si="192"/>
        <v>3038.5074626865671</v>
      </c>
      <c r="G695" s="58"/>
      <c r="H695" s="17">
        <f t="shared" si="193"/>
        <v>1</v>
      </c>
      <c r="I695" s="17">
        <f t="shared" si="194"/>
        <v>0</v>
      </c>
      <c r="J695" s="17">
        <f ca="1">OFFSET('Z1'!$B$7,B695,H695)*D695</f>
        <v>0</v>
      </c>
      <c r="K695" s="17">
        <f ca="1">IF(I695&gt;0,OFFSET('Z1'!$I$7,B695,I695)*IF(I695=1,D695-9300,IF(I695=2,D695-18000,IF(I695=3,D695-45000,0))),0)</f>
        <v>0</v>
      </c>
      <c r="L695" s="17">
        <f>IF(AND(E695=1,D695&gt;20000,D695&lt;=45000),D695*'Z1'!$G$7,0)+IF(AND(E695=1,D695&gt;45000,D695&lt;=50000),'Z1'!$G$7/5000*(50000-D695)*D695,0)</f>
        <v>0</v>
      </c>
      <c r="M695" s="18">
        <f t="shared" ca="1" si="195"/>
        <v>0</v>
      </c>
      <c r="N695" s="21">
        <v>1521</v>
      </c>
      <c r="O695" s="20">
        <f t="shared" si="196"/>
        <v>521</v>
      </c>
      <c r="P695" s="21">
        <f t="shared" si="197"/>
        <v>1</v>
      </c>
      <c r="Q695" s="22">
        <f t="shared" si="198"/>
        <v>468.90000000000003</v>
      </c>
      <c r="R695" s="59">
        <f t="shared" ca="1" si="199"/>
        <v>1892577.2474938752</v>
      </c>
      <c r="S695" s="60">
        <f t="shared" ca="1" si="200"/>
        <v>1893046.1474938751</v>
      </c>
      <c r="T695" s="61">
        <v>927.20797037804437</v>
      </c>
      <c r="U695" s="61">
        <f t="shared" ca="1" si="201"/>
        <v>1004.2685132593502</v>
      </c>
      <c r="V695" s="62">
        <f t="shared" ca="1" si="202"/>
        <v>8.3110311109476864E-2</v>
      </c>
      <c r="W695" s="62"/>
      <c r="X695" s="62">
        <f t="shared" ca="1" si="203"/>
        <v>8.3110311109476864E-2</v>
      </c>
      <c r="Y695" s="60">
        <f t="shared" ca="1" si="204"/>
        <v>1893046.1474938751</v>
      </c>
      <c r="Z695" s="63">
        <f t="shared" ca="1" si="205"/>
        <v>0</v>
      </c>
      <c r="AA695" s="60">
        <f t="shared" ca="1" si="206"/>
        <v>0</v>
      </c>
      <c r="AB695" s="63">
        <f t="shared" ca="1" si="207"/>
        <v>0</v>
      </c>
      <c r="AC695" s="47">
        <f t="shared" ca="1" si="208"/>
        <v>1893046.1474938751</v>
      </c>
    </row>
    <row r="696" spans="1:29" x14ac:dyDescent="0.15">
      <c r="A696" s="58">
        <v>31804</v>
      </c>
      <c r="B696" s="65">
        <f t="shared" si="191"/>
        <v>3</v>
      </c>
      <c r="C696" s="58" t="s">
        <v>750</v>
      </c>
      <c r="D696" s="58">
        <v>1571</v>
      </c>
      <c r="E696" s="58">
        <v>0</v>
      </c>
      <c r="F696" s="58">
        <f t="shared" si="192"/>
        <v>2532.3582089552237</v>
      </c>
      <c r="G696" s="58"/>
      <c r="H696" s="17">
        <f t="shared" si="193"/>
        <v>1</v>
      </c>
      <c r="I696" s="17">
        <f t="shared" si="194"/>
        <v>0</v>
      </c>
      <c r="J696" s="17">
        <f ca="1">OFFSET('Z1'!$B$7,B696,H696)*D696</f>
        <v>0</v>
      </c>
      <c r="K696" s="17">
        <f ca="1">IF(I696&gt;0,OFFSET('Z1'!$I$7,B696,I696)*IF(I696=1,D696-9300,IF(I696=2,D696-18000,IF(I696=3,D696-45000,0))),0)</f>
        <v>0</v>
      </c>
      <c r="L696" s="17">
        <f>IF(AND(E696=1,D696&gt;20000,D696&lt;=45000),D696*'Z1'!$G$7,0)+IF(AND(E696=1,D696&gt;45000,D696&lt;=50000),'Z1'!$G$7/5000*(50000-D696)*D696,0)</f>
        <v>0</v>
      </c>
      <c r="M696" s="18">
        <f t="shared" ca="1" si="195"/>
        <v>0</v>
      </c>
      <c r="N696" s="21">
        <v>0</v>
      </c>
      <c r="O696" s="20">
        <f t="shared" si="196"/>
        <v>0</v>
      </c>
      <c r="P696" s="21">
        <f t="shared" si="197"/>
        <v>1</v>
      </c>
      <c r="Q696" s="22">
        <f t="shared" si="198"/>
        <v>0</v>
      </c>
      <c r="R696" s="59">
        <f t="shared" ca="1" si="199"/>
        <v>1577315.0428715532</v>
      </c>
      <c r="S696" s="60">
        <f t="shared" ca="1" si="200"/>
        <v>1577315.0428715532</v>
      </c>
      <c r="T696" s="61">
        <v>926.66873436803633</v>
      </c>
      <c r="U696" s="61">
        <f t="shared" ca="1" si="201"/>
        <v>1004.0197599437004</v>
      </c>
      <c r="V696" s="62">
        <f t="shared" ca="1" si="202"/>
        <v>8.3472143503811491E-2</v>
      </c>
      <c r="W696" s="62"/>
      <c r="X696" s="62">
        <f t="shared" ca="1" si="203"/>
        <v>8.3472143503811491E-2</v>
      </c>
      <c r="Y696" s="60">
        <f t="shared" ca="1" si="204"/>
        <v>1577315.0428715535</v>
      </c>
      <c r="Z696" s="63">
        <f t="shared" ca="1" si="205"/>
        <v>0</v>
      </c>
      <c r="AA696" s="60">
        <f t="shared" ca="1" si="206"/>
        <v>0</v>
      </c>
      <c r="AB696" s="63">
        <f t="shared" ca="1" si="207"/>
        <v>0</v>
      </c>
      <c r="AC696" s="47">
        <f t="shared" ca="1" si="208"/>
        <v>1577315.0428715535</v>
      </c>
    </row>
    <row r="697" spans="1:29" x14ac:dyDescent="0.15">
      <c r="A697" s="58">
        <v>31805</v>
      </c>
      <c r="B697" s="65">
        <f t="shared" si="191"/>
        <v>3</v>
      </c>
      <c r="C697" s="58" t="s">
        <v>751</v>
      </c>
      <c r="D697" s="58">
        <v>305</v>
      </c>
      <c r="E697" s="58">
        <v>0</v>
      </c>
      <c r="F697" s="58">
        <f t="shared" si="192"/>
        <v>491.64179104477614</v>
      </c>
      <c r="G697" s="58"/>
      <c r="H697" s="17">
        <f t="shared" si="193"/>
        <v>1</v>
      </c>
      <c r="I697" s="17">
        <f t="shared" si="194"/>
        <v>0</v>
      </c>
      <c r="J697" s="17">
        <f ca="1">OFFSET('Z1'!$B$7,B697,H697)*D697</f>
        <v>0</v>
      </c>
      <c r="K697" s="17">
        <f ca="1">IF(I697&gt;0,OFFSET('Z1'!$I$7,B697,I697)*IF(I697=1,D697-9300,IF(I697=2,D697-18000,IF(I697=3,D697-45000,0))),0)</f>
        <v>0</v>
      </c>
      <c r="L697" s="17">
        <f>IF(AND(E697=1,D697&gt;20000,D697&lt;=45000),D697*'Z1'!$G$7,0)+IF(AND(E697=1,D697&gt;45000,D697&lt;=50000),'Z1'!$G$7/5000*(50000-D697)*D697,0)</f>
        <v>0</v>
      </c>
      <c r="M697" s="18">
        <f t="shared" ca="1" si="195"/>
        <v>0</v>
      </c>
      <c r="N697" s="21">
        <v>12621</v>
      </c>
      <c r="O697" s="20">
        <f t="shared" si="196"/>
        <v>11621</v>
      </c>
      <c r="P697" s="21">
        <f t="shared" si="197"/>
        <v>1</v>
      </c>
      <c r="Q697" s="22">
        <f t="shared" si="198"/>
        <v>10458.9</v>
      </c>
      <c r="R697" s="59">
        <f t="shared" ca="1" si="199"/>
        <v>306226.02678282867</v>
      </c>
      <c r="S697" s="60">
        <f t="shared" ca="1" si="200"/>
        <v>316684.9267828287</v>
      </c>
      <c r="T697" s="61">
        <v>983.97049096651585</v>
      </c>
      <c r="U697" s="61">
        <f t="shared" ca="1" si="201"/>
        <v>1038.3112353535366</v>
      </c>
      <c r="V697" s="62">
        <f t="shared" ca="1" si="202"/>
        <v>5.5225989890859362E-2</v>
      </c>
      <c r="W697" s="62"/>
      <c r="X697" s="62">
        <f t="shared" ca="1" si="203"/>
        <v>5.5225989890859362E-2</v>
      </c>
      <c r="Y697" s="60">
        <f t="shared" ca="1" si="204"/>
        <v>316684.9267828287</v>
      </c>
      <c r="Z697" s="63">
        <f t="shared" ca="1" si="205"/>
        <v>0</v>
      </c>
      <c r="AA697" s="60">
        <f t="shared" ca="1" si="206"/>
        <v>0</v>
      </c>
      <c r="AB697" s="63">
        <f t="shared" ca="1" si="207"/>
        <v>0</v>
      </c>
      <c r="AC697" s="47">
        <f t="shared" ca="1" si="208"/>
        <v>316684.9267828287</v>
      </c>
    </row>
    <row r="698" spans="1:29" x14ac:dyDescent="0.15">
      <c r="A698" s="58">
        <v>31806</v>
      </c>
      <c r="B698" s="65">
        <f t="shared" si="191"/>
        <v>3</v>
      </c>
      <c r="C698" s="58" t="s">
        <v>752</v>
      </c>
      <c r="D698" s="58">
        <v>367</v>
      </c>
      <c r="E698" s="58">
        <v>0</v>
      </c>
      <c r="F698" s="58">
        <f t="shared" si="192"/>
        <v>591.58208955223881</v>
      </c>
      <c r="G698" s="58"/>
      <c r="H698" s="17">
        <f t="shared" si="193"/>
        <v>1</v>
      </c>
      <c r="I698" s="17">
        <f t="shared" si="194"/>
        <v>0</v>
      </c>
      <c r="J698" s="17">
        <f ca="1">OFFSET('Z1'!$B$7,B698,H698)*D698</f>
        <v>0</v>
      </c>
      <c r="K698" s="17">
        <f ca="1">IF(I698&gt;0,OFFSET('Z1'!$I$7,B698,I698)*IF(I698=1,D698-9300,IF(I698=2,D698-18000,IF(I698=3,D698-45000,0))),0)</f>
        <v>0</v>
      </c>
      <c r="L698" s="17">
        <f>IF(AND(E698=1,D698&gt;20000,D698&lt;=45000),D698*'Z1'!$G$7,0)+IF(AND(E698=1,D698&gt;45000,D698&lt;=50000),'Z1'!$G$7/5000*(50000-D698)*D698,0)</f>
        <v>0</v>
      </c>
      <c r="M698" s="18">
        <f t="shared" ca="1" si="195"/>
        <v>0</v>
      </c>
      <c r="N698" s="21">
        <v>0</v>
      </c>
      <c r="O698" s="20">
        <f t="shared" si="196"/>
        <v>0</v>
      </c>
      <c r="P698" s="21">
        <f t="shared" si="197"/>
        <v>1</v>
      </c>
      <c r="Q698" s="22">
        <f t="shared" si="198"/>
        <v>0</v>
      </c>
      <c r="R698" s="59">
        <f t="shared" ca="1" si="199"/>
        <v>368475.25189933809</v>
      </c>
      <c r="S698" s="60">
        <f t="shared" ca="1" si="200"/>
        <v>368475.25189933809</v>
      </c>
      <c r="T698" s="61">
        <v>926.73975736656837</v>
      </c>
      <c r="U698" s="61">
        <f t="shared" ca="1" si="201"/>
        <v>1004.0197599437005</v>
      </c>
      <c r="V698" s="62">
        <f t="shared" ca="1" si="202"/>
        <v>8.338910893035556E-2</v>
      </c>
      <c r="W698" s="62"/>
      <c r="X698" s="62">
        <f t="shared" ca="1" si="203"/>
        <v>8.338910893035556E-2</v>
      </c>
      <c r="Y698" s="60">
        <f t="shared" ca="1" si="204"/>
        <v>368475.25189933804</v>
      </c>
      <c r="Z698" s="63">
        <f t="shared" ca="1" si="205"/>
        <v>0</v>
      </c>
      <c r="AA698" s="60">
        <f t="shared" ca="1" si="206"/>
        <v>0</v>
      </c>
      <c r="AB698" s="63">
        <f t="shared" ca="1" si="207"/>
        <v>0</v>
      </c>
      <c r="AC698" s="47">
        <f t="shared" ca="1" si="208"/>
        <v>368475.25189933804</v>
      </c>
    </row>
    <row r="699" spans="1:29" x14ac:dyDescent="0.15">
      <c r="A699" s="58">
        <v>31807</v>
      </c>
      <c r="B699" s="65">
        <f t="shared" si="191"/>
        <v>3</v>
      </c>
      <c r="C699" s="58" t="s">
        <v>753</v>
      </c>
      <c r="D699" s="58">
        <v>887</v>
      </c>
      <c r="E699" s="58">
        <v>0</v>
      </c>
      <c r="F699" s="58">
        <f t="shared" si="192"/>
        <v>1429.7910447761194</v>
      </c>
      <c r="G699" s="58"/>
      <c r="H699" s="17">
        <f t="shared" si="193"/>
        <v>1</v>
      </c>
      <c r="I699" s="17">
        <f t="shared" si="194"/>
        <v>0</v>
      </c>
      <c r="J699" s="17">
        <f ca="1">OFFSET('Z1'!$B$7,B699,H699)*D699</f>
        <v>0</v>
      </c>
      <c r="K699" s="17">
        <f ca="1">IF(I699&gt;0,OFFSET('Z1'!$I$7,B699,I699)*IF(I699=1,D699-9300,IF(I699=2,D699-18000,IF(I699=3,D699-45000,0))),0)</f>
        <v>0</v>
      </c>
      <c r="L699" s="17">
        <f>IF(AND(E699=1,D699&gt;20000,D699&lt;=45000),D699*'Z1'!$G$7,0)+IF(AND(E699=1,D699&gt;45000,D699&lt;=50000),'Z1'!$G$7/5000*(50000-D699)*D699,0)</f>
        <v>0</v>
      </c>
      <c r="M699" s="18">
        <f t="shared" ca="1" si="195"/>
        <v>0</v>
      </c>
      <c r="N699" s="21">
        <v>1636</v>
      </c>
      <c r="O699" s="20">
        <f t="shared" si="196"/>
        <v>636</v>
      </c>
      <c r="P699" s="21">
        <f t="shared" si="197"/>
        <v>1</v>
      </c>
      <c r="Q699" s="22">
        <f t="shared" si="198"/>
        <v>572.4</v>
      </c>
      <c r="R699" s="59">
        <f t="shared" ca="1" si="199"/>
        <v>890565.52707006235</v>
      </c>
      <c r="S699" s="60">
        <f t="shared" ca="1" si="200"/>
        <v>891137.92707006237</v>
      </c>
      <c r="T699" s="61">
        <v>927.13277448845997</v>
      </c>
      <c r="U699" s="61">
        <f t="shared" ca="1" si="201"/>
        <v>1004.6650812514796</v>
      </c>
      <c r="V699" s="62">
        <f t="shared" ca="1" si="202"/>
        <v>8.3625893611406044E-2</v>
      </c>
      <c r="W699" s="62"/>
      <c r="X699" s="62">
        <f t="shared" ca="1" si="203"/>
        <v>8.3625893611406044E-2</v>
      </c>
      <c r="Y699" s="60">
        <f t="shared" ca="1" si="204"/>
        <v>891137.92707006237</v>
      </c>
      <c r="Z699" s="63">
        <f t="shared" ca="1" si="205"/>
        <v>0</v>
      </c>
      <c r="AA699" s="60">
        <f t="shared" ca="1" si="206"/>
        <v>0</v>
      </c>
      <c r="AB699" s="63">
        <f t="shared" ca="1" si="207"/>
        <v>0</v>
      </c>
      <c r="AC699" s="47">
        <f t="shared" ca="1" si="208"/>
        <v>891137.92707006237</v>
      </c>
    </row>
    <row r="700" spans="1:29" x14ac:dyDescent="0.15">
      <c r="A700" s="58">
        <v>31808</v>
      </c>
      <c r="B700" s="65">
        <f t="shared" si="191"/>
        <v>3</v>
      </c>
      <c r="C700" s="58" t="s">
        <v>754</v>
      </c>
      <c r="D700" s="58">
        <v>1984</v>
      </c>
      <c r="E700" s="58">
        <v>0</v>
      </c>
      <c r="F700" s="58">
        <f t="shared" si="192"/>
        <v>3198.0895522388059</v>
      </c>
      <c r="G700" s="58"/>
      <c r="H700" s="17">
        <f t="shared" si="193"/>
        <v>1</v>
      </c>
      <c r="I700" s="17">
        <f t="shared" si="194"/>
        <v>0</v>
      </c>
      <c r="J700" s="17">
        <f ca="1">OFFSET('Z1'!$B$7,B700,H700)*D700</f>
        <v>0</v>
      </c>
      <c r="K700" s="17">
        <f ca="1">IF(I700&gt;0,OFFSET('Z1'!$I$7,B700,I700)*IF(I700=1,D700-9300,IF(I700=2,D700-18000,IF(I700=3,D700-45000,0))),0)</f>
        <v>0</v>
      </c>
      <c r="L700" s="17">
        <f>IF(AND(E700=1,D700&gt;20000,D700&lt;=45000),D700*'Z1'!$G$7,0)+IF(AND(E700=1,D700&gt;45000,D700&lt;=50000),'Z1'!$G$7/5000*(50000-D700)*D700,0)</f>
        <v>0</v>
      </c>
      <c r="M700" s="18">
        <f t="shared" ca="1" si="195"/>
        <v>0</v>
      </c>
      <c r="N700" s="21">
        <v>0</v>
      </c>
      <c r="O700" s="20">
        <f t="shared" si="196"/>
        <v>0</v>
      </c>
      <c r="P700" s="21">
        <f t="shared" si="197"/>
        <v>1</v>
      </c>
      <c r="Q700" s="22">
        <f t="shared" si="198"/>
        <v>0</v>
      </c>
      <c r="R700" s="59">
        <f t="shared" ca="1" si="199"/>
        <v>1991975.2037283017</v>
      </c>
      <c r="S700" s="60">
        <f t="shared" ca="1" si="200"/>
        <v>1991975.2037283017</v>
      </c>
      <c r="T700" s="61">
        <v>927.30906294764418</v>
      </c>
      <c r="U700" s="61">
        <f t="shared" ca="1" si="201"/>
        <v>1004.0197599437005</v>
      </c>
      <c r="V700" s="62">
        <f t="shared" ca="1" si="202"/>
        <v>8.2723980667475994E-2</v>
      </c>
      <c r="W700" s="62"/>
      <c r="X700" s="62">
        <f t="shared" ca="1" si="203"/>
        <v>8.2723980667475994E-2</v>
      </c>
      <c r="Y700" s="60">
        <f t="shared" ca="1" si="204"/>
        <v>1991975.2037283015</v>
      </c>
      <c r="Z700" s="63">
        <f t="shared" ca="1" si="205"/>
        <v>0</v>
      </c>
      <c r="AA700" s="60">
        <f t="shared" ca="1" si="206"/>
        <v>0</v>
      </c>
      <c r="AB700" s="63">
        <f t="shared" ca="1" si="207"/>
        <v>0</v>
      </c>
      <c r="AC700" s="47">
        <f t="shared" ca="1" si="208"/>
        <v>1991975.2037283015</v>
      </c>
    </row>
    <row r="701" spans="1:29" x14ac:dyDescent="0.15">
      <c r="A701" s="58">
        <v>31809</v>
      </c>
      <c r="B701" s="65">
        <f t="shared" si="191"/>
        <v>3</v>
      </c>
      <c r="C701" s="58" t="s">
        <v>755</v>
      </c>
      <c r="D701" s="58">
        <v>1038</v>
      </c>
      <c r="E701" s="58">
        <v>0</v>
      </c>
      <c r="F701" s="58">
        <f t="shared" si="192"/>
        <v>1673.1940298507463</v>
      </c>
      <c r="G701" s="58"/>
      <c r="H701" s="17">
        <f t="shared" si="193"/>
        <v>1</v>
      </c>
      <c r="I701" s="17">
        <f t="shared" si="194"/>
        <v>0</v>
      </c>
      <c r="J701" s="17">
        <f ca="1">OFFSET('Z1'!$B$7,B701,H701)*D701</f>
        <v>0</v>
      </c>
      <c r="K701" s="17">
        <f ca="1">IF(I701&gt;0,OFFSET('Z1'!$I$7,B701,I701)*IF(I701=1,D701-9300,IF(I701=2,D701-18000,IF(I701=3,D701-45000,0))),0)</f>
        <v>0</v>
      </c>
      <c r="L701" s="17">
        <f>IF(AND(E701=1,D701&gt;20000,D701&lt;=45000),D701*'Z1'!$G$7,0)+IF(AND(E701=1,D701&gt;45000,D701&lt;=50000),'Z1'!$G$7/5000*(50000-D701)*D701,0)</f>
        <v>0</v>
      </c>
      <c r="M701" s="18">
        <f t="shared" ca="1" si="195"/>
        <v>0</v>
      </c>
      <c r="N701" s="21">
        <v>0</v>
      </c>
      <c r="O701" s="20">
        <f t="shared" si="196"/>
        <v>0</v>
      </c>
      <c r="P701" s="21">
        <f t="shared" si="197"/>
        <v>1</v>
      </c>
      <c r="Q701" s="22">
        <f t="shared" si="198"/>
        <v>0</v>
      </c>
      <c r="R701" s="59">
        <f t="shared" ca="1" si="199"/>
        <v>1042172.5108215611</v>
      </c>
      <c r="S701" s="60">
        <f t="shared" ca="1" si="200"/>
        <v>1042172.5108215611</v>
      </c>
      <c r="T701" s="61">
        <v>928.51779916473913</v>
      </c>
      <c r="U701" s="61">
        <f t="shared" ca="1" si="201"/>
        <v>1004.0197599437005</v>
      </c>
      <c r="V701" s="62">
        <f t="shared" ca="1" si="202"/>
        <v>8.1314500214083374E-2</v>
      </c>
      <c r="W701" s="62"/>
      <c r="X701" s="62">
        <f t="shared" ca="1" si="203"/>
        <v>8.1314500214083374E-2</v>
      </c>
      <c r="Y701" s="60">
        <f t="shared" ca="1" si="204"/>
        <v>1042172.5108215611</v>
      </c>
      <c r="Z701" s="63">
        <f t="shared" ca="1" si="205"/>
        <v>0</v>
      </c>
      <c r="AA701" s="60">
        <f t="shared" ca="1" si="206"/>
        <v>0</v>
      </c>
      <c r="AB701" s="63">
        <f t="shared" ca="1" si="207"/>
        <v>0</v>
      </c>
      <c r="AC701" s="47">
        <f t="shared" ca="1" si="208"/>
        <v>1042172.5108215611</v>
      </c>
    </row>
    <row r="702" spans="1:29" x14ac:dyDescent="0.15">
      <c r="A702" s="58">
        <v>31810</v>
      </c>
      <c r="B702" s="65">
        <f t="shared" si="191"/>
        <v>3</v>
      </c>
      <c r="C702" s="58" t="s">
        <v>756</v>
      </c>
      <c r="D702" s="58">
        <v>5841</v>
      </c>
      <c r="E702" s="58">
        <v>0</v>
      </c>
      <c r="F702" s="58">
        <f t="shared" si="192"/>
        <v>9415.3432835820895</v>
      </c>
      <c r="G702" s="58"/>
      <c r="H702" s="17">
        <f t="shared" si="193"/>
        <v>1</v>
      </c>
      <c r="I702" s="17">
        <f t="shared" si="194"/>
        <v>0</v>
      </c>
      <c r="J702" s="17">
        <f ca="1">OFFSET('Z1'!$B$7,B702,H702)*D702</f>
        <v>0</v>
      </c>
      <c r="K702" s="17">
        <f ca="1">IF(I702&gt;0,OFFSET('Z1'!$I$7,B702,I702)*IF(I702=1,D702-9300,IF(I702=2,D702-18000,IF(I702=3,D702-45000,0))),0)</f>
        <v>0</v>
      </c>
      <c r="L702" s="17">
        <f>IF(AND(E702=1,D702&gt;20000,D702&lt;=45000),D702*'Z1'!$G$7,0)+IF(AND(E702=1,D702&gt;45000,D702&lt;=50000),'Z1'!$G$7/5000*(50000-D702)*D702,0)</f>
        <v>0</v>
      </c>
      <c r="M702" s="18">
        <f t="shared" ca="1" si="195"/>
        <v>0</v>
      </c>
      <c r="N702" s="21">
        <v>1530</v>
      </c>
      <c r="O702" s="20">
        <f t="shared" si="196"/>
        <v>530</v>
      </c>
      <c r="P702" s="21">
        <f t="shared" si="197"/>
        <v>1</v>
      </c>
      <c r="Q702" s="22">
        <f t="shared" si="198"/>
        <v>477</v>
      </c>
      <c r="R702" s="59">
        <f t="shared" ca="1" si="199"/>
        <v>5864479.4178311545</v>
      </c>
      <c r="S702" s="60">
        <f t="shared" ca="1" si="200"/>
        <v>5864956.4178311545</v>
      </c>
      <c r="T702" s="61">
        <v>927.0334666314244</v>
      </c>
      <c r="U702" s="61">
        <f t="shared" ca="1" si="201"/>
        <v>1004.1014240423137</v>
      </c>
      <c r="V702" s="62">
        <f t="shared" ca="1" si="202"/>
        <v>8.3133953826858509E-2</v>
      </c>
      <c r="W702" s="62"/>
      <c r="X702" s="62">
        <f t="shared" ca="1" si="203"/>
        <v>8.3133953826858509E-2</v>
      </c>
      <c r="Y702" s="60">
        <f t="shared" ca="1" si="204"/>
        <v>5864956.4178311555</v>
      </c>
      <c r="Z702" s="63">
        <f t="shared" ca="1" si="205"/>
        <v>0</v>
      </c>
      <c r="AA702" s="60">
        <f t="shared" ca="1" si="206"/>
        <v>0</v>
      </c>
      <c r="AB702" s="63">
        <f t="shared" ca="1" si="207"/>
        <v>0</v>
      </c>
      <c r="AC702" s="47">
        <f t="shared" ca="1" si="208"/>
        <v>5864956.4178311555</v>
      </c>
    </row>
    <row r="703" spans="1:29" x14ac:dyDescent="0.15">
      <c r="A703" s="58">
        <v>31811</v>
      </c>
      <c r="B703" s="65">
        <f t="shared" si="191"/>
        <v>3</v>
      </c>
      <c r="C703" s="58" t="s">
        <v>757</v>
      </c>
      <c r="D703" s="58">
        <v>2251</v>
      </c>
      <c r="E703" s="58">
        <v>0</v>
      </c>
      <c r="F703" s="58">
        <f t="shared" si="192"/>
        <v>3628.4776119402986</v>
      </c>
      <c r="G703" s="58"/>
      <c r="H703" s="17">
        <f t="shared" si="193"/>
        <v>1</v>
      </c>
      <c r="I703" s="17">
        <f t="shared" si="194"/>
        <v>0</v>
      </c>
      <c r="J703" s="17">
        <f ca="1">OFFSET('Z1'!$B$7,B703,H703)*D703</f>
        <v>0</v>
      </c>
      <c r="K703" s="17">
        <f ca="1">IF(I703&gt;0,OFFSET('Z1'!$I$7,B703,I703)*IF(I703=1,D703-9300,IF(I703=2,D703-18000,IF(I703=3,D703-45000,0))),0)</f>
        <v>0</v>
      </c>
      <c r="L703" s="17">
        <f>IF(AND(E703=1,D703&gt;20000,D703&lt;=45000),D703*'Z1'!$G$7,0)+IF(AND(E703=1,D703&gt;45000,D703&lt;=50000),'Z1'!$G$7/5000*(50000-D703)*D703,0)</f>
        <v>0</v>
      </c>
      <c r="M703" s="18">
        <f t="shared" ca="1" si="195"/>
        <v>0</v>
      </c>
      <c r="N703" s="21">
        <v>0</v>
      </c>
      <c r="O703" s="20">
        <f t="shared" si="196"/>
        <v>0</v>
      </c>
      <c r="P703" s="21">
        <f t="shared" si="197"/>
        <v>1</v>
      </c>
      <c r="Q703" s="22">
        <f t="shared" si="198"/>
        <v>0</v>
      </c>
      <c r="R703" s="59">
        <f t="shared" ca="1" si="199"/>
        <v>2260048.4796332698</v>
      </c>
      <c r="S703" s="60">
        <f t="shared" ca="1" si="200"/>
        <v>2260048.4796332698</v>
      </c>
      <c r="T703" s="61">
        <v>926.78502263113171</v>
      </c>
      <c r="U703" s="61">
        <f t="shared" ca="1" si="201"/>
        <v>1004.0197599437005</v>
      </c>
      <c r="V703" s="62">
        <f t="shared" ca="1" si="202"/>
        <v>8.33361949390381E-2</v>
      </c>
      <c r="W703" s="62"/>
      <c r="X703" s="62">
        <f t="shared" ca="1" si="203"/>
        <v>8.33361949390381E-2</v>
      </c>
      <c r="Y703" s="60">
        <f t="shared" ca="1" si="204"/>
        <v>2260048.4796332698</v>
      </c>
      <c r="Z703" s="63">
        <f t="shared" ca="1" si="205"/>
        <v>0</v>
      </c>
      <c r="AA703" s="60">
        <f t="shared" ca="1" si="206"/>
        <v>0</v>
      </c>
      <c r="AB703" s="63">
        <f t="shared" ca="1" si="207"/>
        <v>0</v>
      </c>
      <c r="AC703" s="47">
        <f t="shared" ca="1" si="208"/>
        <v>2260048.4796332698</v>
      </c>
    </row>
    <row r="704" spans="1:29" x14ac:dyDescent="0.15">
      <c r="A704" s="58">
        <v>31812</v>
      </c>
      <c r="B704" s="65">
        <f t="shared" si="191"/>
        <v>3</v>
      </c>
      <c r="C704" s="58" t="s">
        <v>758</v>
      </c>
      <c r="D704" s="58">
        <v>1323</v>
      </c>
      <c r="E704" s="58">
        <v>0</v>
      </c>
      <c r="F704" s="58">
        <f t="shared" si="192"/>
        <v>2132.5970149253731</v>
      </c>
      <c r="G704" s="58"/>
      <c r="H704" s="17">
        <f t="shared" si="193"/>
        <v>1</v>
      </c>
      <c r="I704" s="17">
        <f t="shared" si="194"/>
        <v>0</v>
      </c>
      <c r="J704" s="17">
        <f ca="1">OFFSET('Z1'!$B$7,B704,H704)*D704</f>
        <v>0</v>
      </c>
      <c r="K704" s="17">
        <f ca="1">IF(I704&gt;0,OFFSET('Z1'!$I$7,B704,I704)*IF(I704=1,D704-9300,IF(I704=2,D704-18000,IF(I704=3,D704-45000,0))),0)</f>
        <v>0</v>
      </c>
      <c r="L704" s="17">
        <f>IF(AND(E704=1,D704&gt;20000,D704&lt;=45000),D704*'Z1'!$G$7,0)+IF(AND(E704=1,D704&gt;45000,D704&lt;=50000),'Z1'!$G$7/5000*(50000-D704)*D704,0)</f>
        <v>0</v>
      </c>
      <c r="M704" s="18">
        <f t="shared" ca="1" si="195"/>
        <v>0</v>
      </c>
      <c r="N704" s="21">
        <v>52684</v>
      </c>
      <c r="O704" s="20">
        <f t="shared" si="196"/>
        <v>51684</v>
      </c>
      <c r="P704" s="21">
        <f t="shared" si="197"/>
        <v>1</v>
      </c>
      <c r="Q704" s="22">
        <f t="shared" si="198"/>
        <v>46515.6</v>
      </c>
      <c r="R704" s="59">
        <f t="shared" ca="1" si="199"/>
        <v>1328318.1424055155</v>
      </c>
      <c r="S704" s="60">
        <f t="shared" ca="1" si="200"/>
        <v>1374833.7424055156</v>
      </c>
      <c r="T704" s="61">
        <v>961.87471927800743</v>
      </c>
      <c r="U704" s="61">
        <f t="shared" ca="1" si="201"/>
        <v>1039.1789436171698</v>
      </c>
      <c r="V704" s="62">
        <f t="shared" ca="1" si="202"/>
        <v>8.036828787556427E-2</v>
      </c>
      <c r="W704" s="62"/>
      <c r="X704" s="62">
        <f t="shared" ca="1" si="203"/>
        <v>8.036828787556427E-2</v>
      </c>
      <c r="Y704" s="60">
        <f t="shared" ca="1" si="204"/>
        <v>1374833.7424055156</v>
      </c>
      <c r="Z704" s="63">
        <f t="shared" ca="1" si="205"/>
        <v>0</v>
      </c>
      <c r="AA704" s="60">
        <f t="shared" ca="1" si="206"/>
        <v>0</v>
      </c>
      <c r="AB704" s="63">
        <f t="shared" ca="1" si="207"/>
        <v>0</v>
      </c>
      <c r="AC704" s="47">
        <f t="shared" ca="1" si="208"/>
        <v>1374833.7424055156</v>
      </c>
    </row>
    <row r="705" spans="1:29" x14ac:dyDescent="0.15">
      <c r="A705" s="58">
        <v>31813</v>
      </c>
      <c r="B705" s="65">
        <f t="shared" si="191"/>
        <v>3</v>
      </c>
      <c r="C705" s="58" t="s">
        <v>759</v>
      </c>
      <c r="D705" s="58">
        <v>1592</v>
      </c>
      <c r="E705" s="58">
        <v>0</v>
      </c>
      <c r="F705" s="58">
        <f t="shared" si="192"/>
        <v>2566.2089552238804</v>
      </c>
      <c r="G705" s="58"/>
      <c r="H705" s="17">
        <f t="shared" si="193"/>
        <v>1</v>
      </c>
      <c r="I705" s="17">
        <f t="shared" si="194"/>
        <v>0</v>
      </c>
      <c r="J705" s="17">
        <f ca="1">OFFSET('Z1'!$B$7,B705,H705)*D705</f>
        <v>0</v>
      </c>
      <c r="K705" s="17">
        <f ca="1">IF(I705&gt;0,OFFSET('Z1'!$I$7,B705,I705)*IF(I705=1,D705-9300,IF(I705=2,D705-18000,IF(I705=3,D705-45000,0))),0)</f>
        <v>0</v>
      </c>
      <c r="L705" s="17">
        <f>IF(AND(E705=1,D705&gt;20000,D705&lt;=45000),D705*'Z1'!$G$7,0)+IF(AND(E705=1,D705&gt;45000,D705&lt;=50000),'Z1'!$G$7/5000*(50000-D705)*D705,0)</f>
        <v>0</v>
      </c>
      <c r="M705" s="18">
        <f t="shared" ca="1" si="195"/>
        <v>0</v>
      </c>
      <c r="N705" s="21">
        <v>1219</v>
      </c>
      <c r="O705" s="20">
        <f t="shared" si="196"/>
        <v>219</v>
      </c>
      <c r="P705" s="21">
        <f t="shared" si="197"/>
        <v>1</v>
      </c>
      <c r="Q705" s="22">
        <f t="shared" si="198"/>
        <v>197.1</v>
      </c>
      <c r="R705" s="59">
        <f t="shared" ca="1" si="199"/>
        <v>1598399.4578303709</v>
      </c>
      <c r="S705" s="60">
        <f t="shared" ca="1" si="200"/>
        <v>1598596.557830371</v>
      </c>
      <c r="T705" s="61">
        <v>927.01514585335099</v>
      </c>
      <c r="U705" s="61">
        <f t="shared" ca="1" si="201"/>
        <v>1004.1435664763636</v>
      </c>
      <c r="V705" s="62">
        <f t="shared" ca="1" si="202"/>
        <v>8.3200820362015815E-2</v>
      </c>
      <c r="W705" s="62"/>
      <c r="X705" s="62">
        <f t="shared" ca="1" si="203"/>
        <v>8.3200820362015815E-2</v>
      </c>
      <c r="Y705" s="60">
        <f t="shared" ca="1" si="204"/>
        <v>1598596.5578303707</v>
      </c>
      <c r="Z705" s="63">
        <f t="shared" ca="1" si="205"/>
        <v>0</v>
      </c>
      <c r="AA705" s="60">
        <f t="shared" ca="1" si="206"/>
        <v>0</v>
      </c>
      <c r="AB705" s="63">
        <f t="shared" ca="1" si="207"/>
        <v>0</v>
      </c>
      <c r="AC705" s="47">
        <f t="shared" ca="1" si="208"/>
        <v>1598596.5578303707</v>
      </c>
    </row>
    <row r="706" spans="1:29" x14ac:dyDescent="0.15">
      <c r="A706" s="58">
        <v>31814</v>
      </c>
      <c r="B706" s="65">
        <f t="shared" si="191"/>
        <v>3</v>
      </c>
      <c r="C706" s="58" t="s">
        <v>760</v>
      </c>
      <c r="D706" s="58">
        <v>2462</v>
      </c>
      <c r="E706" s="58">
        <v>0</v>
      </c>
      <c r="F706" s="58">
        <f t="shared" si="192"/>
        <v>3968.5970149253731</v>
      </c>
      <c r="G706" s="58"/>
      <c r="H706" s="17">
        <f t="shared" si="193"/>
        <v>1</v>
      </c>
      <c r="I706" s="17">
        <f t="shared" si="194"/>
        <v>0</v>
      </c>
      <c r="J706" s="17">
        <f ca="1">OFFSET('Z1'!$B$7,B706,H706)*D706</f>
        <v>0</v>
      </c>
      <c r="K706" s="17">
        <f ca="1">IF(I706&gt;0,OFFSET('Z1'!$I$7,B706,I706)*IF(I706=1,D706-9300,IF(I706=2,D706-18000,IF(I706=3,D706-45000,0))),0)</f>
        <v>0</v>
      </c>
      <c r="L706" s="17">
        <f>IF(AND(E706=1,D706&gt;20000,D706&lt;=45000),D706*'Z1'!$G$7,0)+IF(AND(E706=1,D706&gt;45000,D706&lt;=50000),'Z1'!$G$7/5000*(50000-D706)*D706,0)</f>
        <v>0</v>
      </c>
      <c r="M706" s="18">
        <f t="shared" ca="1" si="195"/>
        <v>0</v>
      </c>
      <c r="N706" s="21">
        <v>25524</v>
      </c>
      <c r="O706" s="20">
        <f t="shared" si="196"/>
        <v>24524</v>
      </c>
      <c r="P706" s="21">
        <f t="shared" si="197"/>
        <v>1</v>
      </c>
      <c r="Q706" s="22">
        <f t="shared" si="198"/>
        <v>22071.600000000002</v>
      </c>
      <c r="R706" s="59">
        <f t="shared" ca="1" si="199"/>
        <v>2471896.6489813905</v>
      </c>
      <c r="S706" s="60">
        <f t="shared" ca="1" si="200"/>
        <v>2493968.2489813906</v>
      </c>
      <c r="T706" s="61">
        <v>939.52981742790132</v>
      </c>
      <c r="U706" s="61">
        <f t="shared" ca="1" si="201"/>
        <v>1012.9846665237168</v>
      </c>
      <c r="V706" s="62">
        <f t="shared" ca="1" si="202"/>
        <v>7.8182562951443879E-2</v>
      </c>
      <c r="W706" s="62"/>
      <c r="X706" s="62">
        <f t="shared" ca="1" si="203"/>
        <v>7.8182562951443879E-2</v>
      </c>
      <c r="Y706" s="60">
        <f t="shared" ca="1" si="204"/>
        <v>2493968.2489813906</v>
      </c>
      <c r="Z706" s="63">
        <f t="shared" ca="1" si="205"/>
        <v>0</v>
      </c>
      <c r="AA706" s="60">
        <f t="shared" ca="1" si="206"/>
        <v>0</v>
      </c>
      <c r="AB706" s="63">
        <f t="shared" ca="1" si="207"/>
        <v>0</v>
      </c>
      <c r="AC706" s="47">
        <f t="shared" ca="1" si="208"/>
        <v>2493968.2489813906</v>
      </c>
    </row>
    <row r="707" spans="1:29" x14ac:dyDescent="0.15">
      <c r="A707" s="58">
        <v>31815</v>
      </c>
      <c r="B707" s="65">
        <f t="shared" si="191"/>
        <v>3</v>
      </c>
      <c r="C707" s="58" t="s">
        <v>761</v>
      </c>
      <c r="D707" s="58">
        <v>611</v>
      </c>
      <c r="E707" s="58">
        <v>0</v>
      </c>
      <c r="F707" s="58">
        <f t="shared" si="192"/>
        <v>984.8955223880597</v>
      </c>
      <c r="G707" s="58"/>
      <c r="H707" s="17">
        <f t="shared" si="193"/>
        <v>1</v>
      </c>
      <c r="I707" s="17">
        <f t="shared" si="194"/>
        <v>0</v>
      </c>
      <c r="J707" s="17">
        <f ca="1">OFFSET('Z1'!$B$7,B707,H707)*D707</f>
        <v>0</v>
      </c>
      <c r="K707" s="17">
        <f ca="1">IF(I707&gt;0,OFFSET('Z1'!$I$7,B707,I707)*IF(I707=1,D707-9300,IF(I707=2,D707-18000,IF(I707=3,D707-45000,0))),0)</f>
        <v>0</v>
      </c>
      <c r="L707" s="17">
        <f>IF(AND(E707=1,D707&gt;20000,D707&lt;=45000),D707*'Z1'!$G$7,0)+IF(AND(E707=1,D707&gt;45000,D707&lt;=50000),'Z1'!$G$7/5000*(50000-D707)*D707,0)</f>
        <v>0</v>
      </c>
      <c r="M707" s="18">
        <f t="shared" ca="1" si="195"/>
        <v>0</v>
      </c>
      <c r="N707" s="21">
        <v>16087</v>
      </c>
      <c r="O707" s="20">
        <f t="shared" si="196"/>
        <v>15087</v>
      </c>
      <c r="P707" s="21">
        <f t="shared" si="197"/>
        <v>1</v>
      </c>
      <c r="Q707" s="22">
        <f t="shared" si="198"/>
        <v>13578.300000000001</v>
      </c>
      <c r="R707" s="59">
        <f t="shared" ca="1" si="199"/>
        <v>613456.07332560094</v>
      </c>
      <c r="S707" s="60">
        <f t="shared" ca="1" si="200"/>
        <v>627034.37332560099</v>
      </c>
      <c r="T707" s="61">
        <v>950.47049675806966</v>
      </c>
      <c r="U707" s="61">
        <f t="shared" ca="1" si="201"/>
        <v>1026.2428368667775</v>
      </c>
      <c r="V707" s="62">
        <f t="shared" ca="1" si="202"/>
        <v>7.9720875468683561E-2</v>
      </c>
      <c r="W707" s="62"/>
      <c r="X707" s="62">
        <f t="shared" ca="1" si="203"/>
        <v>7.9720875468683561E-2</v>
      </c>
      <c r="Y707" s="60">
        <f t="shared" ca="1" si="204"/>
        <v>627034.37332560099</v>
      </c>
      <c r="Z707" s="63">
        <f t="shared" ca="1" si="205"/>
        <v>0</v>
      </c>
      <c r="AA707" s="60">
        <f t="shared" ca="1" si="206"/>
        <v>0</v>
      </c>
      <c r="AB707" s="63">
        <f t="shared" ca="1" si="207"/>
        <v>0</v>
      </c>
      <c r="AC707" s="47">
        <f t="shared" ca="1" si="208"/>
        <v>627034.37332560099</v>
      </c>
    </row>
    <row r="708" spans="1:29" x14ac:dyDescent="0.15">
      <c r="A708" s="58">
        <v>31817</v>
      </c>
      <c r="B708" s="65">
        <f t="shared" si="191"/>
        <v>3</v>
      </c>
      <c r="C708" s="58" t="s">
        <v>762</v>
      </c>
      <c r="D708" s="58">
        <v>1695</v>
      </c>
      <c r="E708" s="58">
        <v>0</v>
      </c>
      <c r="F708" s="58">
        <f t="shared" si="192"/>
        <v>2732.2388059701493</v>
      </c>
      <c r="G708" s="58"/>
      <c r="H708" s="17">
        <f t="shared" si="193"/>
        <v>1</v>
      </c>
      <c r="I708" s="17">
        <f t="shared" si="194"/>
        <v>0</v>
      </c>
      <c r="J708" s="17">
        <f ca="1">OFFSET('Z1'!$B$7,B708,H708)*D708</f>
        <v>0</v>
      </c>
      <c r="K708" s="17">
        <f ca="1">IF(I708&gt;0,OFFSET('Z1'!$I$7,B708,I708)*IF(I708=1,D708-9300,IF(I708=2,D708-18000,IF(I708=3,D708-45000,0))),0)</f>
        <v>0</v>
      </c>
      <c r="L708" s="17">
        <f>IF(AND(E708=1,D708&gt;20000,D708&lt;=45000),D708*'Z1'!$G$7,0)+IF(AND(E708=1,D708&gt;45000,D708&lt;=50000),'Z1'!$G$7/5000*(50000-D708)*D708,0)</f>
        <v>0</v>
      </c>
      <c r="M708" s="18">
        <f t="shared" ca="1" si="195"/>
        <v>0</v>
      </c>
      <c r="N708" s="21">
        <v>0</v>
      </c>
      <c r="O708" s="20">
        <f t="shared" si="196"/>
        <v>0</v>
      </c>
      <c r="P708" s="21">
        <f t="shared" si="197"/>
        <v>1</v>
      </c>
      <c r="Q708" s="22">
        <f t="shared" si="198"/>
        <v>0</v>
      </c>
      <c r="R708" s="59">
        <f t="shared" ca="1" si="199"/>
        <v>1701813.4931045724</v>
      </c>
      <c r="S708" s="60">
        <f t="shared" ca="1" si="200"/>
        <v>1701813.4931045724</v>
      </c>
      <c r="T708" s="61">
        <v>926.67191161920175</v>
      </c>
      <c r="U708" s="61">
        <f t="shared" ca="1" si="201"/>
        <v>1004.0197599437006</v>
      </c>
      <c r="V708" s="62">
        <f t="shared" ca="1" si="202"/>
        <v>8.3468428636567449E-2</v>
      </c>
      <c r="W708" s="62"/>
      <c r="X708" s="62">
        <f t="shared" ca="1" si="203"/>
        <v>8.3468428636567449E-2</v>
      </c>
      <c r="Y708" s="60">
        <f t="shared" ca="1" si="204"/>
        <v>1701813.4931045724</v>
      </c>
      <c r="Z708" s="63">
        <f t="shared" ca="1" si="205"/>
        <v>0</v>
      </c>
      <c r="AA708" s="60">
        <f t="shared" ca="1" si="206"/>
        <v>0</v>
      </c>
      <c r="AB708" s="63">
        <f t="shared" ca="1" si="207"/>
        <v>0</v>
      </c>
      <c r="AC708" s="47">
        <f t="shared" ca="1" si="208"/>
        <v>1701813.4931045724</v>
      </c>
    </row>
    <row r="709" spans="1:29" x14ac:dyDescent="0.15">
      <c r="A709" s="58">
        <v>31818</v>
      </c>
      <c r="B709" s="65">
        <f t="shared" si="191"/>
        <v>3</v>
      </c>
      <c r="C709" s="58" t="s">
        <v>763</v>
      </c>
      <c r="D709" s="58">
        <v>12648</v>
      </c>
      <c r="E709" s="58">
        <v>0</v>
      </c>
      <c r="F709" s="58">
        <f t="shared" si="192"/>
        <v>21079.999999999996</v>
      </c>
      <c r="G709" s="58"/>
      <c r="H709" s="17">
        <f t="shared" si="193"/>
        <v>2</v>
      </c>
      <c r="I709" s="17">
        <f t="shared" si="194"/>
        <v>0</v>
      </c>
      <c r="J709" s="17">
        <f ca="1">OFFSET('Z1'!$B$7,B709,H709)*D709</f>
        <v>1718104.32</v>
      </c>
      <c r="K709" s="17">
        <f ca="1">IF(I709&gt;0,OFFSET('Z1'!$I$7,B709,I709)*IF(I709=1,D709-9300,IF(I709=2,D709-18000,IF(I709=3,D709-45000,0))),0)</f>
        <v>0</v>
      </c>
      <c r="L709" s="17">
        <f>IF(AND(E709=1,D709&gt;20000,D709&lt;=45000),D709*'Z1'!$G$7,0)+IF(AND(E709=1,D709&gt;45000,D709&lt;=50000),'Z1'!$G$7/5000*(50000-D709)*D709,0)</f>
        <v>0</v>
      </c>
      <c r="M709" s="18">
        <f t="shared" ca="1" si="195"/>
        <v>1718104.32</v>
      </c>
      <c r="N709" s="21">
        <v>10122</v>
      </c>
      <c r="O709" s="20">
        <f t="shared" si="196"/>
        <v>9122</v>
      </c>
      <c r="P709" s="21">
        <f t="shared" si="197"/>
        <v>0</v>
      </c>
      <c r="Q709" s="22">
        <f t="shared" si="198"/>
        <v>0</v>
      </c>
      <c r="R709" s="59">
        <f t="shared" ca="1" si="199"/>
        <v>13129975.445871154</v>
      </c>
      <c r="S709" s="60">
        <f t="shared" ca="1" si="200"/>
        <v>14848079.765871154</v>
      </c>
      <c r="T709" s="61">
        <v>1074.4766319737566</v>
      </c>
      <c r="U709" s="61">
        <f t="shared" ca="1" si="201"/>
        <v>1173.9468505590728</v>
      </c>
      <c r="V709" s="62">
        <f t="shared" ca="1" si="202"/>
        <v>9.2575506646984662E-2</v>
      </c>
      <c r="W709" s="62"/>
      <c r="X709" s="62">
        <f t="shared" ca="1" si="203"/>
        <v>9.2575506646984662E-2</v>
      </c>
      <c r="Y709" s="60">
        <f t="shared" ca="1" si="204"/>
        <v>14848079.765871152</v>
      </c>
      <c r="Z709" s="63">
        <f t="shared" ca="1" si="205"/>
        <v>0</v>
      </c>
      <c r="AA709" s="60">
        <f t="shared" ca="1" si="206"/>
        <v>91902.158717140555</v>
      </c>
      <c r="AB709" s="63">
        <f t="shared" ca="1" si="207"/>
        <v>-5036.5925143809991</v>
      </c>
      <c r="AC709" s="47">
        <f t="shared" ca="1" si="208"/>
        <v>14843043.173356771</v>
      </c>
    </row>
    <row r="710" spans="1:29" x14ac:dyDescent="0.15">
      <c r="A710" s="58">
        <v>31820</v>
      </c>
      <c r="B710" s="65">
        <f t="shared" si="191"/>
        <v>3</v>
      </c>
      <c r="C710" s="58" t="s">
        <v>764</v>
      </c>
      <c r="D710" s="58">
        <v>579</v>
      </c>
      <c r="E710" s="58">
        <v>0</v>
      </c>
      <c r="F710" s="58">
        <f t="shared" si="192"/>
        <v>933.31343283582089</v>
      </c>
      <c r="G710" s="58"/>
      <c r="H710" s="17">
        <f t="shared" si="193"/>
        <v>1</v>
      </c>
      <c r="I710" s="17">
        <f t="shared" si="194"/>
        <v>0</v>
      </c>
      <c r="J710" s="17">
        <f ca="1">OFFSET('Z1'!$B$7,B710,H710)*D710</f>
        <v>0</v>
      </c>
      <c r="K710" s="17">
        <f ca="1">IF(I710&gt;0,OFFSET('Z1'!$I$7,B710,I710)*IF(I710=1,D710-9300,IF(I710=2,D710-18000,IF(I710=3,D710-45000,0))),0)</f>
        <v>0</v>
      </c>
      <c r="L710" s="17">
        <f>IF(AND(E710=1,D710&gt;20000,D710&lt;=45000),D710*'Z1'!$G$7,0)+IF(AND(E710=1,D710&gt;45000,D710&lt;=50000),'Z1'!$G$7/5000*(50000-D710)*D710,0)</f>
        <v>0</v>
      </c>
      <c r="M710" s="18">
        <f t="shared" ca="1" si="195"/>
        <v>0</v>
      </c>
      <c r="N710" s="21">
        <v>0</v>
      </c>
      <c r="O710" s="20">
        <f t="shared" si="196"/>
        <v>0</v>
      </c>
      <c r="P710" s="21">
        <f t="shared" si="197"/>
        <v>1</v>
      </c>
      <c r="Q710" s="22">
        <f t="shared" si="198"/>
        <v>0</v>
      </c>
      <c r="R710" s="59">
        <f t="shared" ca="1" si="199"/>
        <v>581327.44100740261</v>
      </c>
      <c r="S710" s="60">
        <f t="shared" ca="1" si="200"/>
        <v>581327.44100740261</v>
      </c>
      <c r="T710" s="61">
        <v>926.75634652520341</v>
      </c>
      <c r="U710" s="61">
        <f t="shared" ca="1" si="201"/>
        <v>1004.0197599437005</v>
      </c>
      <c r="V710" s="62">
        <f t="shared" ca="1" si="202"/>
        <v>8.3369716008085515E-2</v>
      </c>
      <c r="W710" s="62"/>
      <c r="X710" s="62">
        <f t="shared" ca="1" si="203"/>
        <v>8.3369716008085515E-2</v>
      </c>
      <c r="Y710" s="60">
        <f t="shared" ca="1" si="204"/>
        <v>581327.44100740261</v>
      </c>
      <c r="Z710" s="63">
        <f t="shared" ca="1" si="205"/>
        <v>0</v>
      </c>
      <c r="AA710" s="60">
        <f t="shared" ca="1" si="206"/>
        <v>0</v>
      </c>
      <c r="AB710" s="63">
        <f t="shared" ca="1" si="207"/>
        <v>0</v>
      </c>
      <c r="AC710" s="47">
        <f t="shared" ca="1" si="208"/>
        <v>581327.44100740261</v>
      </c>
    </row>
    <row r="711" spans="1:29" x14ac:dyDescent="0.15">
      <c r="A711" s="58">
        <v>31821</v>
      </c>
      <c r="B711" s="65">
        <f t="shared" si="191"/>
        <v>3</v>
      </c>
      <c r="C711" s="58" t="s">
        <v>765</v>
      </c>
      <c r="D711" s="58">
        <v>2060</v>
      </c>
      <c r="E711" s="58">
        <v>0</v>
      </c>
      <c r="F711" s="58">
        <f t="shared" si="192"/>
        <v>3320.5970149253731</v>
      </c>
      <c r="G711" s="58"/>
      <c r="H711" s="17">
        <f t="shared" si="193"/>
        <v>1</v>
      </c>
      <c r="I711" s="17">
        <f t="shared" si="194"/>
        <v>0</v>
      </c>
      <c r="J711" s="17">
        <f ca="1">OFFSET('Z1'!$B$7,B711,H711)*D711</f>
        <v>0</v>
      </c>
      <c r="K711" s="17">
        <f ca="1">IF(I711&gt;0,OFFSET('Z1'!$I$7,B711,I711)*IF(I711=1,D711-9300,IF(I711=2,D711-18000,IF(I711=3,D711-45000,0))),0)</f>
        <v>0</v>
      </c>
      <c r="L711" s="17">
        <f>IF(AND(E711=1,D711&gt;20000,D711&lt;=45000),D711*'Z1'!$G$7,0)+IF(AND(E711=1,D711&gt;45000,D711&lt;=50000),'Z1'!$G$7/5000*(50000-D711)*D711,0)</f>
        <v>0</v>
      </c>
      <c r="M711" s="18">
        <f t="shared" ca="1" si="195"/>
        <v>0</v>
      </c>
      <c r="N711" s="21">
        <v>12700</v>
      </c>
      <c r="O711" s="20">
        <f t="shared" si="196"/>
        <v>11700</v>
      </c>
      <c r="P711" s="21">
        <f t="shared" si="197"/>
        <v>1</v>
      </c>
      <c r="Q711" s="22">
        <f t="shared" si="198"/>
        <v>10530</v>
      </c>
      <c r="R711" s="59">
        <f t="shared" ca="1" si="199"/>
        <v>2068280.7054840229</v>
      </c>
      <c r="S711" s="60">
        <f t="shared" ca="1" si="200"/>
        <v>2078810.7054840229</v>
      </c>
      <c r="T711" s="61">
        <v>934.8098684237807</v>
      </c>
      <c r="U711" s="61">
        <f t="shared" ca="1" si="201"/>
        <v>1009.1314104291373</v>
      </c>
      <c r="V711" s="62">
        <f t="shared" ca="1" si="202"/>
        <v>7.9504447391717248E-2</v>
      </c>
      <c r="W711" s="62"/>
      <c r="X711" s="62">
        <f t="shared" ca="1" si="203"/>
        <v>7.9504447391717248E-2</v>
      </c>
      <c r="Y711" s="60">
        <f t="shared" ca="1" si="204"/>
        <v>2078810.7054840229</v>
      </c>
      <c r="Z711" s="63">
        <f t="shared" ca="1" si="205"/>
        <v>0</v>
      </c>
      <c r="AA711" s="60">
        <f t="shared" ca="1" si="206"/>
        <v>0</v>
      </c>
      <c r="AB711" s="63">
        <f t="shared" ca="1" si="207"/>
        <v>0</v>
      </c>
      <c r="AC711" s="47">
        <f t="shared" ca="1" si="208"/>
        <v>2078810.7054840229</v>
      </c>
    </row>
    <row r="712" spans="1:29" x14ac:dyDescent="0.15">
      <c r="A712" s="58">
        <v>31823</v>
      </c>
      <c r="B712" s="65">
        <f t="shared" si="191"/>
        <v>3</v>
      </c>
      <c r="C712" s="58" t="s">
        <v>766</v>
      </c>
      <c r="D712" s="58">
        <v>2889</v>
      </c>
      <c r="E712" s="58">
        <v>0</v>
      </c>
      <c r="F712" s="58">
        <f t="shared" si="192"/>
        <v>4656.8955223880594</v>
      </c>
      <c r="G712" s="58"/>
      <c r="H712" s="17">
        <f t="shared" si="193"/>
        <v>1</v>
      </c>
      <c r="I712" s="17">
        <f t="shared" si="194"/>
        <v>0</v>
      </c>
      <c r="J712" s="17">
        <f ca="1">OFFSET('Z1'!$B$7,B712,H712)*D712</f>
        <v>0</v>
      </c>
      <c r="K712" s="17">
        <f ca="1">IF(I712&gt;0,OFFSET('Z1'!$I$7,B712,I712)*IF(I712=1,D712-9300,IF(I712=2,D712-18000,IF(I712=3,D712-45000,0))),0)</f>
        <v>0</v>
      </c>
      <c r="L712" s="17">
        <f>IF(AND(E712=1,D712&gt;20000,D712&lt;=45000),D712*'Z1'!$G$7,0)+IF(AND(E712=1,D712&gt;45000,D712&lt;=50000),'Z1'!$G$7/5000*(50000-D712)*D712,0)</f>
        <v>0</v>
      </c>
      <c r="M712" s="18">
        <f t="shared" ca="1" si="195"/>
        <v>0</v>
      </c>
      <c r="N712" s="21">
        <v>1094</v>
      </c>
      <c r="O712" s="20">
        <f t="shared" si="196"/>
        <v>94</v>
      </c>
      <c r="P712" s="21">
        <f t="shared" si="197"/>
        <v>1</v>
      </c>
      <c r="Q712" s="22">
        <f t="shared" si="198"/>
        <v>84.600000000000009</v>
      </c>
      <c r="R712" s="59">
        <f t="shared" ca="1" si="199"/>
        <v>2900613.0864773504</v>
      </c>
      <c r="S712" s="60">
        <f t="shared" ca="1" si="200"/>
        <v>2900697.6864773505</v>
      </c>
      <c r="T712" s="61">
        <v>927.01451932940085</v>
      </c>
      <c r="U712" s="61">
        <f t="shared" ca="1" si="201"/>
        <v>1004.049043432797</v>
      </c>
      <c r="V712" s="62">
        <f t="shared" ca="1" si="202"/>
        <v>8.3099587435936373E-2</v>
      </c>
      <c r="W712" s="62"/>
      <c r="X712" s="62">
        <f t="shared" ca="1" si="203"/>
        <v>8.3099587435936373E-2</v>
      </c>
      <c r="Y712" s="60">
        <f t="shared" ca="1" si="204"/>
        <v>2900697.6864773501</v>
      </c>
      <c r="Z712" s="63">
        <f t="shared" ca="1" si="205"/>
        <v>0</v>
      </c>
      <c r="AA712" s="60">
        <f t="shared" ca="1" si="206"/>
        <v>0</v>
      </c>
      <c r="AB712" s="63">
        <f t="shared" ca="1" si="207"/>
        <v>0</v>
      </c>
      <c r="AC712" s="47">
        <f t="shared" ca="1" si="208"/>
        <v>2900697.6864773501</v>
      </c>
    </row>
    <row r="713" spans="1:29" x14ac:dyDescent="0.15">
      <c r="A713" s="58">
        <v>31825</v>
      </c>
      <c r="B713" s="65">
        <f t="shared" si="191"/>
        <v>3</v>
      </c>
      <c r="C713" s="58" t="s">
        <v>767</v>
      </c>
      <c r="D713" s="58">
        <v>429</v>
      </c>
      <c r="E713" s="58">
        <v>0</v>
      </c>
      <c r="F713" s="58">
        <f t="shared" si="192"/>
        <v>691.52238805970148</v>
      </c>
      <c r="G713" s="58"/>
      <c r="H713" s="17">
        <f t="shared" si="193"/>
        <v>1</v>
      </c>
      <c r="I713" s="17">
        <f t="shared" si="194"/>
        <v>0</v>
      </c>
      <c r="J713" s="17">
        <f ca="1">OFFSET('Z1'!$B$7,B713,H713)*D713</f>
        <v>0</v>
      </c>
      <c r="K713" s="17">
        <f ca="1">IF(I713&gt;0,OFFSET('Z1'!$I$7,B713,I713)*IF(I713=1,D713-9300,IF(I713=2,D713-18000,IF(I713=3,D713-45000,0))),0)</f>
        <v>0</v>
      </c>
      <c r="L713" s="17">
        <f>IF(AND(E713=1,D713&gt;20000,D713&lt;=45000),D713*'Z1'!$G$7,0)+IF(AND(E713=1,D713&gt;45000,D713&lt;=50000),'Z1'!$G$7/5000*(50000-D713)*D713,0)</f>
        <v>0</v>
      </c>
      <c r="M713" s="18">
        <f t="shared" ca="1" si="195"/>
        <v>0</v>
      </c>
      <c r="N713" s="21">
        <v>3935</v>
      </c>
      <c r="O713" s="20">
        <f t="shared" si="196"/>
        <v>2935</v>
      </c>
      <c r="P713" s="21">
        <f t="shared" si="197"/>
        <v>1</v>
      </c>
      <c r="Q713" s="22">
        <f t="shared" si="198"/>
        <v>2641.5</v>
      </c>
      <c r="R713" s="59">
        <f t="shared" ca="1" si="199"/>
        <v>430724.47701584751</v>
      </c>
      <c r="S713" s="60">
        <f t="shared" ca="1" si="200"/>
        <v>433365.97701584751</v>
      </c>
      <c r="T713" s="61">
        <v>932.92684474169187</v>
      </c>
      <c r="U713" s="61">
        <f t="shared" ca="1" si="201"/>
        <v>1010.1771026010432</v>
      </c>
      <c r="V713" s="62">
        <f t="shared" ca="1" si="202"/>
        <v>8.2804196593507129E-2</v>
      </c>
      <c r="W713" s="62"/>
      <c r="X713" s="62">
        <f t="shared" ca="1" si="203"/>
        <v>8.2804196593507129E-2</v>
      </c>
      <c r="Y713" s="60">
        <f t="shared" ca="1" si="204"/>
        <v>433365.97701584751</v>
      </c>
      <c r="Z713" s="63">
        <f t="shared" ca="1" si="205"/>
        <v>0</v>
      </c>
      <c r="AA713" s="60">
        <f t="shared" ca="1" si="206"/>
        <v>0</v>
      </c>
      <c r="AB713" s="63">
        <f t="shared" ca="1" si="207"/>
        <v>0</v>
      </c>
      <c r="AC713" s="47">
        <f t="shared" ca="1" si="208"/>
        <v>433365.97701584751</v>
      </c>
    </row>
    <row r="714" spans="1:29" x14ac:dyDescent="0.15">
      <c r="A714" s="58">
        <v>31826</v>
      </c>
      <c r="B714" s="65">
        <f t="shared" si="191"/>
        <v>3</v>
      </c>
      <c r="C714" s="58" t="s">
        <v>768</v>
      </c>
      <c r="D714" s="58">
        <v>2684</v>
      </c>
      <c r="E714" s="58">
        <v>0</v>
      </c>
      <c r="F714" s="58">
        <f t="shared" si="192"/>
        <v>4326.4477611940301</v>
      </c>
      <c r="G714" s="58"/>
      <c r="H714" s="17">
        <f t="shared" si="193"/>
        <v>1</v>
      </c>
      <c r="I714" s="17">
        <f t="shared" si="194"/>
        <v>0</v>
      </c>
      <c r="J714" s="17">
        <f ca="1">OFFSET('Z1'!$B$7,B714,H714)*D714</f>
        <v>0</v>
      </c>
      <c r="K714" s="17">
        <f ca="1">IF(I714&gt;0,OFFSET('Z1'!$I$7,B714,I714)*IF(I714=1,D714-9300,IF(I714=2,D714-18000,IF(I714=3,D714-45000,0))),0)</f>
        <v>0</v>
      </c>
      <c r="L714" s="17">
        <f>IF(AND(E714=1,D714&gt;20000,D714&lt;=45000),D714*'Z1'!$G$7,0)+IF(AND(E714=1,D714&gt;45000,D714&lt;=50000),'Z1'!$G$7/5000*(50000-D714)*D714,0)</f>
        <v>0</v>
      </c>
      <c r="M714" s="18">
        <f t="shared" ca="1" si="195"/>
        <v>0</v>
      </c>
      <c r="N714" s="21">
        <v>65480</v>
      </c>
      <c r="O714" s="20">
        <f t="shared" si="196"/>
        <v>64480</v>
      </c>
      <c r="P714" s="21">
        <f t="shared" si="197"/>
        <v>1</v>
      </c>
      <c r="Q714" s="22">
        <f t="shared" si="198"/>
        <v>58032</v>
      </c>
      <c r="R714" s="59">
        <f t="shared" ca="1" si="199"/>
        <v>2694789.035688892</v>
      </c>
      <c r="S714" s="60">
        <f t="shared" ca="1" si="200"/>
        <v>2752821.035688892</v>
      </c>
      <c r="T714" s="61">
        <v>953.31424215232767</v>
      </c>
      <c r="U714" s="61">
        <f t="shared" ca="1" si="201"/>
        <v>1025.6412204504068</v>
      </c>
      <c r="V714" s="62">
        <f t="shared" ca="1" si="202"/>
        <v>7.5868979083732357E-2</v>
      </c>
      <c r="W714" s="62"/>
      <c r="X714" s="62">
        <f t="shared" ca="1" si="203"/>
        <v>7.5868979083732357E-2</v>
      </c>
      <c r="Y714" s="60">
        <f t="shared" ca="1" si="204"/>
        <v>2752821.0356888915</v>
      </c>
      <c r="Z714" s="63">
        <f t="shared" ca="1" si="205"/>
        <v>0</v>
      </c>
      <c r="AA714" s="60">
        <f t="shared" ca="1" si="206"/>
        <v>0</v>
      </c>
      <c r="AB714" s="63">
        <f t="shared" ca="1" si="207"/>
        <v>0</v>
      </c>
      <c r="AC714" s="47">
        <f t="shared" ca="1" si="208"/>
        <v>2752821.0356888915</v>
      </c>
    </row>
    <row r="715" spans="1:29" x14ac:dyDescent="0.15">
      <c r="A715" s="58">
        <v>31827</v>
      </c>
      <c r="B715" s="65">
        <f t="shared" si="191"/>
        <v>3</v>
      </c>
      <c r="C715" s="58" t="s">
        <v>769</v>
      </c>
      <c r="D715" s="58">
        <v>297</v>
      </c>
      <c r="E715" s="58">
        <v>0</v>
      </c>
      <c r="F715" s="58">
        <f t="shared" si="192"/>
        <v>478.74626865671644</v>
      </c>
      <c r="G715" s="58"/>
      <c r="H715" s="17">
        <f t="shared" si="193"/>
        <v>1</v>
      </c>
      <c r="I715" s="17">
        <f t="shared" si="194"/>
        <v>0</v>
      </c>
      <c r="J715" s="17">
        <f ca="1">OFFSET('Z1'!$B$7,B715,H715)*D715</f>
        <v>0</v>
      </c>
      <c r="K715" s="17">
        <f ca="1">IF(I715&gt;0,OFFSET('Z1'!$I$7,B715,I715)*IF(I715=1,D715-9300,IF(I715=2,D715-18000,IF(I715=3,D715-45000,0))),0)</f>
        <v>0</v>
      </c>
      <c r="L715" s="17">
        <f>IF(AND(E715=1,D715&gt;20000,D715&lt;=45000),D715*'Z1'!$G$7,0)+IF(AND(E715=1,D715&gt;45000,D715&lt;=50000),'Z1'!$G$7/5000*(50000-D715)*D715,0)</f>
        <v>0</v>
      </c>
      <c r="M715" s="18">
        <f t="shared" ca="1" si="195"/>
        <v>0</v>
      </c>
      <c r="N715" s="21">
        <v>6431</v>
      </c>
      <c r="O715" s="20">
        <f t="shared" si="196"/>
        <v>5431</v>
      </c>
      <c r="P715" s="21">
        <f t="shared" si="197"/>
        <v>1</v>
      </c>
      <c r="Q715" s="22">
        <f t="shared" si="198"/>
        <v>4887.9000000000005</v>
      </c>
      <c r="R715" s="59">
        <f t="shared" ca="1" si="199"/>
        <v>298193.86870327906</v>
      </c>
      <c r="S715" s="60">
        <f t="shared" ca="1" si="200"/>
        <v>303081.76870327909</v>
      </c>
      <c r="T715" s="61">
        <v>963.72290441566361</v>
      </c>
      <c r="U715" s="61">
        <f t="shared" ca="1" si="201"/>
        <v>1020.4773357012764</v>
      </c>
      <c r="V715" s="62">
        <f t="shared" ca="1" si="202"/>
        <v>5.8890819161369734E-2</v>
      </c>
      <c r="W715" s="62"/>
      <c r="X715" s="62">
        <f t="shared" ca="1" si="203"/>
        <v>5.8890819161369734E-2</v>
      </c>
      <c r="Y715" s="60">
        <f t="shared" ca="1" si="204"/>
        <v>303081.76870327914</v>
      </c>
      <c r="Z715" s="63">
        <f t="shared" ca="1" si="205"/>
        <v>0</v>
      </c>
      <c r="AA715" s="60">
        <f t="shared" ca="1" si="206"/>
        <v>0</v>
      </c>
      <c r="AB715" s="63">
        <f t="shared" ca="1" si="207"/>
        <v>0</v>
      </c>
      <c r="AC715" s="47">
        <f t="shared" ca="1" si="208"/>
        <v>303081.76870327914</v>
      </c>
    </row>
    <row r="716" spans="1:29" x14ac:dyDescent="0.15">
      <c r="A716" s="58">
        <v>31829</v>
      </c>
      <c r="B716" s="65">
        <f t="shared" si="191"/>
        <v>3</v>
      </c>
      <c r="C716" s="58" t="s">
        <v>770</v>
      </c>
      <c r="D716" s="58">
        <v>2522</v>
      </c>
      <c r="E716" s="58">
        <v>0</v>
      </c>
      <c r="F716" s="58">
        <f t="shared" si="192"/>
        <v>4065.313432835821</v>
      </c>
      <c r="G716" s="58"/>
      <c r="H716" s="17">
        <f t="shared" si="193"/>
        <v>1</v>
      </c>
      <c r="I716" s="17">
        <f t="shared" si="194"/>
        <v>0</v>
      </c>
      <c r="J716" s="17">
        <f ca="1">OFFSET('Z1'!$B$7,B716,H716)*D716</f>
        <v>0</v>
      </c>
      <c r="K716" s="17">
        <f ca="1">IF(I716&gt;0,OFFSET('Z1'!$I$7,B716,I716)*IF(I716=1,D716-9300,IF(I716=2,D716-18000,IF(I716=3,D716-45000,0))),0)</f>
        <v>0</v>
      </c>
      <c r="L716" s="17">
        <f>IF(AND(E716=1,D716&gt;20000,D716&lt;=45000),D716*'Z1'!$G$7,0)+IF(AND(E716=1,D716&gt;45000,D716&lt;=50000),'Z1'!$G$7/5000*(50000-D716)*D716,0)</f>
        <v>0</v>
      </c>
      <c r="M716" s="18">
        <f t="shared" ca="1" si="195"/>
        <v>0</v>
      </c>
      <c r="N716" s="21">
        <v>83360</v>
      </c>
      <c r="O716" s="20">
        <f t="shared" si="196"/>
        <v>82360</v>
      </c>
      <c r="P716" s="21">
        <f t="shared" si="197"/>
        <v>1</v>
      </c>
      <c r="Q716" s="22">
        <f t="shared" si="198"/>
        <v>74124</v>
      </c>
      <c r="R716" s="59">
        <f t="shared" ca="1" si="199"/>
        <v>2532137.8345780126</v>
      </c>
      <c r="S716" s="60">
        <f t="shared" ca="1" si="200"/>
        <v>2606261.8345780126</v>
      </c>
      <c r="T716" s="61">
        <v>975.87630852592099</v>
      </c>
      <c r="U716" s="61">
        <f t="shared" ca="1" si="201"/>
        <v>1033.4107194996084</v>
      </c>
      <c r="V716" s="62">
        <f t="shared" ca="1" si="202"/>
        <v>5.8956663330206327E-2</v>
      </c>
      <c r="W716" s="62"/>
      <c r="X716" s="62">
        <f t="shared" ca="1" si="203"/>
        <v>5.8956663330206327E-2</v>
      </c>
      <c r="Y716" s="60">
        <f t="shared" ca="1" si="204"/>
        <v>2606261.8345780121</v>
      </c>
      <c r="Z716" s="63">
        <f t="shared" ca="1" si="205"/>
        <v>0</v>
      </c>
      <c r="AA716" s="60">
        <f t="shared" ca="1" si="206"/>
        <v>0</v>
      </c>
      <c r="AB716" s="63">
        <f t="shared" ca="1" si="207"/>
        <v>0</v>
      </c>
      <c r="AC716" s="47">
        <f t="shared" ca="1" si="208"/>
        <v>2606261.8345780121</v>
      </c>
    </row>
    <row r="717" spans="1:29" x14ac:dyDescent="0.15">
      <c r="A717" s="58">
        <v>31830</v>
      </c>
      <c r="B717" s="65">
        <f t="shared" si="191"/>
        <v>3</v>
      </c>
      <c r="C717" s="58" t="s">
        <v>771</v>
      </c>
      <c r="D717" s="58">
        <v>398</v>
      </c>
      <c r="E717" s="58">
        <v>0</v>
      </c>
      <c r="F717" s="58">
        <f t="shared" si="192"/>
        <v>641.55223880597009</v>
      </c>
      <c r="G717" s="58"/>
      <c r="H717" s="17">
        <f t="shared" si="193"/>
        <v>1</v>
      </c>
      <c r="I717" s="17">
        <f t="shared" si="194"/>
        <v>0</v>
      </c>
      <c r="J717" s="17">
        <f ca="1">OFFSET('Z1'!$B$7,B717,H717)*D717</f>
        <v>0</v>
      </c>
      <c r="K717" s="17">
        <f ca="1">IF(I717&gt;0,OFFSET('Z1'!$I$7,B717,I717)*IF(I717=1,D717-9300,IF(I717=2,D717-18000,IF(I717=3,D717-45000,0))),0)</f>
        <v>0</v>
      </c>
      <c r="L717" s="17">
        <f>IF(AND(E717=1,D717&gt;20000,D717&lt;=45000),D717*'Z1'!$G$7,0)+IF(AND(E717=1,D717&gt;45000,D717&lt;=50000),'Z1'!$G$7/5000*(50000-D717)*D717,0)</f>
        <v>0</v>
      </c>
      <c r="M717" s="18">
        <f t="shared" ca="1" si="195"/>
        <v>0</v>
      </c>
      <c r="N717" s="21">
        <v>12914</v>
      </c>
      <c r="O717" s="20">
        <f t="shared" si="196"/>
        <v>11914</v>
      </c>
      <c r="P717" s="21">
        <f t="shared" si="197"/>
        <v>1</v>
      </c>
      <c r="Q717" s="22">
        <f t="shared" si="198"/>
        <v>10722.6</v>
      </c>
      <c r="R717" s="59">
        <f t="shared" ca="1" si="199"/>
        <v>399599.86445759272</v>
      </c>
      <c r="S717" s="60">
        <f t="shared" ca="1" si="200"/>
        <v>410322.46445759269</v>
      </c>
      <c r="T717" s="61">
        <v>953.19211293649698</v>
      </c>
      <c r="U717" s="61">
        <f t="shared" ca="1" si="201"/>
        <v>1030.960965973851</v>
      </c>
      <c r="V717" s="62">
        <f t="shared" ca="1" si="202"/>
        <v>8.1587805838816418E-2</v>
      </c>
      <c r="W717" s="62"/>
      <c r="X717" s="62">
        <f t="shared" ca="1" si="203"/>
        <v>8.1587805838816418E-2</v>
      </c>
      <c r="Y717" s="60">
        <f t="shared" ca="1" si="204"/>
        <v>410322.46445759269</v>
      </c>
      <c r="Z717" s="63">
        <f t="shared" ca="1" si="205"/>
        <v>0</v>
      </c>
      <c r="AA717" s="60">
        <f t="shared" ca="1" si="206"/>
        <v>0</v>
      </c>
      <c r="AB717" s="63">
        <f t="shared" ca="1" si="207"/>
        <v>0</v>
      </c>
      <c r="AC717" s="47">
        <f t="shared" ca="1" si="208"/>
        <v>410322.46445759269</v>
      </c>
    </row>
    <row r="718" spans="1:29" x14ac:dyDescent="0.15">
      <c r="A718" s="58">
        <v>31831</v>
      </c>
      <c r="B718" s="65">
        <f t="shared" si="191"/>
        <v>3</v>
      </c>
      <c r="C718" s="58" t="s">
        <v>772</v>
      </c>
      <c r="D718" s="58">
        <v>2119</v>
      </c>
      <c r="E718" s="58">
        <v>0</v>
      </c>
      <c r="F718" s="58">
        <f t="shared" si="192"/>
        <v>3415.7014925373132</v>
      </c>
      <c r="G718" s="58"/>
      <c r="H718" s="17">
        <f t="shared" si="193"/>
        <v>1</v>
      </c>
      <c r="I718" s="17">
        <f t="shared" si="194"/>
        <v>0</v>
      </c>
      <c r="J718" s="17">
        <f ca="1">OFFSET('Z1'!$B$7,B718,H718)*D718</f>
        <v>0</v>
      </c>
      <c r="K718" s="17">
        <f ca="1">IF(I718&gt;0,OFFSET('Z1'!$I$7,B718,I718)*IF(I718=1,D718-9300,IF(I718=2,D718-18000,IF(I718=3,D718-45000,0))),0)</f>
        <v>0</v>
      </c>
      <c r="L718" s="17">
        <f>IF(AND(E718=1,D718&gt;20000,D718&lt;=45000),D718*'Z1'!$G$7,0)+IF(AND(E718=1,D718&gt;45000,D718&lt;=50000),'Z1'!$G$7/5000*(50000-D718)*D718,0)</f>
        <v>0</v>
      </c>
      <c r="M718" s="18">
        <f t="shared" ca="1" si="195"/>
        <v>0</v>
      </c>
      <c r="N718" s="21">
        <v>8133</v>
      </c>
      <c r="O718" s="20">
        <f t="shared" si="196"/>
        <v>7133</v>
      </c>
      <c r="P718" s="21">
        <f t="shared" si="197"/>
        <v>1</v>
      </c>
      <c r="Q718" s="22">
        <f t="shared" si="198"/>
        <v>6419.7</v>
      </c>
      <c r="R718" s="59">
        <f t="shared" ca="1" si="199"/>
        <v>2127517.8713207012</v>
      </c>
      <c r="S718" s="60">
        <f t="shared" ca="1" si="200"/>
        <v>2133937.5713207014</v>
      </c>
      <c r="T718" s="61">
        <v>933.2540637285631</v>
      </c>
      <c r="U718" s="61">
        <f t="shared" ca="1" si="201"/>
        <v>1007.0493493726765</v>
      </c>
      <c r="V718" s="62">
        <f t="shared" ca="1" si="202"/>
        <v>7.9073093289606877E-2</v>
      </c>
      <c r="W718" s="62"/>
      <c r="X718" s="62">
        <f t="shared" ca="1" si="203"/>
        <v>7.9073093289606877E-2</v>
      </c>
      <c r="Y718" s="60">
        <f t="shared" ca="1" si="204"/>
        <v>2133937.5713207014</v>
      </c>
      <c r="Z718" s="63">
        <f t="shared" ca="1" si="205"/>
        <v>0</v>
      </c>
      <c r="AA718" s="60">
        <f t="shared" ca="1" si="206"/>
        <v>0</v>
      </c>
      <c r="AB718" s="63">
        <f t="shared" ca="1" si="207"/>
        <v>0</v>
      </c>
      <c r="AC718" s="47">
        <f t="shared" ca="1" si="208"/>
        <v>2133937.5713207014</v>
      </c>
    </row>
    <row r="719" spans="1:29" x14ac:dyDescent="0.15">
      <c r="A719" s="58">
        <v>31832</v>
      </c>
      <c r="B719" s="65">
        <f t="shared" si="191"/>
        <v>3</v>
      </c>
      <c r="C719" s="58" t="s">
        <v>773</v>
      </c>
      <c r="D719" s="58">
        <v>1927</v>
      </c>
      <c r="E719" s="58">
        <v>0</v>
      </c>
      <c r="F719" s="58">
        <f t="shared" si="192"/>
        <v>3106.2089552238804</v>
      </c>
      <c r="G719" s="58"/>
      <c r="H719" s="17">
        <f t="shared" si="193"/>
        <v>1</v>
      </c>
      <c r="I719" s="17">
        <f t="shared" si="194"/>
        <v>0</v>
      </c>
      <c r="J719" s="17">
        <f ca="1">OFFSET('Z1'!$B$7,B719,H719)*D719</f>
        <v>0</v>
      </c>
      <c r="K719" s="17">
        <f ca="1">IF(I719&gt;0,OFFSET('Z1'!$I$7,B719,I719)*IF(I719=1,D719-9300,IF(I719=2,D719-18000,IF(I719=3,D719-45000,0))),0)</f>
        <v>0</v>
      </c>
      <c r="L719" s="17">
        <f>IF(AND(E719=1,D719&gt;20000,D719&lt;=45000),D719*'Z1'!$G$7,0)+IF(AND(E719=1,D719&gt;45000,D719&lt;=50000),'Z1'!$G$7/5000*(50000-D719)*D719,0)</f>
        <v>0</v>
      </c>
      <c r="M719" s="18">
        <f t="shared" ca="1" si="195"/>
        <v>0</v>
      </c>
      <c r="N719" s="21">
        <v>0</v>
      </c>
      <c r="O719" s="20">
        <f t="shared" si="196"/>
        <v>0</v>
      </c>
      <c r="P719" s="21">
        <f t="shared" si="197"/>
        <v>1</v>
      </c>
      <c r="Q719" s="22">
        <f t="shared" si="198"/>
        <v>0</v>
      </c>
      <c r="R719" s="59">
        <f t="shared" ca="1" si="199"/>
        <v>1934746.0774115105</v>
      </c>
      <c r="S719" s="60">
        <f t="shared" ca="1" si="200"/>
        <v>1934746.0774115105</v>
      </c>
      <c r="T719" s="61">
        <v>926.78502263113171</v>
      </c>
      <c r="U719" s="61">
        <f t="shared" ca="1" si="201"/>
        <v>1004.0197599437004</v>
      </c>
      <c r="V719" s="62">
        <f t="shared" ca="1" si="202"/>
        <v>8.3336194939037878E-2</v>
      </c>
      <c r="W719" s="62"/>
      <c r="X719" s="62">
        <f t="shared" ca="1" si="203"/>
        <v>8.3336194939037878E-2</v>
      </c>
      <c r="Y719" s="60">
        <f t="shared" ca="1" si="204"/>
        <v>1934746.0774115105</v>
      </c>
      <c r="Z719" s="63">
        <f t="shared" ca="1" si="205"/>
        <v>0</v>
      </c>
      <c r="AA719" s="60">
        <f t="shared" ca="1" si="206"/>
        <v>0</v>
      </c>
      <c r="AB719" s="63">
        <f t="shared" ca="1" si="207"/>
        <v>0</v>
      </c>
      <c r="AC719" s="47">
        <f t="shared" ca="1" si="208"/>
        <v>1934746.0774115105</v>
      </c>
    </row>
    <row r="720" spans="1:29" x14ac:dyDescent="0.15">
      <c r="A720" s="58">
        <v>31833</v>
      </c>
      <c r="B720" s="65">
        <f t="shared" si="191"/>
        <v>3</v>
      </c>
      <c r="C720" s="58" t="s">
        <v>774</v>
      </c>
      <c r="D720" s="58">
        <v>664</v>
      </c>
      <c r="E720" s="58">
        <v>0</v>
      </c>
      <c r="F720" s="58">
        <f t="shared" si="192"/>
        <v>1070.3283582089553</v>
      </c>
      <c r="G720" s="58"/>
      <c r="H720" s="17">
        <f t="shared" si="193"/>
        <v>1</v>
      </c>
      <c r="I720" s="17">
        <f t="shared" si="194"/>
        <v>0</v>
      </c>
      <c r="J720" s="17">
        <f ca="1">OFFSET('Z1'!$B$7,B720,H720)*D720</f>
        <v>0</v>
      </c>
      <c r="K720" s="17">
        <f ca="1">IF(I720&gt;0,OFFSET('Z1'!$I$7,B720,I720)*IF(I720=1,D720-9300,IF(I720=2,D720-18000,IF(I720=3,D720-45000,0))),0)</f>
        <v>0</v>
      </c>
      <c r="L720" s="17">
        <f>IF(AND(E720=1,D720&gt;20000,D720&lt;=45000),D720*'Z1'!$G$7,0)+IF(AND(E720=1,D720&gt;45000,D720&lt;=50000),'Z1'!$G$7/5000*(50000-D720)*D720,0)</f>
        <v>0</v>
      </c>
      <c r="M720" s="18">
        <f t="shared" ca="1" si="195"/>
        <v>0</v>
      </c>
      <c r="N720" s="21">
        <v>3938</v>
      </c>
      <c r="O720" s="20">
        <f t="shared" si="196"/>
        <v>2938</v>
      </c>
      <c r="P720" s="21">
        <f t="shared" si="197"/>
        <v>1</v>
      </c>
      <c r="Q720" s="22">
        <f t="shared" si="198"/>
        <v>2644.2000000000003</v>
      </c>
      <c r="R720" s="59">
        <f t="shared" ca="1" si="199"/>
        <v>666669.12060261716</v>
      </c>
      <c r="S720" s="60">
        <f t="shared" ca="1" si="200"/>
        <v>669313.32060261711</v>
      </c>
      <c r="T720" s="61">
        <v>935.14239486916074</v>
      </c>
      <c r="U720" s="61">
        <f t="shared" ca="1" si="201"/>
        <v>1008.0019888593631</v>
      </c>
      <c r="V720" s="62">
        <f t="shared" ca="1" si="202"/>
        <v>7.7912833799387737E-2</v>
      </c>
      <c r="W720" s="62"/>
      <c r="X720" s="62">
        <f t="shared" ca="1" si="203"/>
        <v>7.7912833799387737E-2</v>
      </c>
      <c r="Y720" s="60">
        <f t="shared" ca="1" si="204"/>
        <v>669313.32060261711</v>
      </c>
      <c r="Z720" s="63">
        <f t="shared" ca="1" si="205"/>
        <v>0</v>
      </c>
      <c r="AA720" s="60">
        <f t="shared" ca="1" si="206"/>
        <v>0</v>
      </c>
      <c r="AB720" s="63">
        <f t="shared" ca="1" si="207"/>
        <v>0</v>
      </c>
      <c r="AC720" s="47">
        <f t="shared" ca="1" si="208"/>
        <v>669313.32060261711</v>
      </c>
    </row>
    <row r="721" spans="1:29" x14ac:dyDescent="0.15">
      <c r="A721" s="58">
        <v>31834</v>
      </c>
      <c r="B721" s="65">
        <f t="shared" si="191"/>
        <v>3</v>
      </c>
      <c r="C721" s="58" t="s">
        <v>775</v>
      </c>
      <c r="D721" s="58">
        <v>391</v>
      </c>
      <c r="E721" s="58">
        <v>0</v>
      </c>
      <c r="F721" s="58">
        <f t="shared" si="192"/>
        <v>630.26865671641792</v>
      </c>
      <c r="G721" s="58"/>
      <c r="H721" s="17">
        <f t="shared" si="193"/>
        <v>1</v>
      </c>
      <c r="I721" s="17">
        <f t="shared" si="194"/>
        <v>0</v>
      </c>
      <c r="J721" s="17">
        <f ca="1">OFFSET('Z1'!$B$7,B721,H721)*D721</f>
        <v>0</v>
      </c>
      <c r="K721" s="17">
        <f ca="1">IF(I721&gt;0,OFFSET('Z1'!$I$7,B721,I721)*IF(I721=1,D721-9300,IF(I721=2,D721-18000,IF(I721=3,D721-45000,0))),0)</f>
        <v>0</v>
      </c>
      <c r="L721" s="17">
        <f>IF(AND(E721=1,D721&gt;20000,D721&lt;=45000),D721*'Z1'!$G$7,0)+IF(AND(E721=1,D721&gt;45000,D721&lt;=50000),'Z1'!$G$7/5000*(50000-D721)*D721,0)</f>
        <v>0</v>
      </c>
      <c r="M721" s="18">
        <f t="shared" ca="1" si="195"/>
        <v>0</v>
      </c>
      <c r="N721" s="21">
        <v>0</v>
      </c>
      <c r="O721" s="20">
        <f t="shared" si="196"/>
        <v>0</v>
      </c>
      <c r="P721" s="21">
        <f t="shared" si="197"/>
        <v>1</v>
      </c>
      <c r="Q721" s="22">
        <f t="shared" si="198"/>
        <v>0</v>
      </c>
      <c r="R721" s="59">
        <f t="shared" ca="1" si="199"/>
        <v>392571.72613798687</v>
      </c>
      <c r="S721" s="60">
        <f t="shared" ca="1" si="200"/>
        <v>392571.72613798687</v>
      </c>
      <c r="T721" s="61">
        <v>926.7397573665686</v>
      </c>
      <c r="U721" s="61">
        <f t="shared" ca="1" si="201"/>
        <v>1004.0197599437005</v>
      </c>
      <c r="V721" s="62">
        <f t="shared" ca="1" si="202"/>
        <v>8.3389108930355338E-2</v>
      </c>
      <c r="W721" s="62"/>
      <c r="X721" s="62">
        <f t="shared" ca="1" si="203"/>
        <v>8.3389108930355338E-2</v>
      </c>
      <c r="Y721" s="60">
        <f t="shared" ca="1" si="204"/>
        <v>392571.72613798687</v>
      </c>
      <c r="Z721" s="63">
        <f t="shared" ca="1" si="205"/>
        <v>0</v>
      </c>
      <c r="AA721" s="60">
        <f t="shared" ca="1" si="206"/>
        <v>0</v>
      </c>
      <c r="AB721" s="63">
        <f t="shared" ca="1" si="207"/>
        <v>0</v>
      </c>
      <c r="AC721" s="47">
        <f t="shared" ca="1" si="208"/>
        <v>392571.72613798687</v>
      </c>
    </row>
    <row r="722" spans="1:29" x14ac:dyDescent="0.15">
      <c r="A722" s="58">
        <v>31835</v>
      </c>
      <c r="B722" s="65">
        <f t="shared" si="191"/>
        <v>3</v>
      </c>
      <c r="C722" s="58" t="s">
        <v>776</v>
      </c>
      <c r="D722" s="58">
        <v>2042</v>
      </c>
      <c r="E722" s="58">
        <v>0</v>
      </c>
      <c r="F722" s="58">
        <f t="shared" si="192"/>
        <v>3291.5820895522388</v>
      </c>
      <c r="G722" s="58"/>
      <c r="H722" s="17">
        <f t="shared" si="193"/>
        <v>1</v>
      </c>
      <c r="I722" s="17">
        <f t="shared" si="194"/>
        <v>0</v>
      </c>
      <c r="J722" s="17">
        <f ca="1">OFFSET('Z1'!$B$7,B722,H722)*D722</f>
        <v>0</v>
      </c>
      <c r="K722" s="17">
        <f ca="1">IF(I722&gt;0,OFFSET('Z1'!$I$7,B722,I722)*IF(I722=1,D722-9300,IF(I722=2,D722-18000,IF(I722=3,D722-45000,0))),0)</f>
        <v>0</v>
      </c>
      <c r="L722" s="17">
        <f>IF(AND(E722=1,D722&gt;20000,D722&lt;=45000),D722*'Z1'!$G$7,0)+IF(AND(E722=1,D722&gt;45000,D722&lt;=50000),'Z1'!$G$7/5000*(50000-D722)*D722,0)</f>
        <v>0</v>
      </c>
      <c r="M722" s="18">
        <f t="shared" ca="1" si="195"/>
        <v>0</v>
      </c>
      <c r="N722" s="21">
        <v>1988</v>
      </c>
      <c r="O722" s="20">
        <f t="shared" si="196"/>
        <v>988</v>
      </c>
      <c r="P722" s="21">
        <f t="shared" si="197"/>
        <v>1</v>
      </c>
      <c r="Q722" s="22">
        <f t="shared" si="198"/>
        <v>889.2</v>
      </c>
      <c r="R722" s="59">
        <f t="shared" ca="1" si="199"/>
        <v>2050208.3498050363</v>
      </c>
      <c r="S722" s="60">
        <f t="shared" ca="1" si="200"/>
        <v>2051097.5498050363</v>
      </c>
      <c r="T722" s="61">
        <v>926.78502263113182</v>
      </c>
      <c r="U722" s="61">
        <f t="shared" ca="1" si="201"/>
        <v>1004.4552153795477</v>
      </c>
      <c r="V722" s="62">
        <f t="shared" ca="1" si="202"/>
        <v>8.3806050865939952E-2</v>
      </c>
      <c r="W722" s="62"/>
      <c r="X722" s="62">
        <f t="shared" ca="1" si="203"/>
        <v>8.3806050865939952E-2</v>
      </c>
      <c r="Y722" s="60">
        <f t="shared" ca="1" si="204"/>
        <v>2051097.5498050365</v>
      </c>
      <c r="Z722" s="63">
        <f t="shared" ca="1" si="205"/>
        <v>0</v>
      </c>
      <c r="AA722" s="60">
        <f t="shared" ca="1" si="206"/>
        <v>0</v>
      </c>
      <c r="AB722" s="63">
        <f t="shared" ca="1" si="207"/>
        <v>0</v>
      </c>
      <c r="AC722" s="47">
        <f t="shared" ca="1" si="208"/>
        <v>2051097.5498050365</v>
      </c>
    </row>
    <row r="723" spans="1:29" x14ac:dyDescent="0.15">
      <c r="A723" s="58">
        <v>31836</v>
      </c>
      <c r="B723" s="65">
        <f t="shared" si="191"/>
        <v>3</v>
      </c>
      <c r="C723" s="58" t="s">
        <v>777</v>
      </c>
      <c r="D723" s="58">
        <v>636</v>
      </c>
      <c r="E723" s="58">
        <v>0</v>
      </c>
      <c r="F723" s="58">
        <f t="shared" si="192"/>
        <v>1025.1940298507463</v>
      </c>
      <c r="G723" s="58"/>
      <c r="H723" s="17">
        <f t="shared" si="193"/>
        <v>1</v>
      </c>
      <c r="I723" s="17">
        <f t="shared" si="194"/>
        <v>0</v>
      </c>
      <c r="J723" s="17">
        <f ca="1">OFFSET('Z1'!$B$7,B723,H723)*D723</f>
        <v>0</v>
      </c>
      <c r="K723" s="17">
        <f ca="1">IF(I723&gt;0,OFFSET('Z1'!$I$7,B723,I723)*IF(I723=1,D723-9300,IF(I723=2,D723-18000,IF(I723=3,D723-45000,0))),0)</f>
        <v>0</v>
      </c>
      <c r="L723" s="17">
        <f>IF(AND(E723=1,D723&gt;20000,D723&lt;=45000),D723*'Z1'!$G$7,0)+IF(AND(E723=1,D723&gt;45000,D723&lt;=50000),'Z1'!$G$7/5000*(50000-D723)*D723,0)</f>
        <v>0</v>
      </c>
      <c r="M723" s="18">
        <f t="shared" ca="1" si="195"/>
        <v>0</v>
      </c>
      <c r="N723" s="21">
        <v>1357</v>
      </c>
      <c r="O723" s="20">
        <f t="shared" si="196"/>
        <v>357</v>
      </c>
      <c r="P723" s="21">
        <f t="shared" si="197"/>
        <v>1</v>
      </c>
      <c r="Q723" s="22">
        <f t="shared" si="198"/>
        <v>321.3</v>
      </c>
      <c r="R723" s="59">
        <f t="shared" ca="1" si="199"/>
        <v>638556.56732419354</v>
      </c>
      <c r="S723" s="60">
        <f t="shared" ca="1" si="200"/>
        <v>638877.86732419359</v>
      </c>
      <c r="T723" s="61">
        <v>930.88290023854665</v>
      </c>
      <c r="U723" s="61">
        <f t="shared" ca="1" si="201"/>
        <v>1004.5249486229459</v>
      </c>
      <c r="V723" s="62">
        <f t="shared" ca="1" si="202"/>
        <v>7.9109894881007836E-2</v>
      </c>
      <c r="W723" s="62"/>
      <c r="X723" s="62">
        <f t="shared" ca="1" si="203"/>
        <v>7.9109894881007836E-2</v>
      </c>
      <c r="Y723" s="60">
        <f t="shared" ca="1" si="204"/>
        <v>638877.86732419347</v>
      </c>
      <c r="Z723" s="63">
        <f t="shared" ca="1" si="205"/>
        <v>0</v>
      </c>
      <c r="AA723" s="60">
        <f t="shared" ca="1" si="206"/>
        <v>0</v>
      </c>
      <c r="AB723" s="63">
        <f t="shared" ca="1" si="207"/>
        <v>0</v>
      </c>
      <c r="AC723" s="47">
        <f t="shared" ca="1" si="208"/>
        <v>638877.86732419347</v>
      </c>
    </row>
    <row r="724" spans="1:29" x14ac:dyDescent="0.15">
      <c r="A724" s="58">
        <v>31837</v>
      </c>
      <c r="B724" s="65">
        <f t="shared" ref="B724:B787" si="209">INT(A724/10000)</f>
        <v>3</v>
      </c>
      <c r="C724" s="58" t="s">
        <v>778</v>
      </c>
      <c r="D724" s="58">
        <v>1449</v>
      </c>
      <c r="E724" s="58">
        <v>0</v>
      </c>
      <c r="F724" s="58">
        <f t="shared" ref="F724:F787" si="210">IF(AND(E724=1,D724&lt;=20000),D724*2,IF(D724&lt;=10000,D724*(1+41/67),IF(D724&lt;=20000,D724*(1+2/3),IF(D724&lt;=50000,D724*(2),D724*(2+1/3))))+IF(AND(D724&gt;9000,D724&lt;=10000),(D724-9000)*(110/201),0)+IF(AND(D724&gt;18000,D724&lt;=20000),(D724-18000)*(3+1/3),0)+IF(AND(D724&gt;45000,D724&lt;=50000),(D724-45000)*(3+1/3),0))</f>
        <v>2335.7014925373132</v>
      </c>
      <c r="G724" s="58"/>
      <c r="H724" s="17">
        <f t="shared" ref="H724:H787" si="211">IF(AND(E724=1,D724&lt;=20000),3,IF(D724&lt;=10000,1,IF(D724&lt;=20000,2,IF(D724&lt;=50000,3,4))))</f>
        <v>1</v>
      </c>
      <c r="I724" s="17">
        <f t="shared" ref="I724:I787" si="212">IF(AND(E724=1,D724&lt;=45000),0,IF(AND(D724&gt;9300,D724&lt;=10000),1,IF(AND(D724&gt;18000,D724&lt;=20000),2,IF(AND(D724&gt;45000,D724&lt;=50000),3,0))))</f>
        <v>0</v>
      </c>
      <c r="J724" s="17">
        <f ca="1">OFFSET('Z1'!$B$7,B724,H724)*D724</f>
        <v>0</v>
      </c>
      <c r="K724" s="17">
        <f ca="1">IF(I724&gt;0,OFFSET('Z1'!$I$7,B724,I724)*IF(I724=1,D724-9300,IF(I724=2,D724-18000,IF(I724=3,D724-45000,0))),0)</f>
        <v>0</v>
      </c>
      <c r="L724" s="17">
        <f>IF(AND(E724=1,D724&gt;20000,D724&lt;=45000),D724*'Z1'!$G$7,0)+IF(AND(E724=1,D724&gt;45000,D724&lt;=50000),'Z1'!$G$7/5000*(50000-D724)*D724,0)</f>
        <v>0</v>
      </c>
      <c r="M724" s="18">
        <f t="shared" ref="M724:M787" ca="1" si="213">SUM(J724:L724)</f>
        <v>0</v>
      </c>
      <c r="N724" s="21">
        <v>1937</v>
      </c>
      <c r="O724" s="20">
        <f t="shared" ref="O724:O787" si="214">MAX(N724-$O$3,0)</f>
        <v>937</v>
      </c>
      <c r="P724" s="21">
        <f t="shared" ref="P724:P787" si="215">IF(D724&lt;=9300,1,IF(D724&gt;10000,0,2))</f>
        <v>1</v>
      </c>
      <c r="Q724" s="22">
        <f t="shared" ref="Q724:Q787" si="216">IF(P724=0,0,IF(P724=1,O724*$Q$3,O724*$Q$3*(10000-D724)/700))</f>
        <v>843.30000000000007</v>
      </c>
      <c r="R724" s="59">
        <f t="shared" ref="R724:R787" ca="1" si="217">OFFSET($R$4,B724,0)/OFFSET($F$4,B724,0)*F724</f>
        <v>1454824.6321584219</v>
      </c>
      <c r="S724" s="60">
        <f t="shared" ref="S724:S787" ca="1" si="218">M724+Q724+R724</f>
        <v>1455667.932158422</v>
      </c>
      <c r="T724" s="61">
        <v>927.82970794833318</v>
      </c>
      <c r="U724" s="61">
        <f t="shared" ref="U724:U787" ca="1" si="219">S724/D724</f>
        <v>1004.6017475213403</v>
      </c>
      <c r="V724" s="62">
        <f t="shared" ref="V724:V787" ca="1" si="220">U724/T724-1</f>
        <v>8.2743674744764961E-2</v>
      </c>
      <c r="W724" s="62"/>
      <c r="X724" s="62">
        <f t="shared" ref="X724:X787" ca="1" si="221">MAX(V724,OFFSET($X$4,B724,0))</f>
        <v>8.2743674744764961E-2</v>
      </c>
      <c r="Y724" s="60">
        <f t="shared" ref="Y724:Y787" ca="1" si="222">(T724*(1+X724))*D724</f>
        <v>1455667.9321584222</v>
      </c>
      <c r="Z724" s="63">
        <f t="shared" ref="Z724:Z787" ca="1" si="223">Y724-S724</f>
        <v>0</v>
      </c>
      <c r="AA724" s="60">
        <f t="shared" ref="AA724:AA787" ca="1" si="224">MAX(0,Y724-T724*(1+OFFSET($V$4,B724,0))*D724)</f>
        <v>0</v>
      </c>
      <c r="AB724" s="63">
        <f t="shared" ref="AB724:AB787" ca="1" si="225">IF(OFFSET($Z$4,B724,0)=0,0,-OFFSET($Z$4,B724,0)/OFFSET($AA$4,B724,0)*AA724)</f>
        <v>0</v>
      </c>
      <c r="AC724" s="47">
        <f t="shared" ca="1" si="208"/>
        <v>1455667.9321584222</v>
      </c>
    </row>
    <row r="725" spans="1:29" x14ac:dyDescent="0.15">
      <c r="A725" s="58">
        <v>31838</v>
      </c>
      <c r="B725" s="65">
        <f t="shared" si="209"/>
        <v>3</v>
      </c>
      <c r="C725" s="58" t="s">
        <v>779</v>
      </c>
      <c r="D725" s="58">
        <v>533</v>
      </c>
      <c r="E725" s="58">
        <v>0</v>
      </c>
      <c r="F725" s="58">
        <f t="shared" si="210"/>
        <v>859.16417910447763</v>
      </c>
      <c r="G725" s="58"/>
      <c r="H725" s="17">
        <f t="shared" si="211"/>
        <v>1</v>
      </c>
      <c r="I725" s="17">
        <f t="shared" si="212"/>
        <v>0</v>
      </c>
      <c r="J725" s="17">
        <f ca="1">OFFSET('Z1'!$B$7,B725,H725)*D725</f>
        <v>0</v>
      </c>
      <c r="K725" s="17">
        <f ca="1">IF(I725&gt;0,OFFSET('Z1'!$I$7,B725,I725)*IF(I725=1,D725-9300,IF(I725=2,D725-18000,IF(I725=3,D725-45000,0))),0)</f>
        <v>0</v>
      </c>
      <c r="L725" s="17">
        <f>IF(AND(E725=1,D725&gt;20000,D725&lt;=45000),D725*'Z1'!$G$7,0)+IF(AND(E725=1,D725&gt;45000,D725&lt;=50000),'Z1'!$G$7/5000*(50000-D725)*D725,0)</f>
        <v>0</v>
      </c>
      <c r="M725" s="18">
        <f t="shared" ca="1" si="213"/>
        <v>0</v>
      </c>
      <c r="N725" s="21">
        <v>33130</v>
      </c>
      <c r="O725" s="20">
        <f t="shared" si="214"/>
        <v>32130</v>
      </c>
      <c r="P725" s="21">
        <f t="shared" si="215"/>
        <v>1</v>
      </c>
      <c r="Q725" s="22">
        <f t="shared" si="216"/>
        <v>28917</v>
      </c>
      <c r="R725" s="59">
        <f t="shared" ca="1" si="217"/>
        <v>535142.53204999235</v>
      </c>
      <c r="S725" s="60">
        <f t="shared" ca="1" si="218"/>
        <v>564059.53204999235</v>
      </c>
      <c r="T725" s="61">
        <v>1007.9647223624966</v>
      </c>
      <c r="U725" s="61">
        <f t="shared" ca="1" si="219"/>
        <v>1058.2730432457643</v>
      </c>
      <c r="V725" s="62">
        <f t="shared" ca="1" si="220"/>
        <v>4.9910795256161045E-2</v>
      </c>
      <c r="W725" s="62"/>
      <c r="X725" s="62">
        <f t="shared" ca="1" si="221"/>
        <v>4.9910795256161045E-2</v>
      </c>
      <c r="Y725" s="60">
        <f t="shared" ca="1" si="222"/>
        <v>564059.53204999235</v>
      </c>
      <c r="Z725" s="63">
        <f t="shared" ca="1" si="223"/>
        <v>0</v>
      </c>
      <c r="AA725" s="60">
        <f t="shared" ca="1" si="224"/>
        <v>0</v>
      </c>
      <c r="AB725" s="63">
        <f t="shared" ca="1" si="225"/>
        <v>0</v>
      </c>
      <c r="AC725" s="47">
        <f t="shared" ref="AC725:AC788" ca="1" si="226">Y725+AB725</f>
        <v>564059.53204999235</v>
      </c>
    </row>
    <row r="726" spans="1:29" x14ac:dyDescent="0.15">
      <c r="A726" s="58">
        <v>31839</v>
      </c>
      <c r="B726" s="65">
        <f t="shared" si="209"/>
        <v>3</v>
      </c>
      <c r="C726" s="58" t="s">
        <v>780</v>
      </c>
      <c r="D726" s="58">
        <v>14634</v>
      </c>
      <c r="E726" s="58">
        <v>0</v>
      </c>
      <c r="F726" s="58">
        <f t="shared" si="210"/>
        <v>24389.999999999996</v>
      </c>
      <c r="G726" s="58"/>
      <c r="H726" s="17">
        <f t="shared" si="211"/>
        <v>2</v>
      </c>
      <c r="I726" s="17">
        <f t="shared" si="212"/>
        <v>0</v>
      </c>
      <c r="J726" s="17">
        <f ca="1">OFFSET('Z1'!$B$7,B726,H726)*D726</f>
        <v>1987882.56</v>
      </c>
      <c r="K726" s="17">
        <f ca="1">IF(I726&gt;0,OFFSET('Z1'!$I$7,B726,I726)*IF(I726=1,D726-9300,IF(I726=2,D726-18000,IF(I726=3,D726-45000,0))),0)</f>
        <v>0</v>
      </c>
      <c r="L726" s="17">
        <f>IF(AND(E726=1,D726&gt;20000,D726&lt;=45000),D726*'Z1'!$G$7,0)+IF(AND(E726=1,D726&gt;45000,D726&lt;=50000),'Z1'!$G$7/5000*(50000-D726)*D726,0)</f>
        <v>0</v>
      </c>
      <c r="M726" s="18">
        <f t="shared" ca="1" si="213"/>
        <v>1987882.56</v>
      </c>
      <c r="N726" s="21">
        <v>6839</v>
      </c>
      <c r="O726" s="20">
        <f t="shared" si="214"/>
        <v>5839</v>
      </c>
      <c r="P726" s="21">
        <f t="shared" si="215"/>
        <v>0</v>
      </c>
      <c r="Q726" s="22">
        <f t="shared" si="216"/>
        <v>0</v>
      </c>
      <c r="R726" s="59">
        <f t="shared" ca="1" si="217"/>
        <v>15191655.651081473</v>
      </c>
      <c r="S726" s="60">
        <f t="shared" ca="1" si="218"/>
        <v>17179538.211081471</v>
      </c>
      <c r="T726" s="61">
        <v>1074.4766319737566</v>
      </c>
      <c r="U726" s="61">
        <f t="shared" ca="1" si="219"/>
        <v>1173.9468505590728</v>
      </c>
      <c r="V726" s="62">
        <f t="shared" ca="1" si="220"/>
        <v>9.2575506646984662E-2</v>
      </c>
      <c r="W726" s="62"/>
      <c r="X726" s="62">
        <f t="shared" ca="1" si="221"/>
        <v>9.2575506646984662E-2</v>
      </c>
      <c r="Y726" s="60">
        <f t="shared" ca="1" si="222"/>
        <v>17179538.211081471</v>
      </c>
      <c r="Z726" s="63">
        <f t="shared" ca="1" si="223"/>
        <v>0</v>
      </c>
      <c r="AA726" s="60">
        <f t="shared" ca="1" si="224"/>
        <v>106332.71589710936</v>
      </c>
      <c r="AB726" s="63">
        <f t="shared" ca="1" si="225"/>
        <v>-5827.4426672558338</v>
      </c>
      <c r="AC726" s="47">
        <f t="shared" ca="1" si="226"/>
        <v>17173710.768414214</v>
      </c>
    </row>
    <row r="727" spans="1:29" x14ac:dyDescent="0.15">
      <c r="A727" s="58">
        <v>31840</v>
      </c>
      <c r="B727" s="65">
        <f t="shared" si="209"/>
        <v>3</v>
      </c>
      <c r="C727" s="58" t="s">
        <v>781</v>
      </c>
      <c r="D727" s="58">
        <v>1262</v>
      </c>
      <c r="E727" s="58">
        <v>0</v>
      </c>
      <c r="F727" s="58">
        <f t="shared" si="210"/>
        <v>2034.2686567164178</v>
      </c>
      <c r="G727" s="58"/>
      <c r="H727" s="17">
        <f t="shared" si="211"/>
        <v>1</v>
      </c>
      <c r="I727" s="17">
        <f t="shared" si="212"/>
        <v>0</v>
      </c>
      <c r="J727" s="17">
        <f ca="1">OFFSET('Z1'!$B$7,B727,H727)*D727</f>
        <v>0</v>
      </c>
      <c r="K727" s="17">
        <f ca="1">IF(I727&gt;0,OFFSET('Z1'!$I$7,B727,I727)*IF(I727=1,D727-9300,IF(I727=2,D727-18000,IF(I727=3,D727-45000,0))),0)</f>
        <v>0</v>
      </c>
      <c r="L727" s="17">
        <f>IF(AND(E727=1,D727&gt;20000,D727&lt;=45000),D727*'Z1'!$G$7,0)+IF(AND(E727=1,D727&gt;45000,D727&lt;=50000),'Z1'!$G$7/5000*(50000-D727)*D727,0)</f>
        <v>0</v>
      </c>
      <c r="M727" s="18">
        <f t="shared" ca="1" si="213"/>
        <v>0</v>
      </c>
      <c r="N727" s="21">
        <v>0</v>
      </c>
      <c r="O727" s="20">
        <f t="shared" si="214"/>
        <v>0</v>
      </c>
      <c r="P727" s="21">
        <f t="shared" si="215"/>
        <v>1</v>
      </c>
      <c r="Q727" s="22">
        <f t="shared" si="216"/>
        <v>0</v>
      </c>
      <c r="R727" s="59">
        <f t="shared" ca="1" si="217"/>
        <v>1267072.93704895</v>
      </c>
      <c r="S727" s="60">
        <f t="shared" ca="1" si="218"/>
        <v>1267072.93704895</v>
      </c>
      <c r="T727" s="61">
        <v>926.35430297829976</v>
      </c>
      <c r="U727" s="61">
        <f t="shared" ca="1" si="219"/>
        <v>1004.0197599437005</v>
      </c>
      <c r="V727" s="62">
        <f t="shared" ca="1" si="220"/>
        <v>8.3839905223844102E-2</v>
      </c>
      <c r="W727" s="62"/>
      <c r="X727" s="62">
        <f t="shared" ca="1" si="221"/>
        <v>8.3839905223844102E-2</v>
      </c>
      <c r="Y727" s="60">
        <f t="shared" ca="1" si="222"/>
        <v>1267072.9370489502</v>
      </c>
      <c r="Z727" s="63">
        <f t="shared" ca="1" si="223"/>
        <v>0</v>
      </c>
      <c r="AA727" s="60">
        <f t="shared" ca="1" si="224"/>
        <v>0</v>
      </c>
      <c r="AB727" s="63">
        <f t="shared" ca="1" si="225"/>
        <v>0</v>
      </c>
      <c r="AC727" s="47">
        <f t="shared" ca="1" si="226"/>
        <v>1267072.9370489502</v>
      </c>
    </row>
    <row r="728" spans="1:29" x14ac:dyDescent="0.15">
      <c r="A728" s="58">
        <v>31841</v>
      </c>
      <c r="B728" s="65">
        <f t="shared" si="209"/>
        <v>3</v>
      </c>
      <c r="C728" s="58" t="s">
        <v>782</v>
      </c>
      <c r="D728" s="58">
        <v>530</v>
      </c>
      <c r="E728" s="58">
        <v>0</v>
      </c>
      <c r="F728" s="58">
        <f t="shared" si="210"/>
        <v>854.32835820895525</v>
      </c>
      <c r="G728" s="58"/>
      <c r="H728" s="17">
        <f t="shared" si="211"/>
        <v>1</v>
      </c>
      <c r="I728" s="17">
        <f t="shared" si="212"/>
        <v>0</v>
      </c>
      <c r="J728" s="17">
        <f ca="1">OFFSET('Z1'!$B$7,B728,H728)*D728</f>
        <v>0</v>
      </c>
      <c r="K728" s="17">
        <f ca="1">IF(I728&gt;0,OFFSET('Z1'!$I$7,B728,I728)*IF(I728=1,D728-9300,IF(I728=2,D728-18000,IF(I728=3,D728-45000,0))),0)</f>
        <v>0</v>
      </c>
      <c r="L728" s="17">
        <f>IF(AND(E728=1,D728&gt;20000,D728&lt;=45000),D728*'Z1'!$G$7,0)+IF(AND(E728=1,D728&gt;45000,D728&lt;=50000),'Z1'!$G$7/5000*(50000-D728)*D728,0)</f>
        <v>0</v>
      </c>
      <c r="M728" s="18">
        <f t="shared" ca="1" si="213"/>
        <v>0</v>
      </c>
      <c r="N728" s="21">
        <v>3759</v>
      </c>
      <c r="O728" s="20">
        <f t="shared" si="214"/>
        <v>2759</v>
      </c>
      <c r="P728" s="21">
        <f t="shared" si="215"/>
        <v>1</v>
      </c>
      <c r="Q728" s="22">
        <f t="shared" si="216"/>
        <v>2483.1</v>
      </c>
      <c r="R728" s="59">
        <f t="shared" ca="1" si="217"/>
        <v>532130.47277016123</v>
      </c>
      <c r="S728" s="60">
        <f t="shared" ca="1" si="218"/>
        <v>534613.5727701612</v>
      </c>
      <c r="T728" s="61">
        <v>933.05787092933508</v>
      </c>
      <c r="U728" s="61">
        <f t="shared" ca="1" si="219"/>
        <v>1008.704854283323</v>
      </c>
      <c r="V728" s="62">
        <f t="shared" ca="1" si="220"/>
        <v>8.1074267428495883E-2</v>
      </c>
      <c r="W728" s="62"/>
      <c r="X728" s="62">
        <f t="shared" ca="1" si="221"/>
        <v>8.1074267428495883E-2</v>
      </c>
      <c r="Y728" s="60">
        <f t="shared" ca="1" si="222"/>
        <v>534613.5727701612</v>
      </c>
      <c r="Z728" s="63">
        <f t="shared" ca="1" si="223"/>
        <v>0</v>
      </c>
      <c r="AA728" s="60">
        <f t="shared" ca="1" si="224"/>
        <v>0</v>
      </c>
      <c r="AB728" s="63">
        <f t="shared" ca="1" si="225"/>
        <v>0</v>
      </c>
      <c r="AC728" s="47">
        <f t="shared" ca="1" si="226"/>
        <v>534613.5727701612</v>
      </c>
    </row>
    <row r="729" spans="1:29" x14ac:dyDescent="0.15">
      <c r="A729" s="58">
        <v>31842</v>
      </c>
      <c r="B729" s="65">
        <f t="shared" si="209"/>
        <v>3</v>
      </c>
      <c r="C729" s="58" t="s">
        <v>783</v>
      </c>
      <c r="D729" s="58">
        <v>161</v>
      </c>
      <c r="E729" s="58">
        <v>0</v>
      </c>
      <c r="F729" s="58">
        <f t="shared" si="210"/>
        <v>259.52238805970148</v>
      </c>
      <c r="G729" s="58"/>
      <c r="H729" s="17">
        <f t="shared" si="211"/>
        <v>1</v>
      </c>
      <c r="I729" s="17">
        <f t="shared" si="212"/>
        <v>0</v>
      </c>
      <c r="J729" s="17">
        <f ca="1">OFFSET('Z1'!$B$7,B729,H729)*D729</f>
        <v>0</v>
      </c>
      <c r="K729" s="17">
        <f ca="1">IF(I729&gt;0,OFFSET('Z1'!$I$7,B729,I729)*IF(I729=1,D729-9300,IF(I729=2,D729-18000,IF(I729=3,D729-45000,0))),0)</f>
        <v>0</v>
      </c>
      <c r="L729" s="17">
        <f>IF(AND(E729=1,D729&gt;20000,D729&lt;=45000),D729*'Z1'!$G$7,0)+IF(AND(E729=1,D729&gt;45000,D729&lt;=50000),'Z1'!$G$7/5000*(50000-D729)*D729,0)</f>
        <v>0</v>
      </c>
      <c r="M729" s="18">
        <f t="shared" ca="1" si="213"/>
        <v>0</v>
      </c>
      <c r="N729" s="21">
        <v>0</v>
      </c>
      <c r="O729" s="20">
        <f t="shared" si="214"/>
        <v>0</v>
      </c>
      <c r="P729" s="21">
        <f t="shared" si="215"/>
        <v>1</v>
      </c>
      <c r="Q729" s="22">
        <f t="shared" si="216"/>
        <v>0</v>
      </c>
      <c r="R729" s="59">
        <f t="shared" ca="1" si="217"/>
        <v>161647.18135093577</v>
      </c>
      <c r="S729" s="60">
        <f t="shared" ca="1" si="218"/>
        <v>161647.18135093577</v>
      </c>
      <c r="T729" s="61">
        <v>926.73975736656837</v>
      </c>
      <c r="U729" s="61">
        <f t="shared" ca="1" si="219"/>
        <v>1004.0197599437005</v>
      </c>
      <c r="V729" s="62">
        <f t="shared" ca="1" si="220"/>
        <v>8.338910893035556E-2</v>
      </c>
      <c r="W729" s="62"/>
      <c r="X729" s="62">
        <f t="shared" ca="1" si="221"/>
        <v>8.338910893035556E-2</v>
      </c>
      <c r="Y729" s="60">
        <f t="shared" ca="1" si="222"/>
        <v>161647.18135093575</v>
      </c>
      <c r="Z729" s="63">
        <f t="shared" ca="1" si="223"/>
        <v>0</v>
      </c>
      <c r="AA729" s="60">
        <f t="shared" ca="1" si="224"/>
        <v>0</v>
      </c>
      <c r="AB729" s="63">
        <f t="shared" ca="1" si="225"/>
        <v>0</v>
      </c>
      <c r="AC729" s="47">
        <f t="shared" ca="1" si="226"/>
        <v>161647.18135093575</v>
      </c>
    </row>
    <row r="730" spans="1:29" x14ac:dyDescent="0.15">
      <c r="A730" s="58">
        <v>31843</v>
      </c>
      <c r="B730" s="65">
        <f t="shared" si="209"/>
        <v>3</v>
      </c>
      <c r="C730" s="58" t="s">
        <v>784</v>
      </c>
      <c r="D730" s="58">
        <v>1502</v>
      </c>
      <c r="E730" s="58">
        <v>0</v>
      </c>
      <c r="F730" s="58">
        <f t="shared" si="210"/>
        <v>2421.1343283582091</v>
      </c>
      <c r="G730" s="58"/>
      <c r="H730" s="17">
        <f t="shared" si="211"/>
        <v>1</v>
      </c>
      <c r="I730" s="17">
        <f t="shared" si="212"/>
        <v>0</v>
      </c>
      <c r="J730" s="17">
        <f ca="1">OFFSET('Z1'!$B$7,B730,H730)*D730</f>
        <v>0</v>
      </c>
      <c r="K730" s="17">
        <f ca="1">IF(I730&gt;0,OFFSET('Z1'!$I$7,B730,I730)*IF(I730=1,D730-9300,IF(I730=2,D730-18000,IF(I730=3,D730-45000,0))),0)</f>
        <v>0</v>
      </c>
      <c r="L730" s="17">
        <f>IF(AND(E730=1,D730&gt;20000,D730&lt;=45000),D730*'Z1'!$G$7,0)+IF(AND(E730=1,D730&gt;45000,D730&lt;=50000),'Z1'!$G$7/5000*(50000-D730)*D730,0)</f>
        <v>0</v>
      </c>
      <c r="M730" s="18">
        <f t="shared" ca="1" si="213"/>
        <v>0</v>
      </c>
      <c r="N730" s="21">
        <v>2472</v>
      </c>
      <c r="O730" s="20">
        <f t="shared" si="214"/>
        <v>1472</v>
      </c>
      <c r="P730" s="21">
        <f t="shared" si="215"/>
        <v>1</v>
      </c>
      <c r="Q730" s="22">
        <f t="shared" si="216"/>
        <v>1324.8</v>
      </c>
      <c r="R730" s="59">
        <f t="shared" ca="1" si="217"/>
        <v>1508037.6794354382</v>
      </c>
      <c r="S730" s="60">
        <f t="shared" ca="1" si="218"/>
        <v>1509362.4794354383</v>
      </c>
      <c r="T730" s="61">
        <v>928.3124385055105</v>
      </c>
      <c r="U730" s="61">
        <f t="shared" ca="1" si="219"/>
        <v>1004.9017839117432</v>
      </c>
      <c r="V730" s="62">
        <f t="shared" ca="1" si="220"/>
        <v>8.25038448580242E-2</v>
      </c>
      <c r="W730" s="62"/>
      <c r="X730" s="62">
        <f t="shared" ca="1" si="221"/>
        <v>8.25038448580242E-2</v>
      </c>
      <c r="Y730" s="60">
        <f t="shared" ca="1" si="222"/>
        <v>1509362.4794354383</v>
      </c>
      <c r="Z730" s="63">
        <f t="shared" ca="1" si="223"/>
        <v>0</v>
      </c>
      <c r="AA730" s="60">
        <f t="shared" ca="1" si="224"/>
        <v>0</v>
      </c>
      <c r="AB730" s="63">
        <f t="shared" ca="1" si="225"/>
        <v>0</v>
      </c>
      <c r="AC730" s="47">
        <f t="shared" ca="1" si="226"/>
        <v>1509362.4794354383</v>
      </c>
    </row>
    <row r="731" spans="1:29" x14ac:dyDescent="0.15">
      <c r="A731" s="58">
        <v>31844</v>
      </c>
      <c r="B731" s="65">
        <f t="shared" si="209"/>
        <v>3</v>
      </c>
      <c r="C731" s="58" t="s">
        <v>785</v>
      </c>
      <c r="D731" s="58">
        <v>1629</v>
      </c>
      <c r="E731" s="58">
        <v>0</v>
      </c>
      <c r="F731" s="58">
        <f t="shared" si="210"/>
        <v>2625.8507462686566</v>
      </c>
      <c r="G731" s="58"/>
      <c r="H731" s="17">
        <f t="shared" si="211"/>
        <v>1</v>
      </c>
      <c r="I731" s="17">
        <f t="shared" si="212"/>
        <v>0</v>
      </c>
      <c r="J731" s="17">
        <f ca="1">OFFSET('Z1'!$B$7,B731,H731)*D731</f>
        <v>0</v>
      </c>
      <c r="K731" s="17">
        <f ca="1">IF(I731&gt;0,OFFSET('Z1'!$I$7,B731,I731)*IF(I731=1,D731-9300,IF(I731=2,D731-18000,IF(I731=3,D731-45000,0))),0)</f>
        <v>0</v>
      </c>
      <c r="L731" s="17">
        <f>IF(AND(E731=1,D731&gt;20000,D731&lt;=45000),D731*'Z1'!$G$7,0)+IF(AND(E731=1,D731&gt;45000,D731&lt;=50000),'Z1'!$G$7/5000*(50000-D731)*D731,0)</f>
        <v>0</v>
      </c>
      <c r="M731" s="18">
        <f t="shared" ca="1" si="213"/>
        <v>0</v>
      </c>
      <c r="N731" s="21">
        <v>0</v>
      </c>
      <c r="O731" s="20">
        <f t="shared" si="214"/>
        <v>0</v>
      </c>
      <c r="P731" s="21">
        <f t="shared" si="215"/>
        <v>1</v>
      </c>
      <c r="Q731" s="22">
        <f t="shared" si="216"/>
        <v>0</v>
      </c>
      <c r="R731" s="59">
        <f t="shared" ca="1" si="217"/>
        <v>1635548.1889482879</v>
      </c>
      <c r="S731" s="60">
        <f t="shared" ca="1" si="218"/>
        <v>1635548.1889482879</v>
      </c>
      <c r="T731" s="61">
        <v>926.78502263113171</v>
      </c>
      <c r="U731" s="61">
        <f t="shared" ca="1" si="219"/>
        <v>1004.0197599437004</v>
      </c>
      <c r="V731" s="62">
        <f t="shared" ca="1" si="220"/>
        <v>8.3336194939037878E-2</v>
      </c>
      <c r="W731" s="62"/>
      <c r="X731" s="62">
        <f t="shared" ca="1" si="221"/>
        <v>8.3336194939037878E-2</v>
      </c>
      <c r="Y731" s="60">
        <f t="shared" ca="1" si="222"/>
        <v>1635548.1889482879</v>
      </c>
      <c r="Z731" s="63">
        <f t="shared" ca="1" si="223"/>
        <v>0</v>
      </c>
      <c r="AA731" s="60">
        <f t="shared" ca="1" si="224"/>
        <v>0</v>
      </c>
      <c r="AB731" s="63">
        <f t="shared" ca="1" si="225"/>
        <v>0</v>
      </c>
      <c r="AC731" s="47">
        <f t="shared" ca="1" si="226"/>
        <v>1635548.1889482879</v>
      </c>
    </row>
    <row r="732" spans="1:29" x14ac:dyDescent="0.15">
      <c r="A732" s="58">
        <v>31845</v>
      </c>
      <c r="B732" s="65">
        <f t="shared" si="209"/>
        <v>3</v>
      </c>
      <c r="C732" s="58" t="s">
        <v>786</v>
      </c>
      <c r="D732" s="58">
        <v>985</v>
      </c>
      <c r="E732" s="58">
        <v>0</v>
      </c>
      <c r="F732" s="58">
        <f t="shared" si="210"/>
        <v>1587.7611940298507</v>
      </c>
      <c r="G732" s="58"/>
      <c r="H732" s="17">
        <f t="shared" si="211"/>
        <v>1</v>
      </c>
      <c r="I732" s="17">
        <f t="shared" si="212"/>
        <v>0</v>
      </c>
      <c r="J732" s="17">
        <f ca="1">OFFSET('Z1'!$B$7,B732,H732)*D732</f>
        <v>0</v>
      </c>
      <c r="K732" s="17">
        <f ca="1">IF(I732&gt;0,OFFSET('Z1'!$I$7,B732,I732)*IF(I732=1,D732-9300,IF(I732=2,D732-18000,IF(I732=3,D732-45000,0))),0)</f>
        <v>0</v>
      </c>
      <c r="L732" s="17">
        <f>IF(AND(E732=1,D732&gt;20000,D732&lt;=45000),D732*'Z1'!$G$7,0)+IF(AND(E732=1,D732&gt;45000,D732&lt;=50000),'Z1'!$G$7/5000*(50000-D732)*D732,0)</f>
        <v>0</v>
      </c>
      <c r="M732" s="18">
        <f t="shared" ca="1" si="213"/>
        <v>0</v>
      </c>
      <c r="N732" s="21">
        <v>0</v>
      </c>
      <c r="O732" s="20">
        <f t="shared" si="214"/>
        <v>0</v>
      </c>
      <c r="P732" s="21">
        <f t="shared" si="215"/>
        <v>1</v>
      </c>
      <c r="Q732" s="22">
        <f t="shared" si="216"/>
        <v>0</v>
      </c>
      <c r="R732" s="59">
        <f t="shared" ca="1" si="217"/>
        <v>988959.46354454488</v>
      </c>
      <c r="S732" s="60">
        <f t="shared" ca="1" si="218"/>
        <v>988959.46354454488</v>
      </c>
      <c r="T732" s="61">
        <v>926.78502263113171</v>
      </c>
      <c r="U732" s="61">
        <f t="shared" ca="1" si="219"/>
        <v>1004.0197599437004</v>
      </c>
      <c r="V732" s="62">
        <f t="shared" ca="1" si="220"/>
        <v>8.3336194939037878E-2</v>
      </c>
      <c r="W732" s="62"/>
      <c r="X732" s="62">
        <f t="shared" ca="1" si="221"/>
        <v>8.3336194939037878E-2</v>
      </c>
      <c r="Y732" s="60">
        <f t="shared" ca="1" si="222"/>
        <v>988959.46354454488</v>
      </c>
      <c r="Z732" s="63">
        <f t="shared" ca="1" si="223"/>
        <v>0</v>
      </c>
      <c r="AA732" s="60">
        <f t="shared" ca="1" si="224"/>
        <v>0</v>
      </c>
      <c r="AB732" s="63">
        <f t="shared" ca="1" si="225"/>
        <v>0</v>
      </c>
      <c r="AC732" s="47">
        <f t="shared" ca="1" si="226"/>
        <v>988959.46354454488</v>
      </c>
    </row>
    <row r="733" spans="1:29" x14ac:dyDescent="0.15">
      <c r="A733" s="58">
        <v>31846</v>
      </c>
      <c r="B733" s="65">
        <f t="shared" si="209"/>
        <v>3</v>
      </c>
      <c r="C733" s="58" t="s">
        <v>787</v>
      </c>
      <c r="D733" s="58">
        <v>1614</v>
      </c>
      <c r="E733" s="58">
        <v>0</v>
      </c>
      <c r="F733" s="58">
        <f t="shared" si="210"/>
        <v>2601.6716417910447</v>
      </c>
      <c r="G733" s="58"/>
      <c r="H733" s="17">
        <f t="shared" si="211"/>
        <v>1</v>
      </c>
      <c r="I733" s="17">
        <f t="shared" si="212"/>
        <v>0</v>
      </c>
      <c r="J733" s="17">
        <f ca="1">OFFSET('Z1'!$B$7,B733,H733)*D733</f>
        <v>0</v>
      </c>
      <c r="K733" s="17">
        <f ca="1">IF(I733&gt;0,OFFSET('Z1'!$I$7,B733,I733)*IF(I733=1,D733-9300,IF(I733=2,D733-18000,IF(I733=3,D733-45000,0))),0)</f>
        <v>0</v>
      </c>
      <c r="L733" s="17">
        <f>IF(AND(E733=1,D733&gt;20000,D733&lt;=45000),D733*'Z1'!$G$7,0)+IF(AND(E733=1,D733&gt;45000,D733&lt;=50000),'Z1'!$G$7/5000*(50000-D733)*D733,0)</f>
        <v>0</v>
      </c>
      <c r="M733" s="18">
        <f t="shared" ca="1" si="213"/>
        <v>0</v>
      </c>
      <c r="N733" s="21">
        <v>0</v>
      </c>
      <c r="O733" s="20">
        <f t="shared" si="214"/>
        <v>0</v>
      </c>
      <c r="P733" s="21">
        <f t="shared" si="215"/>
        <v>1</v>
      </c>
      <c r="Q733" s="22">
        <f t="shared" si="216"/>
        <v>0</v>
      </c>
      <c r="R733" s="59">
        <f t="shared" ca="1" si="217"/>
        <v>1620487.8925491325</v>
      </c>
      <c r="S733" s="60">
        <f t="shared" ca="1" si="218"/>
        <v>1620487.8925491325</v>
      </c>
      <c r="T733" s="61">
        <v>926.61396863986158</v>
      </c>
      <c r="U733" s="61">
        <f t="shared" ca="1" si="219"/>
        <v>1004.0197599437004</v>
      </c>
      <c r="V733" s="62">
        <f t="shared" ca="1" si="220"/>
        <v>8.3536180031323681E-2</v>
      </c>
      <c r="W733" s="62"/>
      <c r="X733" s="62">
        <f t="shared" ca="1" si="221"/>
        <v>8.3536180031323681E-2</v>
      </c>
      <c r="Y733" s="60">
        <f t="shared" ca="1" si="222"/>
        <v>1620487.8925491325</v>
      </c>
      <c r="Z733" s="63">
        <f t="shared" ca="1" si="223"/>
        <v>0</v>
      </c>
      <c r="AA733" s="60">
        <f t="shared" ca="1" si="224"/>
        <v>0</v>
      </c>
      <c r="AB733" s="63">
        <f t="shared" ca="1" si="225"/>
        <v>0</v>
      </c>
      <c r="AC733" s="47">
        <f t="shared" ca="1" si="226"/>
        <v>1620487.8925491325</v>
      </c>
    </row>
    <row r="734" spans="1:29" x14ac:dyDescent="0.15">
      <c r="A734" s="58">
        <v>31847</v>
      </c>
      <c r="B734" s="65">
        <f t="shared" si="209"/>
        <v>3</v>
      </c>
      <c r="C734" s="58" t="s">
        <v>788</v>
      </c>
      <c r="D734" s="58">
        <v>1597</v>
      </c>
      <c r="E734" s="58">
        <v>0</v>
      </c>
      <c r="F734" s="58">
        <f t="shared" si="210"/>
        <v>2574.2686567164178</v>
      </c>
      <c r="G734" s="58"/>
      <c r="H734" s="17">
        <f t="shared" si="211"/>
        <v>1</v>
      </c>
      <c r="I734" s="17">
        <f t="shared" si="212"/>
        <v>0</v>
      </c>
      <c r="J734" s="17">
        <f ca="1">OFFSET('Z1'!$B$7,B734,H734)*D734</f>
        <v>0</v>
      </c>
      <c r="K734" s="17">
        <f ca="1">IF(I734&gt;0,OFFSET('Z1'!$I$7,B734,I734)*IF(I734=1,D734-9300,IF(I734=2,D734-18000,IF(I734=3,D734-45000,0))),0)</f>
        <v>0</v>
      </c>
      <c r="L734" s="17">
        <f>IF(AND(E734=1,D734&gt;20000,D734&lt;=45000),D734*'Z1'!$G$7,0)+IF(AND(E734=1,D734&gt;45000,D734&lt;=50000),'Z1'!$G$7/5000*(50000-D734)*D734,0)</f>
        <v>0</v>
      </c>
      <c r="M734" s="18">
        <f t="shared" ca="1" si="213"/>
        <v>0</v>
      </c>
      <c r="N734" s="21">
        <v>0</v>
      </c>
      <c r="O734" s="20">
        <f t="shared" si="214"/>
        <v>0</v>
      </c>
      <c r="P734" s="21">
        <f t="shared" si="215"/>
        <v>1</v>
      </c>
      <c r="Q734" s="22">
        <f t="shared" si="216"/>
        <v>0</v>
      </c>
      <c r="R734" s="59">
        <f t="shared" ca="1" si="217"/>
        <v>1603419.5566300896</v>
      </c>
      <c r="S734" s="60">
        <f t="shared" ca="1" si="218"/>
        <v>1603419.5566300896</v>
      </c>
      <c r="T734" s="61">
        <v>926.78502263113171</v>
      </c>
      <c r="U734" s="61">
        <f t="shared" ca="1" si="219"/>
        <v>1004.0197599437005</v>
      </c>
      <c r="V734" s="62">
        <f t="shared" ca="1" si="220"/>
        <v>8.33361949390381E-2</v>
      </c>
      <c r="W734" s="62"/>
      <c r="X734" s="62">
        <f t="shared" ca="1" si="221"/>
        <v>8.33361949390381E-2</v>
      </c>
      <c r="Y734" s="60">
        <f t="shared" ca="1" si="222"/>
        <v>1603419.5566300899</v>
      </c>
      <c r="Z734" s="63">
        <f t="shared" ca="1" si="223"/>
        <v>0</v>
      </c>
      <c r="AA734" s="60">
        <f t="shared" ca="1" si="224"/>
        <v>0</v>
      </c>
      <c r="AB734" s="63">
        <f t="shared" ca="1" si="225"/>
        <v>0</v>
      </c>
      <c r="AC734" s="47">
        <f t="shared" ca="1" si="226"/>
        <v>1603419.5566300899</v>
      </c>
    </row>
    <row r="735" spans="1:29" x14ac:dyDescent="0.15">
      <c r="A735" s="58">
        <v>31848</v>
      </c>
      <c r="B735" s="65">
        <f t="shared" si="209"/>
        <v>3</v>
      </c>
      <c r="C735" s="58" t="s">
        <v>789</v>
      </c>
      <c r="D735" s="58">
        <v>1391</v>
      </c>
      <c r="E735" s="58">
        <v>0</v>
      </c>
      <c r="F735" s="58">
        <f t="shared" si="210"/>
        <v>2242.2089552238804</v>
      </c>
      <c r="G735" s="58"/>
      <c r="H735" s="17">
        <f t="shared" si="211"/>
        <v>1</v>
      </c>
      <c r="I735" s="17">
        <f t="shared" si="212"/>
        <v>0</v>
      </c>
      <c r="J735" s="17">
        <f ca="1">OFFSET('Z1'!$B$7,B735,H735)*D735</f>
        <v>0</v>
      </c>
      <c r="K735" s="17">
        <f ca="1">IF(I735&gt;0,OFFSET('Z1'!$I$7,B735,I735)*IF(I735=1,D735-9300,IF(I735=2,D735-18000,IF(I735=3,D735-45000,0))),0)</f>
        <v>0</v>
      </c>
      <c r="L735" s="17">
        <f>IF(AND(E735=1,D735&gt;20000,D735&lt;=45000),D735*'Z1'!$G$7,0)+IF(AND(E735=1,D735&gt;45000,D735&lt;=50000),'Z1'!$G$7/5000*(50000-D735)*D735,0)</f>
        <v>0</v>
      </c>
      <c r="M735" s="18">
        <f t="shared" ca="1" si="213"/>
        <v>0</v>
      </c>
      <c r="N735" s="21">
        <v>2994</v>
      </c>
      <c r="O735" s="20">
        <f t="shared" si="214"/>
        <v>1994</v>
      </c>
      <c r="P735" s="21">
        <f t="shared" si="215"/>
        <v>1</v>
      </c>
      <c r="Q735" s="22">
        <f t="shared" si="216"/>
        <v>1794.6000000000001</v>
      </c>
      <c r="R735" s="59">
        <f t="shared" ca="1" si="217"/>
        <v>1396591.4860816873</v>
      </c>
      <c r="S735" s="60">
        <f t="shared" ca="1" si="218"/>
        <v>1398386.0860816874</v>
      </c>
      <c r="T735" s="61">
        <v>930.18866777899711</v>
      </c>
      <c r="U735" s="61">
        <f t="shared" ca="1" si="219"/>
        <v>1005.3099109142253</v>
      </c>
      <c r="V735" s="62">
        <f t="shared" ca="1" si="220"/>
        <v>8.0759146759543432E-2</v>
      </c>
      <c r="W735" s="62"/>
      <c r="X735" s="62">
        <f t="shared" ca="1" si="221"/>
        <v>8.0759146759543432E-2</v>
      </c>
      <c r="Y735" s="60">
        <f t="shared" ca="1" si="222"/>
        <v>1398386.0860816876</v>
      </c>
      <c r="Z735" s="63">
        <f t="shared" ca="1" si="223"/>
        <v>0</v>
      </c>
      <c r="AA735" s="60">
        <f t="shared" ca="1" si="224"/>
        <v>0</v>
      </c>
      <c r="AB735" s="63">
        <f t="shared" ca="1" si="225"/>
        <v>0</v>
      </c>
      <c r="AC735" s="47">
        <f t="shared" ca="1" si="226"/>
        <v>1398386.0860816876</v>
      </c>
    </row>
    <row r="736" spans="1:29" x14ac:dyDescent="0.15">
      <c r="A736" s="58">
        <v>31849</v>
      </c>
      <c r="B736" s="65">
        <f t="shared" si="209"/>
        <v>3</v>
      </c>
      <c r="C736" s="58" t="s">
        <v>790</v>
      </c>
      <c r="D736" s="58">
        <v>885</v>
      </c>
      <c r="E736" s="58">
        <v>0</v>
      </c>
      <c r="F736" s="58">
        <f t="shared" si="210"/>
        <v>1426.5671641791046</v>
      </c>
      <c r="G736" s="58"/>
      <c r="H736" s="17">
        <f t="shared" si="211"/>
        <v>1</v>
      </c>
      <c r="I736" s="17">
        <f t="shared" si="212"/>
        <v>0</v>
      </c>
      <c r="J736" s="17">
        <f ca="1">OFFSET('Z1'!$B$7,B736,H736)*D736</f>
        <v>0</v>
      </c>
      <c r="K736" s="17">
        <f ca="1">IF(I736&gt;0,OFFSET('Z1'!$I$7,B736,I736)*IF(I736=1,D736-9300,IF(I736=2,D736-18000,IF(I736=3,D736-45000,0))),0)</f>
        <v>0</v>
      </c>
      <c r="L736" s="17">
        <f>IF(AND(E736=1,D736&gt;20000,D736&lt;=45000),D736*'Z1'!$G$7,0)+IF(AND(E736=1,D736&gt;45000,D736&lt;=50000),'Z1'!$G$7/5000*(50000-D736)*D736,0)</f>
        <v>0</v>
      </c>
      <c r="M736" s="18">
        <f t="shared" ca="1" si="213"/>
        <v>0</v>
      </c>
      <c r="N736" s="21">
        <v>1937</v>
      </c>
      <c r="O736" s="20">
        <f t="shared" si="214"/>
        <v>937</v>
      </c>
      <c r="P736" s="21">
        <f t="shared" si="215"/>
        <v>1</v>
      </c>
      <c r="Q736" s="22">
        <f t="shared" si="216"/>
        <v>843.30000000000007</v>
      </c>
      <c r="R736" s="59">
        <f t="shared" ca="1" si="217"/>
        <v>888557.48755017493</v>
      </c>
      <c r="S736" s="60">
        <f t="shared" ca="1" si="218"/>
        <v>889400.78755017498</v>
      </c>
      <c r="T736" s="61">
        <v>928.32468054824335</v>
      </c>
      <c r="U736" s="61">
        <f t="shared" ca="1" si="219"/>
        <v>1004.9726412996328</v>
      </c>
      <c r="V736" s="62">
        <f t="shared" ca="1" si="220"/>
        <v>8.2565897856042403E-2</v>
      </c>
      <c r="W736" s="62"/>
      <c r="X736" s="62">
        <f t="shared" ca="1" si="221"/>
        <v>8.2565897856042403E-2</v>
      </c>
      <c r="Y736" s="60">
        <f t="shared" ca="1" si="222"/>
        <v>889400.78755017498</v>
      </c>
      <c r="Z736" s="63">
        <f t="shared" ca="1" si="223"/>
        <v>0</v>
      </c>
      <c r="AA736" s="60">
        <f t="shared" ca="1" si="224"/>
        <v>0</v>
      </c>
      <c r="AB736" s="63">
        <f t="shared" ca="1" si="225"/>
        <v>0</v>
      </c>
      <c r="AC736" s="47">
        <f t="shared" ca="1" si="226"/>
        <v>889400.78755017498</v>
      </c>
    </row>
    <row r="737" spans="1:29" x14ac:dyDescent="0.15">
      <c r="A737" s="58">
        <v>31901</v>
      </c>
      <c r="B737" s="65">
        <f t="shared" si="209"/>
        <v>3</v>
      </c>
      <c r="C737" s="58" t="s">
        <v>791</v>
      </c>
      <c r="D737" s="58">
        <v>3093</v>
      </c>
      <c r="E737" s="58">
        <v>0</v>
      </c>
      <c r="F737" s="58">
        <f t="shared" si="210"/>
        <v>4985.7313432835817</v>
      </c>
      <c r="G737" s="58"/>
      <c r="H737" s="17">
        <f t="shared" si="211"/>
        <v>1</v>
      </c>
      <c r="I737" s="17">
        <f t="shared" si="212"/>
        <v>0</v>
      </c>
      <c r="J737" s="17">
        <f ca="1">OFFSET('Z1'!$B$7,B737,H737)*D737</f>
        <v>0</v>
      </c>
      <c r="K737" s="17">
        <f ca="1">IF(I737&gt;0,OFFSET('Z1'!$I$7,B737,I737)*IF(I737=1,D737-9300,IF(I737=2,D737-18000,IF(I737=3,D737-45000,0))),0)</f>
        <v>0</v>
      </c>
      <c r="L737" s="17">
        <f>IF(AND(E737=1,D737&gt;20000,D737&lt;=45000),D737*'Z1'!$G$7,0)+IF(AND(E737=1,D737&gt;45000,D737&lt;=50000),'Z1'!$G$7/5000*(50000-D737)*D737,0)</f>
        <v>0</v>
      </c>
      <c r="M737" s="18">
        <f t="shared" ca="1" si="213"/>
        <v>0</v>
      </c>
      <c r="N737" s="21">
        <v>12386</v>
      </c>
      <c r="O737" s="20">
        <f t="shared" si="214"/>
        <v>11386</v>
      </c>
      <c r="P737" s="21">
        <f t="shared" si="215"/>
        <v>1</v>
      </c>
      <c r="Q737" s="22">
        <f t="shared" si="216"/>
        <v>10247.4</v>
      </c>
      <c r="R737" s="59">
        <f t="shared" ca="1" si="217"/>
        <v>3105433.1175058652</v>
      </c>
      <c r="S737" s="60">
        <f t="shared" ca="1" si="218"/>
        <v>3115680.5175058651</v>
      </c>
      <c r="T737" s="61">
        <v>938.5361578997514</v>
      </c>
      <c r="U737" s="61">
        <f t="shared" ca="1" si="219"/>
        <v>1007.3328540271144</v>
      </c>
      <c r="V737" s="62">
        <f t="shared" ca="1" si="220"/>
        <v>7.3302126453301142E-2</v>
      </c>
      <c r="W737" s="62"/>
      <c r="X737" s="62">
        <f t="shared" ca="1" si="221"/>
        <v>7.3302126453301142E-2</v>
      </c>
      <c r="Y737" s="60">
        <f t="shared" ca="1" si="222"/>
        <v>3115680.5175058651</v>
      </c>
      <c r="Z737" s="63">
        <f t="shared" ca="1" si="223"/>
        <v>0</v>
      </c>
      <c r="AA737" s="60">
        <f t="shared" ca="1" si="224"/>
        <v>0</v>
      </c>
      <c r="AB737" s="63">
        <f t="shared" ca="1" si="225"/>
        <v>0</v>
      </c>
      <c r="AC737" s="47">
        <f t="shared" ca="1" si="226"/>
        <v>3115680.5175058651</v>
      </c>
    </row>
    <row r="738" spans="1:29" x14ac:dyDescent="0.15">
      <c r="A738" s="58">
        <v>31902</v>
      </c>
      <c r="B738" s="65">
        <f t="shared" si="209"/>
        <v>3</v>
      </c>
      <c r="C738" s="58" t="s">
        <v>792</v>
      </c>
      <c r="D738" s="58">
        <v>2271</v>
      </c>
      <c r="E738" s="58">
        <v>0</v>
      </c>
      <c r="F738" s="58">
        <f t="shared" si="210"/>
        <v>3660.7164179104479</v>
      </c>
      <c r="G738" s="58"/>
      <c r="H738" s="17">
        <f t="shared" si="211"/>
        <v>1</v>
      </c>
      <c r="I738" s="17">
        <f t="shared" si="212"/>
        <v>0</v>
      </c>
      <c r="J738" s="17">
        <f ca="1">OFFSET('Z1'!$B$7,B738,H738)*D738</f>
        <v>0</v>
      </c>
      <c r="K738" s="17">
        <f ca="1">IF(I738&gt;0,OFFSET('Z1'!$I$7,B738,I738)*IF(I738=1,D738-9300,IF(I738=2,D738-18000,IF(I738=3,D738-45000,0))),0)</f>
        <v>0</v>
      </c>
      <c r="L738" s="17">
        <f>IF(AND(E738=1,D738&gt;20000,D738&lt;=45000),D738*'Z1'!$G$7,0)+IF(AND(E738=1,D738&gt;45000,D738&lt;=50000),'Z1'!$G$7/5000*(50000-D738)*D738,0)</f>
        <v>0</v>
      </c>
      <c r="M738" s="18">
        <f t="shared" ca="1" si="213"/>
        <v>0</v>
      </c>
      <c r="N738" s="21">
        <v>0</v>
      </c>
      <c r="O738" s="20">
        <f t="shared" si="214"/>
        <v>0</v>
      </c>
      <c r="P738" s="21">
        <f t="shared" si="215"/>
        <v>1</v>
      </c>
      <c r="Q738" s="22">
        <f t="shared" si="216"/>
        <v>0</v>
      </c>
      <c r="R738" s="59">
        <f t="shared" ca="1" si="217"/>
        <v>2280128.874832144</v>
      </c>
      <c r="S738" s="60">
        <f t="shared" ca="1" si="218"/>
        <v>2280128.874832144</v>
      </c>
      <c r="T738" s="61">
        <v>926.78502263113182</v>
      </c>
      <c r="U738" s="61">
        <f t="shared" ca="1" si="219"/>
        <v>1004.0197599437006</v>
      </c>
      <c r="V738" s="62">
        <f t="shared" ca="1" si="220"/>
        <v>8.33361949390381E-2</v>
      </c>
      <c r="W738" s="62"/>
      <c r="X738" s="62">
        <f t="shared" ca="1" si="221"/>
        <v>8.33361949390381E-2</v>
      </c>
      <c r="Y738" s="60">
        <f t="shared" ca="1" si="222"/>
        <v>2280128.8748321445</v>
      </c>
      <c r="Z738" s="63">
        <f t="shared" ca="1" si="223"/>
        <v>0</v>
      </c>
      <c r="AA738" s="60">
        <f t="shared" ca="1" si="224"/>
        <v>0</v>
      </c>
      <c r="AB738" s="63">
        <f t="shared" ca="1" si="225"/>
        <v>0</v>
      </c>
      <c r="AC738" s="47">
        <f t="shared" ca="1" si="226"/>
        <v>2280128.8748321445</v>
      </c>
    </row>
    <row r="739" spans="1:29" x14ac:dyDescent="0.15">
      <c r="A739" s="58">
        <v>31903</v>
      </c>
      <c r="B739" s="65">
        <f t="shared" si="209"/>
        <v>3</v>
      </c>
      <c r="C739" s="58" t="s">
        <v>793</v>
      </c>
      <c r="D739" s="58">
        <v>5114</v>
      </c>
      <c r="E739" s="58">
        <v>0</v>
      </c>
      <c r="F739" s="58">
        <f t="shared" si="210"/>
        <v>8243.4626865671635</v>
      </c>
      <c r="G739" s="58"/>
      <c r="H739" s="17">
        <f t="shared" si="211"/>
        <v>1</v>
      </c>
      <c r="I739" s="17">
        <f t="shared" si="212"/>
        <v>0</v>
      </c>
      <c r="J739" s="17">
        <f ca="1">OFFSET('Z1'!$B$7,B739,H739)*D739</f>
        <v>0</v>
      </c>
      <c r="K739" s="17">
        <f ca="1">IF(I739&gt;0,OFFSET('Z1'!$I$7,B739,I739)*IF(I739=1,D739-9300,IF(I739=2,D739-18000,IF(I739=3,D739-45000,0))),0)</f>
        <v>0</v>
      </c>
      <c r="L739" s="17">
        <f>IF(AND(E739=1,D739&gt;20000,D739&lt;=45000),D739*'Z1'!$G$7,0)+IF(AND(E739=1,D739&gt;45000,D739&lt;=50000),'Z1'!$G$7/5000*(50000-D739)*D739,0)</f>
        <v>0</v>
      </c>
      <c r="M739" s="18">
        <f t="shared" ca="1" si="213"/>
        <v>0</v>
      </c>
      <c r="N739" s="21">
        <v>15141</v>
      </c>
      <c r="O739" s="20">
        <f t="shared" si="214"/>
        <v>14141</v>
      </c>
      <c r="P739" s="21">
        <f t="shared" si="215"/>
        <v>1</v>
      </c>
      <c r="Q739" s="22">
        <f t="shared" si="216"/>
        <v>12726.9</v>
      </c>
      <c r="R739" s="59">
        <f t="shared" ca="1" si="217"/>
        <v>5134557.0523520838</v>
      </c>
      <c r="S739" s="60">
        <f t="shared" ca="1" si="218"/>
        <v>5147283.9523520842</v>
      </c>
      <c r="T739" s="61">
        <v>929.78719152568135</v>
      </c>
      <c r="U739" s="61">
        <f t="shared" ca="1" si="219"/>
        <v>1006.5083989738139</v>
      </c>
      <c r="V739" s="62">
        <f t="shared" ca="1" si="220"/>
        <v>8.2514803545788995E-2</v>
      </c>
      <c r="W739" s="62"/>
      <c r="X739" s="62">
        <f t="shared" ca="1" si="221"/>
        <v>8.2514803545788995E-2</v>
      </c>
      <c r="Y739" s="60">
        <f t="shared" ca="1" si="222"/>
        <v>5147283.9523520842</v>
      </c>
      <c r="Z739" s="63">
        <f t="shared" ca="1" si="223"/>
        <v>0</v>
      </c>
      <c r="AA739" s="60">
        <f t="shared" ca="1" si="224"/>
        <v>0</v>
      </c>
      <c r="AB739" s="63">
        <f t="shared" ca="1" si="225"/>
        <v>0</v>
      </c>
      <c r="AC739" s="47">
        <f t="shared" ca="1" si="226"/>
        <v>5147283.9523520842</v>
      </c>
    </row>
    <row r="740" spans="1:29" x14ac:dyDescent="0.15">
      <c r="A740" s="58">
        <v>31904</v>
      </c>
      <c r="B740" s="65">
        <f t="shared" si="209"/>
        <v>3</v>
      </c>
      <c r="C740" s="58" t="s">
        <v>794</v>
      </c>
      <c r="D740" s="58">
        <v>1264</v>
      </c>
      <c r="E740" s="58">
        <v>0</v>
      </c>
      <c r="F740" s="58">
        <f t="shared" si="210"/>
        <v>2037.4925373134329</v>
      </c>
      <c r="G740" s="58"/>
      <c r="H740" s="17">
        <f t="shared" si="211"/>
        <v>1</v>
      </c>
      <c r="I740" s="17">
        <f t="shared" si="212"/>
        <v>0</v>
      </c>
      <c r="J740" s="17">
        <f ca="1">OFFSET('Z1'!$B$7,B740,H740)*D740</f>
        <v>0</v>
      </c>
      <c r="K740" s="17">
        <f ca="1">IF(I740&gt;0,OFFSET('Z1'!$I$7,B740,I740)*IF(I740=1,D740-9300,IF(I740=2,D740-18000,IF(I740=3,D740-45000,0))),0)</f>
        <v>0</v>
      </c>
      <c r="L740" s="17">
        <f>IF(AND(E740=1,D740&gt;20000,D740&lt;=45000),D740*'Z1'!$G$7,0)+IF(AND(E740=1,D740&gt;45000,D740&lt;=50000),'Z1'!$G$7/5000*(50000-D740)*D740,0)</f>
        <v>0</v>
      </c>
      <c r="M740" s="18">
        <f t="shared" ca="1" si="213"/>
        <v>0</v>
      </c>
      <c r="N740" s="21">
        <v>0</v>
      </c>
      <c r="O740" s="20">
        <f t="shared" si="214"/>
        <v>0</v>
      </c>
      <c r="P740" s="21">
        <f t="shared" si="215"/>
        <v>1</v>
      </c>
      <c r="Q740" s="22">
        <f t="shared" si="216"/>
        <v>0</v>
      </c>
      <c r="R740" s="59">
        <f t="shared" ca="1" si="217"/>
        <v>1269080.9765688374</v>
      </c>
      <c r="S740" s="60">
        <f t="shared" ca="1" si="218"/>
        <v>1269080.9765688374</v>
      </c>
      <c r="T740" s="61">
        <v>927.58487069848729</v>
      </c>
      <c r="U740" s="61">
        <f t="shared" ca="1" si="219"/>
        <v>1004.0197599437005</v>
      </c>
      <c r="V740" s="62">
        <f t="shared" ca="1" si="220"/>
        <v>8.2402043909638678E-2</v>
      </c>
      <c r="W740" s="62"/>
      <c r="X740" s="62">
        <f t="shared" ca="1" si="221"/>
        <v>8.2402043909638678E-2</v>
      </c>
      <c r="Y740" s="60">
        <f t="shared" ca="1" si="222"/>
        <v>1269080.9765688377</v>
      </c>
      <c r="Z740" s="63">
        <f t="shared" ca="1" si="223"/>
        <v>0</v>
      </c>
      <c r="AA740" s="60">
        <f t="shared" ca="1" si="224"/>
        <v>0</v>
      </c>
      <c r="AB740" s="63">
        <f t="shared" ca="1" si="225"/>
        <v>0</v>
      </c>
      <c r="AC740" s="47">
        <f t="shared" ca="1" si="226"/>
        <v>1269080.9765688377</v>
      </c>
    </row>
    <row r="741" spans="1:29" x14ac:dyDescent="0.15">
      <c r="A741" s="58">
        <v>31905</v>
      </c>
      <c r="B741" s="65">
        <f t="shared" si="209"/>
        <v>3</v>
      </c>
      <c r="C741" s="58" t="s">
        <v>795</v>
      </c>
      <c r="D741" s="58">
        <v>4711</v>
      </c>
      <c r="E741" s="58">
        <v>0</v>
      </c>
      <c r="F741" s="58">
        <f t="shared" si="210"/>
        <v>7593.8507462686566</v>
      </c>
      <c r="G741" s="58"/>
      <c r="H741" s="17">
        <f t="shared" si="211"/>
        <v>1</v>
      </c>
      <c r="I741" s="17">
        <f t="shared" si="212"/>
        <v>0</v>
      </c>
      <c r="J741" s="17">
        <f ca="1">OFFSET('Z1'!$B$7,B741,H741)*D741</f>
        <v>0</v>
      </c>
      <c r="K741" s="17">
        <f ca="1">IF(I741&gt;0,OFFSET('Z1'!$I$7,B741,I741)*IF(I741=1,D741-9300,IF(I741=2,D741-18000,IF(I741=3,D741-45000,0))),0)</f>
        <v>0</v>
      </c>
      <c r="L741" s="17">
        <f>IF(AND(E741=1,D741&gt;20000,D741&lt;=45000),D741*'Z1'!$G$7,0)+IF(AND(E741=1,D741&gt;45000,D741&lt;=50000),'Z1'!$G$7/5000*(50000-D741)*D741,0)</f>
        <v>0</v>
      </c>
      <c r="M741" s="18">
        <f t="shared" ca="1" si="213"/>
        <v>0</v>
      </c>
      <c r="N741" s="21">
        <v>0</v>
      </c>
      <c r="O741" s="20">
        <f t="shared" si="214"/>
        <v>0</v>
      </c>
      <c r="P741" s="21">
        <f t="shared" si="215"/>
        <v>1</v>
      </c>
      <c r="Q741" s="22">
        <f t="shared" si="216"/>
        <v>0</v>
      </c>
      <c r="R741" s="59">
        <f t="shared" ca="1" si="217"/>
        <v>4729937.0890947729</v>
      </c>
      <c r="S741" s="60">
        <f t="shared" ca="1" si="218"/>
        <v>4729937.0890947729</v>
      </c>
      <c r="T741" s="61">
        <v>926.78502263113194</v>
      </c>
      <c r="U741" s="61">
        <f t="shared" ca="1" si="219"/>
        <v>1004.0197599437005</v>
      </c>
      <c r="V741" s="62">
        <f t="shared" ca="1" si="220"/>
        <v>8.3336194939037878E-2</v>
      </c>
      <c r="W741" s="62"/>
      <c r="X741" s="62">
        <f t="shared" ca="1" si="221"/>
        <v>8.3336194939037878E-2</v>
      </c>
      <c r="Y741" s="60">
        <f t="shared" ca="1" si="222"/>
        <v>4729937.0890947739</v>
      </c>
      <c r="Z741" s="63">
        <f t="shared" ca="1" si="223"/>
        <v>0</v>
      </c>
      <c r="AA741" s="60">
        <f t="shared" ca="1" si="224"/>
        <v>0</v>
      </c>
      <c r="AB741" s="63">
        <f t="shared" ca="1" si="225"/>
        <v>0</v>
      </c>
      <c r="AC741" s="47">
        <f t="shared" ca="1" si="226"/>
        <v>4729937.0890947739</v>
      </c>
    </row>
    <row r="742" spans="1:29" x14ac:dyDescent="0.15">
      <c r="A742" s="58">
        <v>31906</v>
      </c>
      <c r="B742" s="65">
        <f t="shared" si="209"/>
        <v>3</v>
      </c>
      <c r="C742" s="58" t="s">
        <v>796</v>
      </c>
      <c r="D742" s="58">
        <v>1933</v>
      </c>
      <c r="E742" s="58">
        <v>0</v>
      </c>
      <c r="F742" s="58">
        <f t="shared" si="210"/>
        <v>3115.8805970149256</v>
      </c>
      <c r="G742" s="58"/>
      <c r="H742" s="17">
        <f t="shared" si="211"/>
        <v>1</v>
      </c>
      <c r="I742" s="17">
        <f t="shared" si="212"/>
        <v>0</v>
      </c>
      <c r="J742" s="17">
        <f ca="1">OFFSET('Z1'!$B$7,B742,H742)*D742</f>
        <v>0</v>
      </c>
      <c r="K742" s="17">
        <f ca="1">IF(I742&gt;0,OFFSET('Z1'!$I$7,B742,I742)*IF(I742=1,D742-9300,IF(I742=2,D742-18000,IF(I742=3,D742-45000,0))),0)</f>
        <v>0</v>
      </c>
      <c r="L742" s="17">
        <f>IF(AND(E742=1,D742&gt;20000,D742&lt;=45000),D742*'Z1'!$G$7,0)+IF(AND(E742=1,D742&gt;45000,D742&lt;=50000),'Z1'!$G$7/5000*(50000-D742)*D742,0)</f>
        <v>0</v>
      </c>
      <c r="M742" s="18">
        <f t="shared" ca="1" si="213"/>
        <v>0</v>
      </c>
      <c r="N742" s="21">
        <v>2649</v>
      </c>
      <c r="O742" s="20">
        <f t="shared" si="214"/>
        <v>1649</v>
      </c>
      <c r="P742" s="21">
        <f t="shared" si="215"/>
        <v>1</v>
      </c>
      <c r="Q742" s="22">
        <f t="shared" si="216"/>
        <v>1484.1000000000001</v>
      </c>
      <c r="R742" s="59">
        <f t="shared" ca="1" si="217"/>
        <v>1940770.195971173</v>
      </c>
      <c r="S742" s="60">
        <f t="shared" ca="1" si="218"/>
        <v>1942254.2959711731</v>
      </c>
      <c r="T742" s="61">
        <v>929.95320078486247</v>
      </c>
      <c r="U742" s="61">
        <f t="shared" ca="1" si="219"/>
        <v>1004.7875302489256</v>
      </c>
      <c r="V742" s="62">
        <f t="shared" ca="1" si="220"/>
        <v>8.047107037311596E-2</v>
      </c>
      <c r="W742" s="62"/>
      <c r="X742" s="62">
        <f t="shared" ca="1" si="221"/>
        <v>8.047107037311596E-2</v>
      </c>
      <c r="Y742" s="60">
        <f t="shared" ca="1" si="222"/>
        <v>1942254.2959711731</v>
      </c>
      <c r="Z742" s="63">
        <f t="shared" ca="1" si="223"/>
        <v>0</v>
      </c>
      <c r="AA742" s="60">
        <f t="shared" ca="1" si="224"/>
        <v>0</v>
      </c>
      <c r="AB742" s="63">
        <f t="shared" ca="1" si="225"/>
        <v>0</v>
      </c>
      <c r="AC742" s="47">
        <f t="shared" ca="1" si="226"/>
        <v>1942254.2959711731</v>
      </c>
    </row>
    <row r="743" spans="1:29" x14ac:dyDescent="0.15">
      <c r="A743" s="58">
        <v>31907</v>
      </c>
      <c r="B743" s="65">
        <f t="shared" si="209"/>
        <v>3</v>
      </c>
      <c r="C743" s="58" t="s">
        <v>797</v>
      </c>
      <c r="D743" s="58">
        <v>1003</v>
      </c>
      <c r="E743" s="58">
        <v>0</v>
      </c>
      <c r="F743" s="58">
        <f t="shared" si="210"/>
        <v>1616.7761194029852</v>
      </c>
      <c r="G743" s="58"/>
      <c r="H743" s="17">
        <f t="shared" si="211"/>
        <v>1</v>
      </c>
      <c r="I743" s="17">
        <f t="shared" si="212"/>
        <v>0</v>
      </c>
      <c r="J743" s="17">
        <f ca="1">OFFSET('Z1'!$B$7,B743,H743)*D743</f>
        <v>0</v>
      </c>
      <c r="K743" s="17">
        <f ca="1">IF(I743&gt;0,OFFSET('Z1'!$I$7,B743,I743)*IF(I743=1,D743-9300,IF(I743=2,D743-18000,IF(I743=3,D743-45000,0))),0)</f>
        <v>0</v>
      </c>
      <c r="L743" s="17">
        <f>IF(AND(E743=1,D743&gt;20000,D743&lt;=45000),D743*'Z1'!$G$7,0)+IF(AND(E743=1,D743&gt;45000,D743&lt;=50000),'Z1'!$G$7/5000*(50000-D743)*D743,0)</f>
        <v>0</v>
      </c>
      <c r="M743" s="18">
        <f t="shared" ca="1" si="213"/>
        <v>0</v>
      </c>
      <c r="N743" s="21">
        <v>1106</v>
      </c>
      <c r="O743" s="20">
        <f t="shared" si="214"/>
        <v>106</v>
      </c>
      <c r="P743" s="21">
        <f t="shared" si="215"/>
        <v>1</v>
      </c>
      <c r="Q743" s="22">
        <f t="shared" si="216"/>
        <v>95.4</v>
      </c>
      <c r="R743" s="59">
        <f t="shared" ca="1" si="217"/>
        <v>1007031.8192235316</v>
      </c>
      <c r="S743" s="60">
        <f t="shared" ca="1" si="218"/>
        <v>1007127.2192235317</v>
      </c>
      <c r="T743" s="61">
        <v>937.4624756970137</v>
      </c>
      <c r="U743" s="61">
        <f t="shared" ca="1" si="219"/>
        <v>1004.1148745997325</v>
      </c>
      <c r="V743" s="62">
        <f t="shared" ca="1" si="220"/>
        <v>7.1098737955524127E-2</v>
      </c>
      <c r="W743" s="62"/>
      <c r="X743" s="62">
        <f t="shared" ca="1" si="221"/>
        <v>7.1098737955524127E-2</v>
      </c>
      <c r="Y743" s="60">
        <f t="shared" ca="1" si="222"/>
        <v>1007127.2192235318</v>
      </c>
      <c r="Z743" s="63">
        <f t="shared" ca="1" si="223"/>
        <v>0</v>
      </c>
      <c r="AA743" s="60">
        <f t="shared" ca="1" si="224"/>
        <v>0</v>
      </c>
      <c r="AB743" s="63">
        <f t="shared" ca="1" si="225"/>
        <v>0</v>
      </c>
      <c r="AC743" s="47">
        <f t="shared" ca="1" si="226"/>
        <v>1007127.2192235318</v>
      </c>
    </row>
    <row r="744" spans="1:29" x14ac:dyDescent="0.15">
      <c r="A744" s="58">
        <v>31909</v>
      </c>
      <c r="B744" s="65">
        <f t="shared" si="209"/>
        <v>3</v>
      </c>
      <c r="C744" s="58" t="s">
        <v>798</v>
      </c>
      <c r="D744" s="58">
        <v>2696</v>
      </c>
      <c r="E744" s="58">
        <v>0</v>
      </c>
      <c r="F744" s="58">
        <f t="shared" si="210"/>
        <v>4345.7910447761196</v>
      </c>
      <c r="G744" s="58"/>
      <c r="H744" s="17">
        <f t="shared" si="211"/>
        <v>1</v>
      </c>
      <c r="I744" s="17">
        <f t="shared" si="212"/>
        <v>0</v>
      </c>
      <c r="J744" s="17">
        <f ca="1">OFFSET('Z1'!$B$7,B744,H744)*D744</f>
        <v>0</v>
      </c>
      <c r="K744" s="17">
        <f ca="1">IF(I744&gt;0,OFFSET('Z1'!$I$7,B744,I744)*IF(I744=1,D744-9300,IF(I744=2,D744-18000,IF(I744=3,D744-45000,0))),0)</f>
        <v>0</v>
      </c>
      <c r="L744" s="17">
        <f>IF(AND(E744=1,D744&gt;20000,D744&lt;=45000),D744*'Z1'!$G$7,0)+IF(AND(E744=1,D744&gt;45000,D744&lt;=50000),'Z1'!$G$7/5000*(50000-D744)*D744,0)</f>
        <v>0</v>
      </c>
      <c r="M744" s="18">
        <f t="shared" ca="1" si="213"/>
        <v>0</v>
      </c>
      <c r="N744" s="21">
        <v>6091</v>
      </c>
      <c r="O744" s="20">
        <f t="shared" si="214"/>
        <v>5091</v>
      </c>
      <c r="P744" s="21">
        <f t="shared" si="215"/>
        <v>1</v>
      </c>
      <c r="Q744" s="22">
        <f t="shared" si="216"/>
        <v>4581.9000000000005</v>
      </c>
      <c r="R744" s="59">
        <f t="shared" ca="1" si="217"/>
        <v>2706837.2728082165</v>
      </c>
      <c r="S744" s="60">
        <f t="shared" ca="1" si="218"/>
        <v>2711419.1728082164</v>
      </c>
      <c r="T744" s="61">
        <v>929.05537639355146</v>
      </c>
      <c r="U744" s="61">
        <f t="shared" ca="1" si="219"/>
        <v>1005.7192777478548</v>
      </c>
      <c r="V744" s="62">
        <f t="shared" ca="1" si="220"/>
        <v>8.2518118190005652E-2</v>
      </c>
      <c r="W744" s="62"/>
      <c r="X744" s="62">
        <f t="shared" ca="1" si="221"/>
        <v>8.2518118190005652E-2</v>
      </c>
      <c r="Y744" s="60">
        <f t="shared" ca="1" si="222"/>
        <v>2711419.1728082164</v>
      </c>
      <c r="Z744" s="63">
        <f t="shared" ca="1" si="223"/>
        <v>0</v>
      </c>
      <c r="AA744" s="60">
        <f t="shared" ca="1" si="224"/>
        <v>0</v>
      </c>
      <c r="AB744" s="63">
        <f t="shared" ca="1" si="225"/>
        <v>0</v>
      </c>
      <c r="AC744" s="47">
        <f t="shared" ca="1" si="226"/>
        <v>2711419.1728082164</v>
      </c>
    </row>
    <row r="745" spans="1:29" x14ac:dyDescent="0.15">
      <c r="A745" s="58">
        <v>31910</v>
      </c>
      <c r="B745" s="65">
        <f t="shared" si="209"/>
        <v>3</v>
      </c>
      <c r="C745" s="58" t="s">
        <v>799</v>
      </c>
      <c r="D745" s="58">
        <v>1652</v>
      </c>
      <c r="E745" s="58">
        <v>0</v>
      </c>
      <c r="F745" s="58">
        <f t="shared" si="210"/>
        <v>2662.9253731343283</v>
      </c>
      <c r="G745" s="58"/>
      <c r="H745" s="17">
        <f t="shared" si="211"/>
        <v>1</v>
      </c>
      <c r="I745" s="17">
        <f t="shared" si="212"/>
        <v>0</v>
      </c>
      <c r="J745" s="17">
        <f ca="1">OFFSET('Z1'!$B$7,B745,H745)*D745</f>
        <v>0</v>
      </c>
      <c r="K745" s="17">
        <f ca="1">IF(I745&gt;0,OFFSET('Z1'!$I$7,B745,I745)*IF(I745=1,D745-9300,IF(I745=2,D745-18000,IF(I745=3,D745-45000,0))),0)</f>
        <v>0</v>
      </c>
      <c r="L745" s="17">
        <f>IF(AND(E745=1,D745&gt;20000,D745&lt;=45000),D745*'Z1'!$G$7,0)+IF(AND(E745=1,D745&gt;45000,D745&lt;=50000),'Z1'!$G$7/5000*(50000-D745)*D745,0)</f>
        <v>0</v>
      </c>
      <c r="M745" s="18">
        <f t="shared" ca="1" si="213"/>
        <v>0</v>
      </c>
      <c r="N745" s="21">
        <v>0</v>
      </c>
      <c r="O745" s="20">
        <f t="shared" si="214"/>
        <v>0</v>
      </c>
      <c r="P745" s="21">
        <f t="shared" si="215"/>
        <v>1</v>
      </c>
      <c r="Q745" s="22">
        <f t="shared" si="216"/>
        <v>0</v>
      </c>
      <c r="R745" s="59">
        <f t="shared" ca="1" si="217"/>
        <v>1658640.6434269932</v>
      </c>
      <c r="S745" s="60">
        <f t="shared" ca="1" si="218"/>
        <v>1658640.6434269932</v>
      </c>
      <c r="T745" s="61">
        <v>926.7850226311316</v>
      </c>
      <c r="U745" s="61">
        <f t="shared" ca="1" si="219"/>
        <v>1004.0197599437005</v>
      </c>
      <c r="V745" s="62">
        <f t="shared" ca="1" si="220"/>
        <v>8.33361949390381E-2</v>
      </c>
      <c r="W745" s="62"/>
      <c r="X745" s="62">
        <f t="shared" ca="1" si="221"/>
        <v>8.33361949390381E-2</v>
      </c>
      <c r="Y745" s="60">
        <f t="shared" ca="1" si="222"/>
        <v>1658640.6434269929</v>
      </c>
      <c r="Z745" s="63">
        <f t="shared" ca="1" si="223"/>
        <v>0</v>
      </c>
      <c r="AA745" s="60">
        <f t="shared" ca="1" si="224"/>
        <v>0</v>
      </c>
      <c r="AB745" s="63">
        <f t="shared" ca="1" si="225"/>
        <v>0</v>
      </c>
      <c r="AC745" s="47">
        <f t="shared" ca="1" si="226"/>
        <v>1658640.6434269929</v>
      </c>
    </row>
    <row r="746" spans="1:29" x14ac:dyDescent="0.15">
      <c r="A746" s="58">
        <v>31911</v>
      </c>
      <c r="B746" s="65">
        <f t="shared" si="209"/>
        <v>3</v>
      </c>
      <c r="C746" s="58" t="s">
        <v>800</v>
      </c>
      <c r="D746" s="58">
        <v>1250</v>
      </c>
      <c r="E746" s="58">
        <v>0</v>
      </c>
      <c r="F746" s="58">
        <f t="shared" si="210"/>
        <v>2014.9253731343283</v>
      </c>
      <c r="G746" s="58"/>
      <c r="H746" s="17">
        <f t="shared" si="211"/>
        <v>1</v>
      </c>
      <c r="I746" s="17">
        <f t="shared" si="212"/>
        <v>0</v>
      </c>
      <c r="J746" s="17">
        <f ca="1">OFFSET('Z1'!$B$7,B746,H746)*D746</f>
        <v>0</v>
      </c>
      <c r="K746" s="17">
        <f ca="1">IF(I746&gt;0,OFFSET('Z1'!$I$7,B746,I746)*IF(I746=1,D746-9300,IF(I746=2,D746-18000,IF(I746=3,D746-45000,0))),0)</f>
        <v>0</v>
      </c>
      <c r="L746" s="17">
        <f>IF(AND(E746=1,D746&gt;20000,D746&lt;=45000),D746*'Z1'!$G$7,0)+IF(AND(E746=1,D746&gt;45000,D746&lt;=50000),'Z1'!$G$7/5000*(50000-D746)*D746,0)</f>
        <v>0</v>
      </c>
      <c r="M746" s="18">
        <f t="shared" ca="1" si="213"/>
        <v>0</v>
      </c>
      <c r="N746" s="21">
        <v>1615</v>
      </c>
      <c r="O746" s="20">
        <f t="shared" si="214"/>
        <v>615</v>
      </c>
      <c r="P746" s="21">
        <f t="shared" si="215"/>
        <v>1</v>
      </c>
      <c r="Q746" s="22">
        <f t="shared" si="216"/>
        <v>553.5</v>
      </c>
      <c r="R746" s="59">
        <f t="shared" ca="1" si="217"/>
        <v>1255024.6999296255</v>
      </c>
      <c r="S746" s="60">
        <f t="shared" ca="1" si="218"/>
        <v>1255578.1999296255</v>
      </c>
      <c r="T746" s="61">
        <v>927.61006453053301</v>
      </c>
      <c r="U746" s="61">
        <f t="shared" ca="1" si="219"/>
        <v>1004.4625599437004</v>
      </c>
      <c r="V746" s="62">
        <f t="shared" ca="1" si="220"/>
        <v>8.2850001689085628E-2</v>
      </c>
      <c r="W746" s="62"/>
      <c r="X746" s="62">
        <f t="shared" ca="1" si="221"/>
        <v>8.2850001689085628E-2</v>
      </c>
      <c r="Y746" s="60">
        <f t="shared" ca="1" si="222"/>
        <v>1255578.1999296257</v>
      </c>
      <c r="Z746" s="63">
        <f t="shared" ca="1" si="223"/>
        <v>0</v>
      </c>
      <c r="AA746" s="60">
        <f t="shared" ca="1" si="224"/>
        <v>0</v>
      </c>
      <c r="AB746" s="63">
        <f t="shared" ca="1" si="225"/>
        <v>0</v>
      </c>
      <c r="AC746" s="47">
        <f t="shared" ca="1" si="226"/>
        <v>1255578.1999296257</v>
      </c>
    </row>
    <row r="747" spans="1:29" x14ac:dyDescent="0.15">
      <c r="A747" s="58">
        <v>31912</v>
      </c>
      <c r="B747" s="65">
        <f t="shared" si="209"/>
        <v>3</v>
      </c>
      <c r="C747" s="58" t="s">
        <v>801</v>
      </c>
      <c r="D747" s="58">
        <v>7859</v>
      </c>
      <c r="E747" s="58">
        <v>0</v>
      </c>
      <c r="F747" s="58">
        <f t="shared" si="210"/>
        <v>12668.23880597015</v>
      </c>
      <c r="G747" s="58"/>
      <c r="H747" s="17">
        <f t="shared" si="211"/>
        <v>1</v>
      </c>
      <c r="I747" s="17">
        <f t="shared" si="212"/>
        <v>0</v>
      </c>
      <c r="J747" s="17">
        <f ca="1">OFFSET('Z1'!$B$7,B747,H747)*D747</f>
        <v>0</v>
      </c>
      <c r="K747" s="17">
        <f ca="1">IF(I747&gt;0,OFFSET('Z1'!$I$7,B747,I747)*IF(I747=1,D747-9300,IF(I747=2,D747-18000,IF(I747=3,D747-45000,0))),0)</f>
        <v>0</v>
      </c>
      <c r="L747" s="17">
        <f>IF(AND(E747=1,D747&gt;20000,D747&lt;=45000),D747*'Z1'!$G$7,0)+IF(AND(E747=1,D747&gt;45000,D747&lt;=50000),'Z1'!$G$7/5000*(50000-D747)*D747,0)</f>
        <v>0</v>
      </c>
      <c r="M747" s="18">
        <f t="shared" ca="1" si="213"/>
        <v>0</v>
      </c>
      <c r="N747" s="21">
        <v>20580</v>
      </c>
      <c r="O747" s="20">
        <f t="shared" si="214"/>
        <v>19580</v>
      </c>
      <c r="P747" s="21">
        <f t="shared" si="215"/>
        <v>1</v>
      </c>
      <c r="Q747" s="22">
        <f t="shared" si="216"/>
        <v>17622</v>
      </c>
      <c r="R747" s="59">
        <f t="shared" ca="1" si="217"/>
        <v>7890591.2933975421</v>
      </c>
      <c r="S747" s="60">
        <f t="shared" ca="1" si="218"/>
        <v>7908213.2933975421</v>
      </c>
      <c r="T747" s="61">
        <v>931.39428003042099</v>
      </c>
      <c r="U747" s="61">
        <f t="shared" ca="1" si="219"/>
        <v>1006.2620299526075</v>
      </c>
      <c r="V747" s="62">
        <f t="shared" ca="1" si="220"/>
        <v>8.0382445466318675E-2</v>
      </c>
      <c r="W747" s="62"/>
      <c r="X747" s="62">
        <f t="shared" ca="1" si="221"/>
        <v>8.0382445466318675E-2</v>
      </c>
      <c r="Y747" s="60">
        <f t="shared" ca="1" si="222"/>
        <v>7908213.2933975421</v>
      </c>
      <c r="Z747" s="63">
        <f t="shared" ca="1" si="223"/>
        <v>0</v>
      </c>
      <c r="AA747" s="60">
        <f t="shared" ca="1" si="224"/>
        <v>0</v>
      </c>
      <c r="AB747" s="63">
        <f t="shared" ca="1" si="225"/>
        <v>0</v>
      </c>
      <c r="AC747" s="47">
        <f t="shared" ca="1" si="226"/>
        <v>7908213.2933975421</v>
      </c>
    </row>
    <row r="748" spans="1:29" x14ac:dyDescent="0.15">
      <c r="A748" s="58">
        <v>31913</v>
      </c>
      <c r="B748" s="65">
        <f t="shared" si="209"/>
        <v>3</v>
      </c>
      <c r="C748" s="58" t="s">
        <v>802</v>
      </c>
      <c r="D748" s="58">
        <v>1619</v>
      </c>
      <c r="E748" s="58">
        <v>0</v>
      </c>
      <c r="F748" s="58">
        <f t="shared" si="210"/>
        <v>2609.7313432835822</v>
      </c>
      <c r="G748" s="58"/>
      <c r="H748" s="17">
        <f t="shared" si="211"/>
        <v>1</v>
      </c>
      <c r="I748" s="17">
        <f t="shared" si="212"/>
        <v>0</v>
      </c>
      <c r="J748" s="17">
        <f ca="1">OFFSET('Z1'!$B$7,B748,H748)*D748</f>
        <v>0</v>
      </c>
      <c r="K748" s="17">
        <f ca="1">IF(I748&gt;0,OFFSET('Z1'!$I$7,B748,I748)*IF(I748=1,D748-9300,IF(I748=2,D748-18000,IF(I748=3,D748-45000,0))),0)</f>
        <v>0</v>
      </c>
      <c r="L748" s="17">
        <f>IF(AND(E748=1,D748&gt;20000,D748&lt;=45000),D748*'Z1'!$G$7,0)+IF(AND(E748=1,D748&gt;45000,D748&lt;=50000),'Z1'!$G$7/5000*(50000-D748)*D748,0)</f>
        <v>0</v>
      </c>
      <c r="M748" s="18">
        <f t="shared" ca="1" si="213"/>
        <v>0</v>
      </c>
      <c r="N748" s="21">
        <v>1060</v>
      </c>
      <c r="O748" s="20">
        <f t="shared" si="214"/>
        <v>60</v>
      </c>
      <c r="P748" s="21">
        <f t="shared" si="215"/>
        <v>1</v>
      </c>
      <c r="Q748" s="22">
        <f t="shared" si="216"/>
        <v>54</v>
      </c>
      <c r="R748" s="59">
        <f t="shared" ca="1" si="217"/>
        <v>1625507.991348851</v>
      </c>
      <c r="S748" s="60">
        <f t="shared" ca="1" si="218"/>
        <v>1625561.991348851</v>
      </c>
      <c r="T748" s="61">
        <v>927.19404142533756</v>
      </c>
      <c r="U748" s="61">
        <f t="shared" ca="1" si="219"/>
        <v>1004.0531138658746</v>
      </c>
      <c r="V748" s="62">
        <f t="shared" ca="1" si="220"/>
        <v>8.289426916763265E-2</v>
      </c>
      <c r="W748" s="62"/>
      <c r="X748" s="62">
        <f t="shared" ca="1" si="221"/>
        <v>8.289426916763265E-2</v>
      </c>
      <c r="Y748" s="60">
        <f t="shared" ca="1" si="222"/>
        <v>1625561.991348851</v>
      </c>
      <c r="Z748" s="63">
        <f t="shared" ca="1" si="223"/>
        <v>0</v>
      </c>
      <c r="AA748" s="60">
        <f t="shared" ca="1" si="224"/>
        <v>0</v>
      </c>
      <c r="AB748" s="63">
        <f t="shared" ca="1" si="225"/>
        <v>0</v>
      </c>
      <c r="AC748" s="47">
        <f t="shared" ca="1" si="226"/>
        <v>1625561.991348851</v>
      </c>
    </row>
    <row r="749" spans="1:29" x14ac:dyDescent="0.15">
      <c r="A749" s="58">
        <v>31915</v>
      </c>
      <c r="B749" s="65">
        <f t="shared" si="209"/>
        <v>3</v>
      </c>
      <c r="C749" s="58" t="s">
        <v>803</v>
      </c>
      <c r="D749" s="58">
        <v>1372</v>
      </c>
      <c r="E749" s="58">
        <v>0</v>
      </c>
      <c r="F749" s="58">
        <f t="shared" si="210"/>
        <v>2211.5820895522388</v>
      </c>
      <c r="G749" s="58"/>
      <c r="H749" s="17">
        <f t="shared" si="211"/>
        <v>1</v>
      </c>
      <c r="I749" s="17">
        <f t="shared" si="212"/>
        <v>0</v>
      </c>
      <c r="J749" s="17">
        <f ca="1">OFFSET('Z1'!$B$7,B749,H749)*D749</f>
        <v>0</v>
      </c>
      <c r="K749" s="17">
        <f ca="1">IF(I749&gt;0,OFFSET('Z1'!$I$7,B749,I749)*IF(I749=1,D749-9300,IF(I749=2,D749-18000,IF(I749=3,D749-45000,0))),0)</f>
        <v>0</v>
      </c>
      <c r="L749" s="17">
        <f>IF(AND(E749=1,D749&gt;20000,D749&lt;=45000),D749*'Z1'!$G$7,0)+IF(AND(E749=1,D749&gt;45000,D749&lt;=50000),'Z1'!$G$7/5000*(50000-D749)*D749,0)</f>
        <v>0</v>
      </c>
      <c r="M749" s="18">
        <f t="shared" ca="1" si="213"/>
        <v>0</v>
      </c>
      <c r="N749" s="21">
        <v>1188</v>
      </c>
      <c r="O749" s="20">
        <f t="shared" si="214"/>
        <v>188</v>
      </c>
      <c r="P749" s="21">
        <f t="shared" si="215"/>
        <v>1</v>
      </c>
      <c r="Q749" s="22">
        <f t="shared" si="216"/>
        <v>169.20000000000002</v>
      </c>
      <c r="R749" s="59">
        <f t="shared" ca="1" si="217"/>
        <v>1377515.110642757</v>
      </c>
      <c r="S749" s="60">
        <f t="shared" ca="1" si="218"/>
        <v>1377684.310642757</v>
      </c>
      <c r="T749" s="61">
        <v>927.97589969598926</v>
      </c>
      <c r="U749" s="61">
        <f t="shared" ca="1" si="219"/>
        <v>1004.1430835588608</v>
      </c>
      <c r="V749" s="62">
        <f t="shared" ca="1" si="220"/>
        <v>8.2078838348953242E-2</v>
      </c>
      <c r="W749" s="62"/>
      <c r="X749" s="62">
        <f t="shared" ca="1" si="221"/>
        <v>8.2078838348953242E-2</v>
      </c>
      <c r="Y749" s="60">
        <f t="shared" ca="1" si="222"/>
        <v>1377684.310642757</v>
      </c>
      <c r="Z749" s="63">
        <f t="shared" ca="1" si="223"/>
        <v>0</v>
      </c>
      <c r="AA749" s="60">
        <f t="shared" ca="1" si="224"/>
        <v>0</v>
      </c>
      <c r="AB749" s="63">
        <f t="shared" ca="1" si="225"/>
        <v>0</v>
      </c>
      <c r="AC749" s="47">
        <f t="shared" ca="1" si="226"/>
        <v>1377684.310642757</v>
      </c>
    </row>
    <row r="750" spans="1:29" x14ac:dyDescent="0.15">
      <c r="A750" s="58">
        <v>31916</v>
      </c>
      <c r="B750" s="65">
        <f t="shared" si="209"/>
        <v>3</v>
      </c>
      <c r="C750" s="58" t="s">
        <v>804</v>
      </c>
      <c r="D750" s="58">
        <v>2176</v>
      </c>
      <c r="E750" s="58">
        <v>0</v>
      </c>
      <c r="F750" s="58">
        <f t="shared" si="210"/>
        <v>3507.5820895522388</v>
      </c>
      <c r="G750" s="58"/>
      <c r="H750" s="17">
        <f t="shared" si="211"/>
        <v>1</v>
      </c>
      <c r="I750" s="17">
        <f t="shared" si="212"/>
        <v>0</v>
      </c>
      <c r="J750" s="17">
        <f ca="1">OFFSET('Z1'!$B$7,B750,H750)*D750</f>
        <v>0</v>
      </c>
      <c r="K750" s="17">
        <f ca="1">IF(I750&gt;0,OFFSET('Z1'!$I$7,B750,I750)*IF(I750=1,D750-9300,IF(I750=2,D750-18000,IF(I750=3,D750-45000,0))),0)</f>
        <v>0</v>
      </c>
      <c r="L750" s="17">
        <f>IF(AND(E750=1,D750&gt;20000,D750&lt;=45000),D750*'Z1'!$G$7,0)+IF(AND(E750=1,D750&gt;45000,D750&lt;=50000),'Z1'!$G$7/5000*(50000-D750)*D750,0)</f>
        <v>0</v>
      </c>
      <c r="M750" s="18">
        <f t="shared" ca="1" si="213"/>
        <v>0</v>
      </c>
      <c r="N750" s="21">
        <v>2741</v>
      </c>
      <c r="O750" s="20">
        <f t="shared" si="214"/>
        <v>1741</v>
      </c>
      <c r="P750" s="21">
        <f t="shared" si="215"/>
        <v>1</v>
      </c>
      <c r="Q750" s="22">
        <f t="shared" si="216"/>
        <v>1566.9</v>
      </c>
      <c r="R750" s="59">
        <f t="shared" ca="1" si="217"/>
        <v>2184746.9976374921</v>
      </c>
      <c r="S750" s="60">
        <f t="shared" ca="1" si="218"/>
        <v>2186313.897637492</v>
      </c>
      <c r="T750" s="61">
        <v>928.25444854144678</v>
      </c>
      <c r="U750" s="61">
        <f t="shared" ca="1" si="219"/>
        <v>1004.7398426642886</v>
      </c>
      <c r="V750" s="62">
        <f t="shared" ca="1" si="220"/>
        <v>8.2397013279087661E-2</v>
      </c>
      <c r="W750" s="62"/>
      <c r="X750" s="62">
        <f t="shared" ca="1" si="221"/>
        <v>8.2397013279087661E-2</v>
      </c>
      <c r="Y750" s="60">
        <f t="shared" ca="1" si="222"/>
        <v>2186313.897637492</v>
      </c>
      <c r="Z750" s="63">
        <f t="shared" ca="1" si="223"/>
        <v>0</v>
      </c>
      <c r="AA750" s="60">
        <f t="shared" ca="1" si="224"/>
        <v>0</v>
      </c>
      <c r="AB750" s="63">
        <f t="shared" ca="1" si="225"/>
        <v>0</v>
      </c>
      <c r="AC750" s="47">
        <f t="shared" ca="1" si="226"/>
        <v>2186313.897637492</v>
      </c>
    </row>
    <row r="751" spans="1:29" x14ac:dyDescent="0.15">
      <c r="A751" s="58">
        <v>31917</v>
      </c>
      <c r="B751" s="65">
        <f t="shared" si="209"/>
        <v>3</v>
      </c>
      <c r="C751" s="58" t="s">
        <v>805</v>
      </c>
      <c r="D751" s="58">
        <v>1383</v>
      </c>
      <c r="E751" s="58">
        <v>0</v>
      </c>
      <c r="F751" s="58">
        <f t="shared" si="210"/>
        <v>2229.313432835821</v>
      </c>
      <c r="G751" s="58"/>
      <c r="H751" s="17">
        <f t="shared" si="211"/>
        <v>1</v>
      </c>
      <c r="I751" s="17">
        <f t="shared" si="212"/>
        <v>0</v>
      </c>
      <c r="J751" s="17">
        <f ca="1">OFFSET('Z1'!$B$7,B751,H751)*D751</f>
        <v>0</v>
      </c>
      <c r="K751" s="17">
        <f ca="1">IF(I751&gt;0,OFFSET('Z1'!$I$7,B751,I751)*IF(I751=1,D751-9300,IF(I751=2,D751-18000,IF(I751=3,D751-45000,0))),0)</f>
        <v>0</v>
      </c>
      <c r="L751" s="17">
        <f>IF(AND(E751=1,D751&gt;20000,D751&lt;=45000),D751*'Z1'!$G$7,0)+IF(AND(E751=1,D751&gt;45000,D751&lt;=50000),'Z1'!$G$7/5000*(50000-D751)*D751,0)</f>
        <v>0</v>
      </c>
      <c r="M751" s="18">
        <f t="shared" ca="1" si="213"/>
        <v>0</v>
      </c>
      <c r="N751" s="21">
        <v>1859</v>
      </c>
      <c r="O751" s="20">
        <f t="shared" si="214"/>
        <v>859</v>
      </c>
      <c r="P751" s="21">
        <f t="shared" si="215"/>
        <v>1</v>
      </c>
      <c r="Q751" s="22">
        <f t="shared" si="216"/>
        <v>773.1</v>
      </c>
      <c r="R751" s="59">
        <f t="shared" ca="1" si="217"/>
        <v>1388559.3280021378</v>
      </c>
      <c r="S751" s="60">
        <f t="shared" ca="1" si="218"/>
        <v>1389332.4280021379</v>
      </c>
      <c r="T751" s="61">
        <v>928.83394764423599</v>
      </c>
      <c r="U751" s="61">
        <f t="shared" ca="1" si="219"/>
        <v>1004.5787621128979</v>
      </c>
      <c r="V751" s="62">
        <f t="shared" ca="1" si="220"/>
        <v>8.1548283910994446E-2</v>
      </c>
      <c r="W751" s="62"/>
      <c r="X751" s="62">
        <f t="shared" ca="1" si="221"/>
        <v>8.1548283910994446E-2</v>
      </c>
      <c r="Y751" s="60">
        <f t="shared" ca="1" si="222"/>
        <v>1389332.4280021379</v>
      </c>
      <c r="Z751" s="63">
        <f t="shared" ca="1" si="223"/>
        <v>0</v>
      </c>
      <c r="AA751" s="60">
        <f t="shared" ca="1" si="224"/>
        <v>0</v>
      </c>
      <c r="AB751" s="63">
        <f t="shared" ca="1" si="225"/>
        <v>0</v>
      </c>
      <c r="AC751" s="47">
        <f t="shared" ca="1" si="226"/>
        <v>1389332.4280021379</v>
      </c>
    </row>
    <row r="752" spans="1:29" x14ac:dyDescent="0.15">
      <c r="A752" s="58">
        <v>31918</v>
      </c>
      <c r="B752" s="65">
        <f t="shared" si="209"/>
        <v>3</v>
      </c>
      <c r="C752" s="58" t="s">
        <v>806</v>
      </c>
      <c r="D752" s="58">
        <v>3175</v>
      </c>
      <c r="E752" s="58">
        <v>0</v>
      </c>
      <c r="F752" s="58">
        <f t="shared" si="210"/>
        <v>5117.9104477611936</v>
      </c>
      <c r="G752" s="58"/>
      <c r="H752" s="17">
        <f t="shared" si="211"/>
        <v>1</v>
      </c>
      <c r="I752" s="17">
        <f t="shared" si="212"/>
        <v>0</v>
      </c>
      <c r="J752" s="17">
        <f ca="1">OFFSET('Z1'!$B$7,B752,H752)*D752</f>
        <v>0</v>
      </c>
      <c r="K752" s="17">
        <f ca="1">IF(I752&gt;0,OFFSET('Z1'!$I$7,B752,I752)*IF(I752=1,D752-9300,IF(I752=2,D752-18000,IF(I752=3,D752-45000,0))),0)</f>
        <v>0</v>
      </c>
      <c r="L752" s="17">
        <f>IF(AND(E752=1,D752&gt;20000,D752&lt;=45000),D752*'Z1'!$G$7,0)+IF(AND(E752=1,D752&gt;45000,D752&lt;=50000),'Z1'!$G$7/5000*(50000-D752)*D752,0)</f>
        <v>0</v>
      </c>
      <c r="M752" s="18">
        <f t="shared" ca="1" si="213"/>
        <v>0</v>
      </c>
      <c r="N752" s="21">
        <v>1350</v>
      </c>
      <c r="O752" s="20">
        <f t="shared" si="214"/>
        <v>350</v>
      </c>
      <c r="P752" s="21">
        <f t="shared" si="215"/>
        <v>1</v>
      </c>
      <c r="Q752" s="22">
        <f t="shared" si="216"/>
        <v>315</v>
      </c>
      <c r="R752" s="59">
        <f t="shared" ca="1" si="217"/>
        <v>3187762.7378212488</v>
      </c>
      <c r="S752" s="60">
        <f t="shared" ca="1" si="218"/>
        <v>3188077.7378212488</v>
      </c>
      <c r="T752" s="61">
        <v>926.99816863418482</v>
      </c>
      <c r="U752" s="61">
        <f t="shared" ca="1" si="219"/>
        <v>1004.1189725421256</v>
      </c>
      <c r="V752" s="62">
        <f t="shared" ca="1" si="220"/>
        <v>8.3194127580174859E-2</v>
      </c>
      <c r="W752" s="62"/>
      <c r="X752" s="62">
        <f t="shared" ca="1" si="221"/>
        <v>8.3194127580174859E-2</v>
      </c>
      <c r="Y752" s="60">
        <f t="shared" ca="1" si="222"/>
        <v>3188077.7378212488</v>
      </c>
      <c r="Z752" s="63">
        <f t="shared" ca="1" si="223"/>
        <v>0</v>
      </c>
      <c r="AA752" s="60">
        <f t="shared" ca="1" si="224"/>
        <v>0</v>
      </c>
      <c r="AB752" s="63">
        <f t="shared" ca="1" si="225"/>
        <v>0</v>
      </c>
      <c r="AC752" s="47">
        <f t="shared" ca="1" si="226"/>
        <v>3188077.7378212488</v>
      </c>
    </row>
    <row r="753" spans="1:29" x14ac:dyDescent="0.15">
      <c r="A753" s="58">
        <v>31919</v>
      </c>
      <c r="B753" s="65">
        <f t="shared" si="209"/>
        <v>3</v>
      </c>
      <c r="C753" s="58" t="s">
        <v>807</v>
      </c>
      <c r="D753" s="58">
        <v>2215</v>
      </c>
      <c r="E753" s="58">
        <v>0</v>
      </c>
      <c r="F753" s="58">
        <f t="shared" si="210"/>
        <v>3570.4477611940297</v>
      </c>
      <c r="G753" s="58"/>
      <c r="H753" s="17">
        <f t="shared" si="211"/>
        <v>1</v>
      </c>
      <c r="I753" s="17">
        <f t="shared" si="212"/>
        <v>0</v>
      </c>
      <c r="J753" s="17">
        <f ca="1">OFFSET('Z1'!$B$7,B753,H753)*D753</f>
        <v>0</v>
      </c>
      <c r="K753" s="17">
        <f ca="1">IF(I753&gt;0,OFFSET('Z1'!$I$7,B753,I753)*IF(I753=1,D753-9300,IF(I753=2,D753-18000,IF(I753=3,D753-45000,0))),0)</f>
        <v>0</v>
      </c>
      <c r="L753" s="17">
        <f>IF(AND(E753=1,D753&gt;20000,D753&lt;=45000),D753*'Z1'!$G$7,0)+IF(AND(E753=1,D753&gt;45000,D753&lt;=50000),'Z1'!$G$7/5000*(50000-D753)*D753,0)</f>
        <v>0</v>
      </c>
      <c r="M753" s="18">
        <f t="shared" ca="1" si="213"/>
        <v>0</v>
      </c>
      <c r="N753" s="21">
        <v>0</v>
      </c>
      <c r="O753" s="20">
        <f t="shared" si="214"/>
        <v>0</v>
      </c>
      <c r="P753" s="21">
        <f t="shared" si="215"/>
        <v>1</v>
      </c>
      <c r="Q753" s="22">
        <f t="shared" si="216"/>
        <v>0</v>
      </c>
      <c r="R753" s="59">
        <f t="shared" ca="1" si="217"/>
        <v>2223903.7682752963</v>
      </c>
      <c r="S753" s="60">
        <f t="shared" ca="1" si="218"/>
        <v>2223903.7682752963</v>
      </c>
      <c r="T753" s="61">
        <v>926.7850226311316</v>
      </c>
      <c r="U753" s="61">
        <f t="shared" ca="1" si="219"/>
        <v>1004.0197599437004</v>
      </c>
      <c r="V753" s="62">
        <f t="shared" ca="1" si="220"/>
        <v>8.33361949390381E-2</v>
      </c>
      <c r="W753" s="62"/>
      <c r="X753" s="62">
        <f t="shared" ca="1" si="221"/>
        <v>8.33361949390381E-2</v>
      </c>
      <c r="Y753" s="60">
        <f t="shared" ca="1" si="222"/>
        <v>2223903.7682752963</v>
      </c>
      <c r="Z753" s="63">
        <f t="shared" ca="1" si="223"/>
        <v>0</v>
      </c>
      <c r="AA753" s="60">
        <f t="shared" ca="1" si="224"/>
        <v>0</v>
      </c>
      <c r="AB753" s="63">
        <f t="shared" ca="1" si="225"/>
        <v>0</v>
      </c>
      <c r="AC753" s="47">
        <f t="shared" ca="1" si="226"/>
        <v>2223903.7682752963</v>
      </c>
    </row>
    <row r="754" spans="1:29" x14ac:dyDescent="0.15">
      <c r="A754" s="58">
        <v>31920</v>
      </c>
      <c r="B754" s="65">
        <f t="shared" si="209"/>
        <v>3</v>
      </c>
      <c r="C754" s="58" t="s">
        <v>808</v>
      </c>
      <c r="D754" s="58">
        <v>584</v>
      </c>
      <c r="E754" s="58">
        <v>0</v>
      </c>
      <c r="F754" s="58">
        <f t="shared" si="210"/>
        <v>941.37313432835822</v>
      </c>
      <c r="G754" s="58"/>
      <c r="H754" s="17">
        <f t="shared" si="211"/>
        <v>1</v>
      </c>
      <c r="I754" s="17">
        <f t="shared" si="212"/>
        <v>0</v>
      </c>
      <c r="J754" s="17">
        <f ca="1">OFFSET('Z1'!$B$7,B754,H754)*D754</f>
        <v>0</v>
      </c>
      <c r="K754" s="17">
        <f ca="1">IF(I754&gt;0,OFFSET('Z1'!$I$7,B754,I754)*IF(I754=1,D754-9300,IF(I754=2,D754-18000,IF(I754=3,D754-45000,0))),0)</f>
        <v>0</v>
      </c>
      <c r="L754" s="17">
        <f>IF(AND(E754=1,D754&gt;20000,D754&lt;=45000),D754*'Z1'!$G$7,0)+IF(AND(E754=1,D754&gt;45000,D754&lt;=50000),'Z1'!$G$7/5000*(50000-D754)*D754,0)</f>
        <v>0</v>
      </c>
      <c r="M754" s="18">
        <f t="shared" ca="1" si="213"/>
        <v>0</v>
      </c>
      <c r="N754" s="21">
        <v>3153</v>
      </c>
      <c r="O754" s="20">
        <f t="shared" si="214"/>
        <v>2153</v>
      </c>
      <c r="P754" s="21">
        <f t="shared" si="215"/>
        <v>1</v>
      </c>
      <c r="Q754" s="22">
        <f t="shared" si="216"/>
        <v>1937.7</v>
      </c>
      <c r="R754" s="59">
        <f t="shared" ca="1" si="217"/>
        <v>586347.53980712104</v>
      </c>
      <c r="S754" s="60">
        <f t="shared" ca="1" si="218"/>
        <v>588285.23980712099</v>
      </c>
      <c r="T754" s="61">
        <v>932.00981863726724</v>
      </c>
      <c r="U754" s="61">
        <f t="shared" ca="1" si="219"/>
        <v>1007.3377393957551</v>
      </c>
      <c r="V754" s="62">
        <f t="shared" ca="1" si="220"/>
        <v>8.0823097838849112E-2</v>
      </c>
      <c r="W754" s="62"/>
      <c r="X754" s="62">
        <f t="shared" ca="1" si="221"/>
        <v>8.0823097838849112E-2</v>
      </c>
      <c r="Y754" s="60">
        <f t="shared" ca="1" si="222"/>
        <v>588285.23980712099</v>
      </c>
      <c r="Z754" s="63">
        <f t="shared" ca="1" si="223"/>
        <v>0</v>
      </c>
      <c r="AA754" s="60">
        <f t="shared" ca="1" si="224"/>
        <v>0</v>
      </c>
      <c r="AB754" s="63">
        <f t="shared" ca="1" si="225"/>
        <v>0</v>
      </c>
      <c r="AC754" s="47">
        <f t="shared" ca="1" si="226"/>
        <v>588285.23980712099</v>
      </c>
    </row>
    <row r="755" spans="1:29" x14ac:dyDescent="0.15">
      <c r="A755" s="58">
        <v>31921</v>
      </c>
      <c r="B755" s="65">
        <f t="shared" si="209"/>
        <v>3</v>
      </c>
      <c r="C755" s="58" t="s">
        <v>809</v>
      </c>
      <c r="D755" s="58">
        <v>3035</v>
      </c>
      <c r="E755" s="58">
        <v>0</v>
      </c>
      <c r="F755" s="58">
        <f t="shared" si="210"/>
        <v>4892.2388059701489</v>
      </c>
      <c r="G755" s="58"/>
      <c r="H755" s="17">
        <f t="shared" si="211"/>
        <v>1</v>
      </c>
      <c r="I755" s="17">
        <f t="shared" si="212"/>
        <v>0</v>
      </c>
      <c r="J755" s="17">
        <f ca="1">OFFSET('Z1'!$B$7,B755,H755)*D755</f>
        <v>0</v>
      </c>
      <c r="K755" s="17">
        <f ca="1">IF(I755&gt;0,OFFSET('Z1'!$I$7,B755,I755)*IF(I755=1,D755-9300,IF(I755=2,D755-18000,IF(I755=3,D755-45000,0))),0)</f>
        <v>0</v>
      </c>
      <c r="L755" s="17">
        <f>IF(AND(E755=1,D755&gt;20000,D755&lt;=45000),D755*'Z1'!$G$7,0)+IF(AND(E755=1,D755&gt;45000,D755&lt;=50000),'Z1'!$G$7/5000*(50000-D755)*D755,0)</f>
        <v>0</v>
      </c>
      <c r="M755" s="18">
        <f t="shared" ca="1" si="213"/>
        <v>0</v>
      </c>
      <c r="N755" s="21">
        <v>1213</v>
      </c>
      <c r="O755" s="20">
        <f t="shared" si="214"/>
        <v>213</v>
      </c>
      <c r="P755" s="21">
        <f t="shared" si="215"/>
        <v>1</v>
      </c>
      <c r="Q755" s="22">
        <f t="shared" si="216"/>
        <v>191.70000000000002</v>
      </c>
      <c r="R755" s="59">
        <f t="shared" ca="1" si="217"/>
        <v>3047199.9714291305</v>
      </c>
      <c r="S755" s="60">
        <f t="shared" ca="1" si="218"/>
        <v>3047391.6714291307</v>
      </c>
      <c r="T755" s="61">
        <v>926.91414153929838</v>
      </c>
      <c r="U755" s="61">
        <f t="shared" ca="1" si="219"/>
        <v>1004.0829230408997</v>
      </c>
      <c r="V755" s="62">
        <f t="shared" ca="1" si="220"/>
        <v>8.3253429895296938E-2</v>
      </c>
      <c r="W755" s="62"/>
      <c r="X755" s="62">
        <f t="shared" ca="1" si="221"/>
        <v>8.3253429895296938E-2</v>
      </c>
      <c r="Y755" s="60">
        <f t="shared" ca="1" si="222"/>
        <v>3047391.6714291307</v>
      </c>
      <c r="Z755" s="63">
        <f t="shared" ca="1" si="223"/>
        <v>0</v>
      </c>
      <c r="AA755" s="60">
        <f t="shared" ca="1" si="224"/>
        <v>0</v>
      </c>
      <c r="AB755" s="63">
        <f t="shared" ca="1" si="225"/>
        <v>0</v>
      </c>
      <c r="AC755" s="47">
        <f t="shared" ca="1" si="226"/>
        <v>3047391.6714291307</v>
      </c>
    </row>
    <row r="756" spans="1:29" x14ac:dyDescent="0.15">
      <c r="A756" s="58">
        <v>31922</v>
      </c>
      <c r="B756" s="65">
        <f t="shared" si="209"/>
        <v>3</v>
      </c>
      <c r="C756" s="58" t="s">
        <v>810</v>
      </c>
      <c r="D756" s="58">
        <v>2078</v>
      </c>
      <c r="E756" s="58">
        <v>0</v>
      </c>
      <c r="F756" s="58">
        <f t="shared" si="210"/>
        <v>3349.6119402985073</v>
      </c>
      <c r="G756" s="58"/>
      <c r="H756" s="17">
        <f t="shared" si="211"/>
        <v>1</v>
      </c>
      <c r="I756" s="17">
        <f t="shared" si="212"/>
        <v>0</v>
      </c>
      <c r="J756" s="17">
        <f ca="1">OFFSET('Z1'!$B$7,B756,H756)*D756</f>
        <v>0</v>
      </c>
      <c r="K756" s="17">
        <f ca="1">IF(I756&gt;0,OFFSET('Z1'!$I$7,B756,I756)*IF(I756=1,D756-9300,IF(I756=2,D756-18000,IF(I756=3,D756-45000,0))),0)</f>
        <v>0</v>
      </c>
      <c r="L756" s="17">
        <f>IF(AND(E756=1,D756&gt;20000,D756&lt;=45000),D756*'Z1'!$G$7,0)+IF(AND(E756=1,D756&gt;45000,D756&lt;=50000),'Z1'!$G$7/5000*(50000-D756)*D756,0)</f>
        <v>0</v>
      </c>
      <c r="M756" s="18">
        <f t="shared" ca="1" si="213"/>
        <v>0</v>
      </c>
      <c r="N756" s="21">
        <v>0</v>
      </c>
      <c r="O756" s="20">
        <f t="shared" si="214"/>
        <v>0</v>
      </c>
      <c r="P756" s="21">
        <f t="shared" si="215"/>
        <v>1</v>
      </c>
      <c r="Q756" s="22">
        <f t="shared" si="216"/>
        <v>0</v>
      </c>
      <c r="R756" s="59">
        <f t="shared" ca="1" si="217"/>
        <v>2086353.0611630094</v>
      </c>
      <c r="S756" s="60">
        <f t="shared" ca="1" si="218"/>
        <v>2086353.0611630094</v>
      </c>
      <c r="T756" s="61">
        <v>926.78502263113171</v>
      </c>
      <c r="U756" s="61">
        <f t="shared" ca="1" si="219"/>
        <v>1004.0197599437004</v>
      </c>
      <c r="V756" s="62">
        <f t="shared" ca="1" si="220"/>
        <v>8.3336194939037878E-2</v>
      </c>
      <c r="W756" s="62"/>
      <c r="X756" s="62">
        <f t="shared" ca="1" si="221"/>
        <v>8.3336194939037878E-2</v>
      </c>
      <c r="Y756" s="60">
        <f t="shared" ca="1" si="222"/>
        <v>2086353.0611630094</v>
      </c>
      <c r="Z756" s="63">
        <f t="shared" ca="1" si="223"/>
        <v>0</v>
      </c>
      <c r="AA756" s="60">
        <f t="shared" ca="1" si="224"/>
        <v>0</v>
      </c>
      <c r="AB756" s="63">
        <f t="shared" ca="1" si="225"/>
        <v>0</v>
      </c>
      <c r="AC756" s="47">
        <f t="shared" ca="1" si="226"/>
        <v>2086353.0611630094</v>
      </c>
    </row>
    <row r="757" spans="1:29" x14ac:dyDescent="0.15">
      <c r="A757" s="58">
        <v>31923</v>
      </c>
      <c r="B757" s="65">
        <f t="shared" si="209"/>
        <v>3</v>
      </c>
      <c r="C757" s="58" t="s">
        <v>811</v>
      </c>
      <c r="D757" s="58">
        <v>872</v>
      </c>
      <c r="E757" s="58">
        <v>0</v>
      </c>
      <c r="F757" s="58">
        <f t="shared" si="210"/>
        <v>1405.6119402985075</v>
      </c>
      <c r="G757" s="58"/>
      <c r="H757" s="17">
        <f t="shared" si="211"/>
        <v>1</v>
      </c>
      <c r="I757" s="17">
        <f t="shared" si="212"/>
        <v>0</v>
      </c>
      <c r="J757" s="17">
        <f ca="1">OFFSET('Z1'!$B$7,B757,H757)*D757</f>
        <v>0</v>
      </c>
      <c r="K757" s="17">
        <f ca="1">IF(I757&gt;0,OFFSET('Z1'!$I$7,B757,I757)*IF(I757=1,D757-9300,IF(I757=2,D757-18000,IF(I757=3,D757-45000,0))),0)</f>
        <v>0</v>
      </c>
      <c r="L757" s="17">
        <f>IF(AND(E757=1,D757&gt;20000,D757&lt;=45000),D757*'Z1'!$G$7,0)+IF(AND(E757=1,D757&gt;45000,D757&lt;=50000),'Z1'!$G$7/5000*(50000-D757)*D757,0)</f>
        <v>0</v>
      </c>
      <c r="M757" s="18">
        <f t="shared" ca="1" si="213"/>
        <v>0</v>
      </c>
      <c r="N757" s="21">
        <v>0</v>
      </c>
      <c r="O757" s="20">
        <f t="shared" si="214"/>
        <v>0</v>
      </c>
      <c r="P757" s="21">
        <f t="shared" si="215"/>
        <v>1</v>
      </c>
      <c r="Q757" s="22">
        <f t="shared" si="216"/>
        <v>0</v>
      </c>
      <c r="R757" s="59">
        <f t="shared" ca="1" si="217"/>
        <v>875505.23067090684</v>
      </c>
      <c r="S757" s="60">
        <f t="shared" ca="1" si="218"/>
        <v>875505.23067090684</v>
      </c>
      <c r="T757" s="61">
        <v>926.78502263113171</v>
      </c>
      <c r="U757" s="61">
        <f t="shared" ca="1" si="219"/>
        <v>1004.0197599437005</v>
      </c>
      <c r="V757" s="62">
        <f t="shared" ca="1" si="220"/>
        <v>8.33361949390381E-2</v>
      </c>
      <c r="W757" s="62"/>
      <c r="X757" s="62">
        <f t="shared" ca="1" si="221"/>
        <v>8.33361949390381E-2</v>
      </c>
      <c r="Y757" s="60">
        <f t="shared" ca="1" si="222"/>
        <v>875505.23067090695</v>
      </c>
      <c r="Z757" s="63">
        <f t="shared" ca="1" si="223"/>
        <v>0</v>
      </c>
      <c r="AA757" s="60">
        <f t="shared" ca="1" si="224"/>
        <v>0</v>
      </c>
      <c r="AB757" s="63">
        <f t="shared" ca="1" si="225"/>
        <v>0</v>
      </c>
      <c r="AC757" s="47">
        <f t="shared" ca="1" si="226"/>
        <v>875505.23067090695</v>
      </c>
    </row>
    <row r="758" spans="1:29" x14ac:dyDescent="0.15">
      <c r="A758" s="58">
        <v>31925</v>
      </c>
      <c r="B758" s="65">
        <f t="shared" si="209"/>
        <v>3</v>
      </c>
      <c r="C758" s="58" t="s">
        <v>812</v>
      </c>
      <c r="D758" s="58">
        <v>1456</v>
      </c>
      <c r="E758" s="58">
        <v>0</v>
      </c>
      <c r="F758" s="58">
        <f t="shared" si="210"/>
        <v>2346.9850746268658</v>
      </c>
      <c r="G758" s="58"/>
      <c r="H758" s="17">
        <f t="shared" si="211"/>
        <v>1</v>
      </c>
      <c r="I758" s="17">
        <f t="shared" si="212"/>
        <v>0</v>
      </c>
      <c r="J758" s="17">
        <f ca="1">OFFSET('Z1'!$B$7,B758,H758)*D758</f>
        <v>0</v>
      </c>
      <c r="K758" s="17">
        <f ca="1">IF(I758&gt;0,OFFSET('Z1'!$I$7,B758,I758)*IF(I758=1,D758-9300,IF(I758=2,D758-18000,IF(I758=3,D758-45000,0))),0)</f>
        <v>0</v>
      </c>
      <c r="L758" s="17">
        <f>IF(AND(E758=1,D758&gt;20000,D758&lt;=45000),D758*'Z1'!$G$7,0)+IF(AND(E758=1,D758&gt;45000,D758&lt;=50000),'Z1'!$G$7/5000*(50000-D758)*D758,0)</f>
        <v>0</v>
      </c>
      <c r="M758" s="18">
        <f t="shared" ca="1" si="213"/>
        <v>0</v>
      </c>
      <c r="N758" s="21">
        <v>0</v>
      </c>
      <c r="O758" s="20">
        <f t="shared" si="214"/>
        <v>0</v>
      </c>
      <c r="P758" s="21">
        <f t="shared" si="215"/>
        <v>1</v>
      </c>
      <c r="Q758" s="22">
        <f t="shared" si="216"/>
        <v>0</v>
      </c>
      <c r="R758" s="59">
        <f t="shared" ca="1" si="217"/>
        <v>1461852.7704780279</v>
      </c>
      <c r="S758" s="60">
        <f t="shared" ca="1" si="218"/>
        <v>1461852.7704780279</v>
      </c>
      <c r="T758" s="61">
        <v>926.73975736656837</v>
      </c>
      <c r="U758" s="61">
        <f t="shared" ca="1" si="219"/>
        <v>1004.0197599437005</v>
      </c>
      <c r="V758" s="62">
        <f t="shared" ca="1" si="220"/>
        <v>8.338910893035556E-2</v>
      </c>
      <c r="W758" s="62"/>
      <c r="X758" s="62">
        <f t="shared" ca="1" si="221"/>
        <v>8.338910893035556E-2</v>
      </c>
      <c r="Y758" s="60">
        <f t="shared" ca="1" si="222"/>
        <v>1461852.7704780276</v>
      </c>
      <c r="Z758" s="63">
        <f t="shared" ca="1" si="223"/>
        <v>0</v>
      </c>
      <c r="AA758" s="60">
        <f t="shared" ca="1" si="224"/>
        <v>0</v>
      </c>
      <c r="AB758" s="63">
        <f t="shared" ca="1" si="225"/>
        <v>0</v>
      </c>
      <c r="AC758" s="47">
        <f t="shared" ca="1" si="226"/>
        <v>1461852.7704780276</v>
      </c>
    </row>
    <row r="759" spans="1:29" x14ac:dyDescent="0.15">
      <c r="A759" s="58">
        <v>31926</v>
      </c>
      <c r="B759" s="65">
        <f t="shared" si="209"/>
        <v>3</v>
      </c>
      <c r="C759" s="58" t="s">
        <v>813</v>
      </c>
      <c r="D759" s="58">
        <v>8377</v>
      </c>
      <c r="E759" s="58">
        <v>0</v>
      </c>
      <c r="F759" s="58">
        <f t="shared" si="210"/>
        <v>13503.223880597016</v>
      </c>
      <c r="G759" s="58"/>
      <c r="H759" s="17">
        <f t="shared" si="211"/>
        <v>1</v>
      </c>
      <c r="I759" s="17">
        <f t="shared" si="212"/>
        <v>0</v>
      </c>
      <c r="J759" s="17">
        <f ca="1">OFFSET('Z1'!$B$7,B759,H759)*D759</f>
        <v>0</v>
      </c>
      <c r="K759" s="17">
        <f ca="1">IF(I759&gt;0,OFFSET('Z1'!$I$7,B759,I759)*IF(I759=1,D759-9300,IF(I759=2,D759-18000,IF(I759=3,D759-45000,0))),0)</f>
        <v>0</v>
      </c>
      <c r="L759" s="17">
        <f>IF(AND(E759=1,D759&gt;20000,D759&lt;=45000),D759*'Z1'!$G$7,0)+IF(AND(E759=1,D759&gt;45000,D759&lt;=50000),'Z1'!$G$7/5000*(50000-D759)*D759,0)</f>
        <v>0</v>
      </c>
      <c r="M759" s="18">
        <f t="shared" ca="1" si="213"/>
        <v>0</v>
      </c>
      <c r="N759" s="21">
        <v>4187</v>
      </c>
      <c r="O759" s="20">
        <f t="shared" si="214"/>
        <v>3187</v>
      </c>
      <c r="P759" s="21">
        <f t="shared" si="215"/>
        <v>1</v>
      </c>
      <c r="Q759" s="22">
        <f t="shared" si="216"/>
        <v>2868.3</v>
      </c>
      <c r="R759" s="59">
        <f t="shared" ca="1" si="217"/>
        <v>8410673.5290483795</v>
      </c>
      <c r="S759" s="60">
        <f t="shared" ca="1" si="218"/>
        <v>8413541.8290483803</v>
      </c>
      <c r="T759" s="61">
        <v>927.13895320679887</v>
      </c>
      <c r="U759" s="61">
        <f t="shared" ca="1" si="219"/>
        <v>1004.3621617581927</v>
      </c>
      <c r="V759" s="62">
        <f t="shared" ca="1" si="220"/>
        <v>8.3291946999199284E-2</v>
      </c>
      <c r="W759" s="62"/>
      <c r="X759" s="62">
        <f t="shared" ca="1" si="221"/>
        <v>8.3291946999199284E-2</v>
      </c>
      <c r="Y759" s="60">
        <f t="shared" ca="1" si="222"/>
        <v>8413541.8290483803</v>
      </c>
      <c r="Z759" s="63">
        <f t="shared" ca="1" si="223"/>
        <v>0</v>
      </c>
      <c r="AA759" s="60">
        <f t="shared" ca="1" si="224"/>
        <v>0</v>
      </c>
      <c r="AB759" s="63">
        <f t="shared" ca="1" si="225"/>
        <v>0</v>
      </c>
      <c r="AC759" s="47">
        <f t="shared" ca="1" si="226"/>
        <v>8413541.8290483803</v>
      </c>
    </row>
    <row r="760" spans="1:29" x14ac:dyDescent="0.15">
      <c r="A760" s="58">
        <v>31927</v>
      </c>
      <c r="B760" s="65">
        <f t="shared" si="209"/>
        <v>3</v>
      </c>
      <c r="C760" s="58" t="s">
        <v>814</v>
      </c>
      <c r="D760" s="58">
        <v>1591</v>
      </c>
      <c r="E760" s="58">
        <v>0</v>
      </c>
      <c r="F760" s="58">
        <f t="shared" si="210"/>
        <v>2564.5970149253731</v>
      </c>
      <c r="G760" s="58"/>
      <c r="H760" s="17">
        <f t="shared" si="211"/>
        <v>1</v>
      </c>
      <c r="I760" s="17">
        <f t="shared" si="212"/>
        <v>0</v>
      </c>
      <c r="J760" s="17">
        <f ca="1">OFFSET('Z1'!$B$7,B760,H760)*D760</f>
        <v>0</v>
      </c>
      <c r="K760" s="17">
        <f ca="1">IF(I760&gt;0,OFFSET('Z1'!$I$7,B760,I760)*IF(I760=1,D760-9300,IF(I760=2,D760-18000,IF(I760=3,D760-45000,0))),0)</f>
        <v>0</v>
      </c>
      <c r="L760" s="17">
        <f>IF(AND(E760=1,D760&gt;20000,D760&lt;=45000),D760*'Z1'!$G$7,0)+IF(AND(E760=1,D760&gt;45000,D760&lt;=50000),'Z1'!$G$7/5000*(50000-D760)*D760,0)</f>
        <v>0</v>
      </c>
      <c r="M760" s="18">
        <f t="shared" ca="1" si="213"/>
        <v>0</v>
      </c>
      <c r="N760" s="21">
        <v>0</v>
      </c>
      <c r="O760" s="20">
        <f t="shared" si="214"/>
        <v>0</v>
      </c>
      <c r="P760" s="21">
        <f t="shared" si="215"/>
        <v>1</v>
      </c>
      <c r="Q760" s="22">
        <f t="shared" si="216"/>
        <v>0</v>
      </c>
      <c r="R760" s="59">
        <f t="shared" ca="1" si="217"/>
        <v>1597395.4380704274</v>
      </c>
      <c r="S760" s="60">
        <f t="shared" ca="1" si="218"/>
        <v>1597395.4380704274</v>
      </c>
      <c r="T760" s="61">
        <v>926.7850226311316</v>
      </c>
      <c r="U760" s="61">
        <f t="shared" ca="1" si="219"/>
        <v>1004.0197599437005</v>
      </c>
      <c r="V760" s="62">
        <f t="shared" ca="1" si="220"/>
        <v>8.33361949390381E-2</v>
      </c>
      <c r="W760" s="62"/>
      <c r="X760" s="62">
        <f t="shared" ca="1" si="221"/>
        <v>8.33361949390381E-2</v>
      </c>
      <c r="Y760" s="60">
        <f t="shared" ca="1" si="222"/>
        <v>1597395.4380704274</v>
      </c>
      <c r="Z760" s="63">
        <f t="shared" ca="1" si="223"/>
        <v>0</v>
      </c>
      <c r="AA760" s="60">
        <f t="shared" ca="1" si="224"/>
        <v>0</v>
      </c>
      <c r="AB760" s="63">
        <f t="shared" ca="1" si="225"/>
        <v>0</v>
      </c>
      <c r="AC760" s="47">
        <f t="shared" ca="1" si="226"/>
        <v>1597395.4380704274</v>
      </c>
    </row>
    <row r="761" spans="1:29" x14ac:dyDescent="0.15">
      <c r="A761" s="58">
        <v>31928</v>
      </c>
      <c r="B761" s="65">
        <f t="shared" si="209"/>
        <v>3</v>
      </c>
      <c r="C761" s="58" t="s">
        <v>815</v>
      </c>
      <c r="D761" s="58">
        <v>1820</v>
      </c>
      <c r="E761" s="58">
        <v>0</v>
      </c>
      <c r="F761" s="58">
        <f t="shared" si="210"/>
        <v>2933.7313432835822</v>
      </c>
      <c r="G761" s="58"/>
      <c r="H761" s="17">
        <f t="shared" si="211"/>
        <v>1</v>
      </c>
      <c r="I761" s="17">
        <f t="shared" si="212"/>
        <v>0</v>
      </c>
      <c r="J761" s="17">
        <f ca="1">OFFSET('Z1'!$B$7,B761,H761)*D761</f>
        <v>0</v>
      </c>
      <c r="K761" s="17">
        <f ca="1">IF(I761&gt;0,OFFSET('Z1'!$I$7,B761,I761)*IF(I761=1,D761-9300,IF(I761=2,D761-18000,IF(I761=3,D761-45000,0))),0)</f>
        <v>0</v>
      </c>
      <c r="L761" s="17">
        <f>IF(AND(E761=1,D761&gt;20000,D761&lt;=45000),D761*'Z1'!$G$7,0)+IF(AND(E761=1,D761&gt;45000,D761&lt;=50000),'Z1'!$G$7/5000*(50000-D761)*D761,0)</f>
        <v>0</v>
      </c>
      <c r="M761" s="18">
        <f t="shared" ca="1" si="213"/>
        <v>0</v>
      </c>
      <c r="N761" s="21">
        <v>0</v>
      </c>
      <c r="O761" s="20">
        <f t="shared" si="214"/>
        <v>0</v>
      </c>
      <c r="P761" s="21">
        <f t="shared" si="215"/>
        <v>1</v>
      </c>
      <c r="Q761" s="22">
        <f t="shared" si="216"/>
        <v>0</v>
      </c>
      <c r="R761" s="59">
        <f t="shared" ca="1" si="217"/>
        <v>1827315.9630975348</v>
      </c>
      <c r="S761" s="60">
        <f t="shared" ca="1" si="218"/>
        <v>1827315.9630975348</v>
      </c>
      <c r="T761" s="61">
        <v>926.61134476224345</v>
      </c>
      <c r="U761" s="61">
        <f t="shared" ca="1" si="219"/>
        <v>1004.0197599437005</v>
      </c>
      <c r="V761" s="62">
        <f t="shared" ca="1" si="220"/>
        <v>8.3539248271689459E-2</v>
      </c>
      <c r="W761" s="62"/>
      <c r="X761" s="62">
        <f t="shared" ca="1" si="221"/>
        <v>8.3539248271689459E-2</v>
      </c>
      <c r="Y761" s="60">
        <f t="shared" ca="1" si="222"/>
        <v>1827315.9630975351</v>
      </c>
      <c r="Z761" s="63">
        <f t="shared" ca="1" si="223"/>
        <v>0</v>
      </c>
      <c r="AA761" s="60">
        <f t="shared" ca="1" si="224"/>
        <v>0</v>
      </c>
      <c r="AB761" s="63">
        <f t="shared" ca="1" si="225"/>
        <v>0</v>
      </c>
      <c r="AC761" s="47">
        <f t="shared" ca="1" si="226"/>
        <v>1827315.9630975351</v>
      </c>
    </row>
    <row r="762" spans="1:29" x14ac:dyDescent="0.15">
      <c r="A762" s="58">
        <v>31929</v>
      </c>
      <c r="B762" s="65">
        <f t="shared" si="209"/>
        <v>3</v>
      </c>
      <c r="C762" s="58" t="s">
        <v>816</v>
      </c>
      <c r="D762" s="58">
        <v>4598</v>
      </c>
      <c r="E762" s="58">
        <v>0</v>
      </c>
      <c r="F762" s="58">
        <f t="shared" si="210"/>
        <v>7411.7014925373132</v>
      </c>
      <c r="G762" s="58"/>
      <c r="H762" s="17">
        <f t="shared" si="211"/>
        <v>1</v>
      </c>
      <c r="I762" s="17">
        <f t="shared" si="212"/>
        <v>0</v>
      </c>
      <c r="J762" s="17">
        <f ca="1">OFFSET('Z1'!$B$7,B762,H762)*D762</f>
        <v>0</v>
      </c>
      <c r="K762" s="17">
        <f ca="1">IF(I762&gt;0,OFFSET('Z1'!$I$7,B762,I762)*IF(I762=1,D762-9300,IF(I762=2,D762-18000,IF(I762=3,D762-45000,0))),0)</f>
        <v>0</v>
      </c>
      <c r="L762" s="17">
        <f>IF(AND(E762=1,D762&gt;20000,D762&lt;=45000),D762*'Z1'!$G$7,0)+IF(AND(E762=1,D762&gt;45000,D762&lt;=50000),'Z1'!$G$7/5000*(50000-D762)*D762,0)</f>
        <v>0</v>
      </c>
      <c r="M762" s="18">
        <f t="shared" ca="1" si="213"/>
        <v>0</v>
      </c>
      <c r="N762" s="21">
        <v>0</v>
      </c>
      <c r="O762" s="20">
        <f t="shared" si="214"/>
        <v>0</v>
      </c>
      <c r="P762" s="21">
        <f t="shared" si="215"/>
        <v>1</v>
      </c>
      <c r="Q762" s="22">
        <f t="shared" si="216"/>
        <v>0</v>
      </c>
      <c r="R762" s="59">
        <f t="shared" ca="1" si="217"/>
        <v>4616482.8562211348</v>
      </c>
      <c r="S762" s="60">
        <f t="shared" ca="1" si="218"/>
        <v>4616482.8562211348</v>
      </c>
      <c r="T762" s="61">
        <v>926.7425400284892</v>
      </c>
      <c r="U762" s="61">
        <f t="shared" ca="1" si="219"/>
        <v>1004.0197599437005</v>
      </c>
      <c r="V762" s="62">
        <f t="shared" ca="1" si="220"/>
        <v>8.3385855917260221E-2</v>
      </c>
      <c r="W762" s="62"/>
      <c r="X762" s="62">
        <f t="shared" ca="1" si="221"/>
        <v>8.3385855917260221E-2</v>
      </c>
      <c r="Y762" s="60">
        <f t="shared" ca="1" si="222"/>
        <v>4616482.8562211357</v>
      </c>
      <c r="Z762" s="63">
        <f t="shared" ca="1" si="223"/>
        <v>0</v>
      </c>
      <c r="AA762" s="60">
        <f t="shared" ca="1" si="224"/>
        <v>0</v>
      </c>
      <c r="AB762" s="63">
        <f t="shared" ca="1" si="225"/>
        <v>0</v>
      </c>
      <c r="AC762" s="47">
        <f t="shared" ca="1" si="226"/>
        <v>4616482.8562211357</v>
      </c>
    </row>
    <row r="763" spans="1:29" x14ac:dyDescent="0.15">
      <c r="A763" s="58">
        <v>31930</v>
      </c>
      <c r="B763" s="65">
        <f t="shared" si="209"/>
        <v>3</v>
      </c>
      <c r="C763" s="58" t="s">
        <v>817</v>
      </c>
      <c r="D763" s="58">
        <v>2331</v>
      </c>
      <c r="E763" s="58">
        <v>0</v>
      </c>
      <c r="F763" s="58">
        <f t="shared" si="210"/>
        <v>3757.4328358208954</v>
      </c>
      <c r="G763" s="58"/>
      <c r="H763" s="17">
        <f t="shared" si="211"/>
        <v>1</v>
      </c>
      <c r="I763" s="17">
        <f t="shared" si="212"/>
        <v>0</v>
      </c>
      <c r="J763" s="17">
        <f ca="1">OFFSET('Z1'!$B$7,B763,H763)*D763</f>
        <v>0</v>
      </c>
      <c r="K763" s="17">
        <f ca="1">IF(I763&gt;0,OFFSET('Z1'!$I$7,B763,I763)*IF(I763=1,D763-9300,IF(I763=2,D763-18000,IF(I763=3,D763-45000,0))),0)</f>
        <v>0</v>
      </c>
      <c r="L763" s="17">
        <f>IF(AND(E763=1,D763&gt;20000,D763&lt;=45000),D763*'Z1'!$G$7,0)+IF(AND(E763=1,D763&gt;45000,D763&lt;=50000),'Z1'!$G$7/5000*(50000-D763)*D763,0)</f>
        <v>0</v>
      </c>
      <c r="M763" s="18">
        <f t="shared" ca="1" si="213"/>
        <v>0</v>
      </c>
      <c r="N763" s="21">
        <v>0</v>
      </c>
      <c r="O763" s="20">
        <f t="shared" si="214"/>
        <v>0</v>
      </c>
      <c r="P763" s="21">
        <f t="shared" si="215"/>
        <v>1</v>
      </c>
      <c r="Q763" s="22">
        <f t="shared" si="216"/>
        <v>0</v>
      </c>
      <c r="R763" s="59">
        <f t="shared" ca="1" si="217"/>
        <v>2340370.0604287656</v>
      </c>
      <c r="S763" s="60">
        <f t="shared" ca="1" si="218"/>
        <v>2340370.0604287656</v>
      </c>
      <c r="T763" s="61">
        <v>926.7850226311316</v>
      </c>
      <c r="U763" s="61">
        <f t="shared" ca="1" si="219"/>
        <v>1004.0197599437004</v>
      </c>
      <c r="V763" s="62">
        <f t="shared" ca="1" si="220"/>
        <v>8.33361949390381E-2</v>
      </c>
      <c r="W763" s="62"/>
      <c r="X763" s="62">
        <f t="shared" ca="1" si="221"/>
        <v>8.33361949390381E-2</v>
      </c>
      <c r="Y763" s="60">
        <f t="shared" ca="1" si="222"/>
        <v>2340370.0604287656</v>
      </c>
      <c r="Z763" s="63">
        <f t="shared" ca="1" si="223"/>
        <v>0</v>
      </c>
      <c r="AA763" s="60">
        <f t="shared" ca="1" si="224"/>
        <v>0</v>
      </c>
      <c r="AB763" s="63">
        <f t="shared" ca="1" si="225"/>
        <v>0</v>
      </c>
      <c r="AC763" s="47">
        <f t="shared" ca="1" si="226"/>
        <v>2340370.0604287656</v>
      </c>
    </row>
    <row r="764" spans="1:29" x14ac:dyDescent="0.15">
      <c r="A764" s="58">
        <v>31932</v>
      </c>
      <c r="B764" s="65">
        <f t="shared" si="209"/>
        <v>3</v>
      </c>
      <c r="C764" s="58" t="s">
        <v>818</v>
      </c>
      <c r="D764" s="58">
        <v>1572</v>
      </c>
      <c r="E764" s="58">
        <v>0</v>
      </c>
      <c r="F764" s="58">
        <f t="shared" si="210"/>
        <v>2533.9701492537315</v>
      </c>
      <c r="G764" s="58"/>
      <c r="H764" s="17">
        <f t="shared" si="211"/>
        <v>1</v>
      </c>
      <c r="I764" s="17">
        <f t="shared" si="212"/>
        <v>0</v>
      </c>
      <c r="J764" s="17">
        <f ca="1">OFFSET('Z1'!$B$7,B764,H764)*D764</f>
        <v>0</v>
      </c>
      <c r="K764" s="17">
        <f ca="1">IF(I764&gt;0,OFFSET('Z1'!$I$7,B764,I764)*IF(I764=1,D764-9300,IF(I764=2,D764-18000,IF(I764=3,D764-45000,0))),0)</f>
        <v>0</v>
      </c>
      <c r="L764" s="17">
        <f>IF(AND(E764=1,D764&gt;20000,D764&lt;=45000),D764*'Z1'!$G$7,0)+IF(AND(E764=1,D764&gt;45000,D764&lt;=50000),'Z1'!$G$7/5000*(50000-D764)*D764,0)</f>
        <v>0</v>
      </c>
      <c r="M764" s="18">
        <f t="shared" ca="1" si="213"/>
        <v>0</v>
      </c>
      <c r="N764" s="21">
        <v>1286</v>
      </c>
      <c r="O764" s="20">
        <f t="shared" si="214"/>
        <v>286</v>
      </c>
      <c r="P764" s="21">
        <f t="shared" si="215"/>
        <v>1</v>
      </c>
      <c r="Q764" s="22">
        <f t="shared" si="216"/>
        <v>257.40000000000003</v>
      </c>
      <c r="R764" s="59">
        <f t="shared" ca="1" si="217"/>
        <v>1578319.0626314972</v>
      </c>
      <c r="S764" s="60">
        <f t="shared" ca="1" si="218"/>
        <v>1578576.4626314971</v>
      </c>
      <c r="T764" s="61">
        <v>926.98549600410718</v>
      </c>
      <c r="U764" s="61">
        <f t="shared" ca="1" si="219"/>
        <v>1004.1835004017157</v>
      </c>
      <c r="V764" s="62">
        <f t="shared" ca="1" si="220"/>
        <v>8.3278546137324438E-2</v>
      </c>
      <c r="W764" s="62"/>
      <c r="X764" s="62">
        <f t="shared" ca="1" si="221"/>
        <v>8.3278546137324438E-2</v>
      </c>
      <c r="Y764" s="60">
        <f t="shared" ca="1" si="222"/>
        <v>1578576.4626314973</v>
      </c>
      <c r="Z764" s="63">
        <f t="shared" ca="1" si="223"/>
        <v>0</v>
      </c>
      <c r="AA764" s="60">
        <f t="shared" ca="1" si="224"/>
        <v>0</v>
      </c>
      <c r="AB764" s="63">
        <f t="shared" ca="1" si="225"/>
        <v>0</v>
      </c>
      <c r="AC764" s="47">
        <f t="shared" ca="1" si="226"/>
        <v>1578576.4626314973</v>
      </c>
    </row>
    <row r="765" spans="1:29" x14ac:dyDescent="0.15">
      <c r="A765" s="58">
        <v>31934</v>
      </c>
      <c r="B765" s="65">
        <f t="shared" si="209"/>
        <v>3</v>
      </c>
      <c r="C765" s="58" t="s">
        <v>819</v>
      </c>
      <c r="D765" s="58">
        <v>3618</v>
      </c>
      <c r="E765" s="58">
        <v>0</v>
      </c>
      <c r="F765" s="58">
        <f t="shared" si="210"/>
        <v>5832</v>
      </c>
      <c r="G765" s="58"/>
      <c r="H765" s="17">
        <f t="shared" si="211"/>
        <v>1</v>
      </c>
      <c r="I765" s="17">
        <f t="shared" si="212"/>
        <v>0</v>
      </c>
      <c r="J765" s="17">
        <f ca="1">OFFSET('Z1'!$B$7,B765,H765)*D765</f>
        <v>0</v>
      </c>
      <c r="K765" s="17">
        <f ca="1">IF(I765&gt;0,OFFSET('Z1'!$I$7,B765,I765)*IF(I765=1,D765-9300,IF(I765=2,D765-18000,IF(I765=3,D765-45000,0))),0)</f>
        <v>0</v>
      </c>
      <c r="L765" s="17">
        <f>IF(AND(E765=1,D765&gt;20000,D765&lt;=45000),D765*'Z1'!$G$7,0)+IF(AND(E765=1,D765&gt;45000,D765&lt;=50000),'Z1'!$G$7/5000*(50000-D765)*D765,0)</f>
        <v>0</v>
      </c>
      <c r="M765" s="18">
        <f t="shared" ca="1" si="213"/>
        <v>0</v>
      </c>
      <c r="N765" s="21">
        <v>1405</v>
      </c>
      <c r="O765" s="20">
        <f t="shared" si="214"/>
        <v>405</v>
      </c>
      <c r="P765" s="21">
        <f t="shared" si="215"/>
        <v>1</v>
      </c>
      <c r="Q765" s="22">
        <f t="shared" si="216"/>
        <v>364.5</v>
      </c>
      <c r="R765" s="59">
        <f t="shared" ca="1" si="217"/>
        <v>3632543.4914763081</v>
      </c>
      <c r="S765" s="60">
        <f t="shared" ca="1" si="218"/>
        <v>3632907.9914763081</v>
      </c>
      <c r="T765" s="61">
        <v>927.2956344061339</v>
      </c>
      <c r="U765" s="61">
        <f t="shared" ca="1" si="219"/>
        <v>1004.1205062123571</v>
      </c>
      <c r="V765" s="62">
        <f t="shared" ca="1" si="220"/>
        <v>8.2848305282299695E-2</v>
      </c>
      <c r="W765" s="62"/>
      <c r="X765" s="62">
        <f t="shared" ca="1" si="221"/>
        <v>8.2848305282299695E-2</v>
      </c>
      <c r="Y765" s="60">
        <f t="shared" ca="1" si="222"/>
        <v>3632907.9914763081</v>
      </c>
      <c r="Z765" s="63">
        <f t="shared" ca="1" si="223"/>
        <v>0</v>
      </c>
      <c r="AA765" s="60">
        <f t="shared" ca="1" si="224"/>
        <v>0</v>
      </c>
      <c r="AB765" s="63">
        <f t="shared" ca="1" si="225"/>
        <v>0</v>
      </c>
      <c r="AC765" s="47">
        <f t="shared" ca="1" si="226"/>
        <v>3632907.9914763081</v>
      </c>
    </row>
    <row r="766" spans="1:29" x14ac:dyDescent="0.15">
      <c r="A766" s="58">
        <v>31935</v>
      </c>
      <c r="B766" s="65">
        <f t="shared" si="209"/>
        <v>3</v>
      </c>
      <c r="C766" s="58" t="s">
        <v>820</v>
      </c>
      <c r="D766" s="58">
        <v>2518</v>
      </c>
      <c r="E766" s="58">
        <v>0</v>
      </c>
      <c r="F766" s="58">
        <f t="shared" si="210"/>
        <v>4058.8656716417909</v>
      </c>
      <c r="G766" s="58"/>
      <c r="H766" s="17">
        <f t="shared" si="211"/>
        <v>1</v>
      </c>
      <c r="I766" s="17">
        <f t="shared" si="212"/>
        <v>0</v>
      </c>
      <c r="J766" s="17">
        <f ca="1">OFFSET('Z1'!$B$7,B766,H766)*D766</f>
        <v>0</v>
      </c>
      <c r="K766" s="17">
        <f ca="1">IF(I766&gt;0,OFFSET('Z1'!$I$7,B766,I766)*IF(I766=1,D766-9300,IF(I766=2,D766-18000,IF(I766=3,D766-45000,0))),0)</f>
        <v>0</v>
      </c>
      <c r="L766" s="17">
        <f>IF(AND(E766=1,D766&gt;20000,D766&lt;=45000),D766*'Z1'!$G$7,0)+IF(AND(E766=1,D766&gt;45000,D766&lt;=50000),'Z1'!$G$7/5000*(50000-D766)*D766,0)</f>
        <v>0</v>
      </c>
      <c r="M766" s="18">
        <f t="shared" ca="1" si="213"/>
        <v>0</v>
      </c>
      <c r="N766" s="21">
        <v>6228</v>
      </c>
      <c r="O766" s="20">
        <f t="shared" si="214"/>
        <v>5228</v>
      </c>
      <c r="P766" s="21">
        <f t="shared" si="215"/>
        <v>1</v>
      </c>
      <c r="Q766" s="22">
        <f t="shared" si="216"/>
        <v>4705.2</v>
      </c>
      <c r="R766" s="59">
        <f t="shared" ca="1" si="217"/>
        <v>2528121.7555382377</v>
      </c>
      <c r="S766" s="60">
        <f t="shared" ca="1" si="218"/>
        <v>2532826.9555382379</v>
      </c>
      <c r="T766" s="61">
        <v>930.08854060756323</v>
      </c>
      <c r="U766" s="61">
        <f t="shared" ca="1" si="219"/>
        <v>1005.8883858372668</v>
      </c>
      <c r="V766" s="62">
        <f t="shared" ca="1" si="220"/>
        <v>8.1497450963312401E-2</v>
      </c>
      <c r="W766" s="62"/>
      <c r="X766" s="62">
        <f t="shared" ca="1" si="221"/>
        <v>8.1497450963312401E-2</v>
      </c>
      <c r="Y766" s="60">
        <f t="shared" ca="1" si="222"/>
        <v>2532826.9555382379</v>
      </c>
      <c r="Z766" s="63">
        <f t="shared" ca="1" si="223"/>
        <v>0</v>
      </c>
      <c r="AA766" s="60">
        <f t="shared" ca="1" si="224"/>
        <v>0</v>
      </c>
      <c r="AB766" s="63">
        <f t="shared" ca="1" si="225"/>
        <v>0</v>
      </c>
      <c r="AC766" s="47">
        <f t="shared" ca="1" si="226"/>
        <v>2532826.9555382379</v>
      </c>
    </row>
    <row r="767" spans="1:29" x14ac:dyDescent="0.15">
      <c r="A767" s="58">
        <v>31938</v>
      </c>
      <c r="B767" s="65">
        <f t="shared" si="209"/>
        <v>3</v>
      </c>
      <c r="C767" s="58" t="s">
        <v>821</v>
      </c>
      <c r="D767" s="58">
        <v>1014</v>
      </c>
      <c r="E767" s="58">
        <v>0</v>
      </c>
      <c r="F767" s="58">
        <f t="shared" si="210"/>
        <v>1634.5074626865671</v>
      </c>
      <c r="G767" s="58"/>
      <c r="H767" s="17">
        <f t="shared" si="211"/>
        <v>1</v>
      </c>
      <c r="I767" s="17">
        <f t="shared" si="212"/>
        <v>0</v>
      </c>
      <c r="J767" s="17">
        <f ca="1">OFFSET('Z1'!$B$7,B767,H767)*D767</f>
        <v>0</v>
      </c>
      <c r="K767" s="17">
        <f ca="1">IF(I767&gt;0,OFFSET('Z1'!$I$7,B767,I767)*IF(I767=1,D767-9300,IF(I767=2,D767-18000,IF(I767=3,D767-45000,0))),0)</f>
        <v>0</v>
      </c>
      <c r="L767" s="17">
        <f>IF(AND(E767=1,D767&gt;20000,D767&lt;=45000),D767*'Z1'!$G$7,0)+IF(AND(E767=1,D767&gt;45000,D767&lt;=50000),'Z1'!$G$7/5000*(50000-D767)*D767,0)</f>
        <v>0</v>
      </c>
      <c r="M767" s="18">
        <f t="shared" ca="1" si="213"/>
        <v>0</v>
      </c>
      <c r="N767" s="21">
        <v>0</v>
      </c>
      <c r="O767" s="20">
        <f t="shared" si="214"/>
        <v>0</v>
      </c>
      <c r="P767" s="21">
        <f t="shared" si="215"/>
        <v>1</v>
      </c>
      <c r="Q767" s="22">
        <f t="shared" si="216"/>
        <v>0</v>
      </c>
      <c r="R767" s="59">
        <f t="shared" ca="1" si="217"/>
        <v>1018076.0365829122</v>
      </c>
      <c r="S767" s="60">
        <f t="shared" ca="1" si="218"/>
        <v>1018076.0365829122</v>
      </c>
      <c r="T767" s="61">
        <v>926.75966032309191</v>
      </c>
      <c r="U767" s="61">
        <f t="shared" ca="1" si="219"/>
        <v>1004.0197599437004</v>
      </c>
      <c r="V767" s="62">
        <f t="shared" ca="1" si="220"/>
        <v>8.3365842222430819E-2</v>
      </c>
      <c r="W767" s="62"/>
      <c r="X767" s="62">
        <f t="shared" ca="1" si="221"/>
        <v>8.3365842222430819E-2</v>
      </c>
      <c r="Y767" s="60">
        <f t="shared" ca="1" si="222"/>
        <v>1018076.0365829122</v>
      </c>
      <c r="Z767" s="63">
        <f t="shared" ca="1" si="223"/>
        <v>0</v>
      </c>
      <c r="AA767" s="60">
        <f t="shared" ca="1" si="224"/>
        <v>0</v>
      </c>
      <c r="AB767" s="63">
        <f t="shared" ca="1" si="225"/>
        <v>0</v>
      </c>
      <c r="AC767" s="47">
        <f t="shared" ca="1" si="226"/>
        <v>1018076.0365829122</v>
      </c>
    </row>
    <row r="768" spans="1:29" x14ac:dyDescent="0.15">
      <c r="A768" s="58">
        <v>31939</v>
      </c>
      <c r="B768" s="65">
        <f t="shared" si="209"/>
        <v>3</v>
      </c>
      <c r="C768" s="58" t="s">
        <v>822</v>
      </c>
      <c r="D768" s="58">
        <v>370</v>
      </c>
      <c r="E768" s="58">
        <v>0</v>
      </c>
      <c r="F768" s="58">
        <f t="shared" si="210"/>
        <v>596.41791044776119</v>
      </c>
      <c r="G768" s="58"/>
      <c r="H768" s="17">
        <f t="shared" si="211"/>
        <v>1</v>
      </c>
      <c r="I768" s="17">
        <f t="shared" si="212"/>
        <v>0</v>
      </c>
      <c r="J768" s="17">
        <f ca="1">OFFSET('Z1'!$B$7,B768,H768)*D768</f>
        <v>0</v>
      </c>
      <c r="K768" s="17">
        <f ca="1">IF(I768&gt;0,OFFSET('Z1'!$I$7,B768,I768)*IF(I768=1,D768-9300,IF(I768=2,D768-18000,IF(I768=3,D768-45000,0))),0)</f>
        <v>0</v>
      </c>
      <c r="L768" s="17">
        <f>IF(AND(E768=1,D768&gt;20000,D768&lt;=45000),D768*'Z1'!$G$7,0)+IF(AND(E768=1,D768&gt;45000,D768&lt;=50000),'Z1'!$G$7/5000*(50000-D768)*D768,0)</f>
        <v>0</v>
      </c>
      <c r="M768" s="18">
        <f t="shared" ca="1" si="213"/>
        <v>0</v>
      </c>
      <c r="N768" s="21">
        <v>3026</v>
      </c>
      <c r="O768" s="20">
        <f t="shared" si="214"/>
        <v>2026</v>
      </c>
      <c r="P768" s="21">
        <f t="shared" si="215"/>
        <v>1</v>
      </c>
      <c r="Q768" s="22">
        <f t="shared" si="216"/>
        <v>1823.4</v>
      </c>
      <c r="R768" s="59">
        <f t="shared" ca="1" si="217"/>
        <v>371487.31117916916</v>
      </c>
      <c r="S768" s="60">
        <f t="shared" ca="1" si="218"/>
        <v>373310.71117916919</v>
      </c>
      <c r="T768" s="61">
        <v>928.76118658967346</v>
      </c>
      <c r="U768" s="61">
        <f t="shared" ca="1" si="219"/>
        <v>1008.9478680518087</v>
      </c>
      <c r="V768" s="62">
        <f t="shared" ca="1" si="220"/>
        <v>8.6337244299122151E-2</v>
      </c>
      <c r="W768" s="62"/>
      <c r="X768" s="62">
        <f t="shared" ca="1" si="221"/>
        <v>8.6337244299122151E-2</v>
      </c>
      <c r="Y768" s="60">
        <f t="shared" ca="1" si="222"/>
        <v>373310.71117916919</v>
      </c>
      <c r="Z768" s="63">
        <f t="shared" ca="1" si="223"/>
        <v>0</v>
      </c>
      <c r="AA768" s="60">
        <f t="shared" ca="1" si="224"/>
        <v>180.14776155148866</v>
      </c>
      <c r="AB768" s="63">
        <f t="shared" ca="1" si="225"/>
        <v>-9.8727916729935945</v>
      </c>
      <c r="AC768" s="47">
        <f t="shared" ca="1" si="226"/>
        <v>373300.83838749619</v>
      </c>
    </row>
    <row r="769" spans="1:29" x14ac:dyDescent="0.15">
      <c r="A769" s="58">
        <v>31940</v>
      </c>
      <c r="B769" s="65">
        <f t="shared" si="209"/>
        <v>3</v>
      </c>
      <c r="C769" s="58" t="s">
        <v>823</v>
      </c>
      <c r="D769" s="58">
        <v>1426</v>
      </c>
      <c r="E769" s="58">
        <v>0</v>
      </c>
      <c r="F769" s="58">
        <f t="shared" si="210"/>
        <v>2298.6268656716416</v>
      </c>
      <c r="G769" s="58"/>
      <c r="H769" s="17">
        <f t="shared" si="211"/>
        <v>1</v>
      </c>
      <c r="I769" s="17">
        <f t="shared" si="212"/>
        <v>0</v>
      </c>
      <c r="J769" s="17">
        <f ca="1">OFFSET('Z1'!$B$7,B769,H769)*D769</f>
        <v>0</v>
      </c>
      <c r="K769" s="17">
        <f ca="1">IF(I769&gt;0,OFFSET('Z1'!$I$7,B769,I769)*IF(I769=1,D769-9300,IF(I769=2,D769-18000,IF(I769=3,D769-45000,0))),0)</f>
        <v>0</v>
      </c>
      <c r="L769" s="17">
        <f>IF(AND(E769=1,D769&gt;20000,D769&lt;=45000),D769*'Z1'!$G$7,0)+IF(AND(E769=1,D769&gt;45000,D769&lt;=50000),'Z1'!$G$7/5000*(50000-D769)*D769,0)</f>
        <v>0</v>
      </c>
      <c r="M769" s="18">
        <f t="shared" ca="1" si="213"/>
        <v>0</v>
      </c>
      <c r="N769" s="21">
        <v>0</v>
      </c>
      <c r="O769" s="20">
        <f t="shared" si="214"/>
        <v>0</v>
      </c>
      <c r="P769" s="21">
        <f t="shared" si="215"/>
        <v>1</v>
      </c>
      <c r="Q769" s="22">
        <f t="shared" si="216"/>
        <v>0</v>
      </c>
      <c r="R769" s="59">
        <f t="shared" ca="1" si="217"/>
        <v>1431732.1776797166</v>
      </c>
      <c r="S769" s="60">
        <f t="shared" ca="1" si="218"/>
        <v>1431732.1776797166</v>
      </c>
      <c r="T769" s="61">
        <v>926.73975736656837</v>
      </c>
      <c r="U769" s="61">
        <f t="shared" ca="1" si="219"/>
        <v>1004.0197599437003</v>
      </c>
      <c r="V769" s="62">
        <f t="shared" ca="1" si="220"/>
        <v>8.3389108930355338E-2</v>
      </c>
      <c r="W769" s="62"/>
      <c r="X769" s="62">
        <f t="shared" ca="1" si="221"/>
        <v>8.3389108930355338E-2</v>
      </c>
      <c r="Y769" s="60">
        <f t="shared" ca="1" si="222"/>
        <v>1431732.1776797166</v>
      </c>
      <c r="Z769" s="63">
        <f t="shared" ca="1" si="223"/>
        <v>0</v>
      </c>
      <c r="AA769" s="60">
        <f t="shared" ca="1" si="224"/>
        <v>0</v>
      </c>
      <c r="AB769" s="63">
        <f t="shared" ca="1" si="225"/>
        <v>0</v>
      </c>
      <c r="AC769" s="47">
        <f t="shared" ca="1" si="226"/>
        <v>1431732.1776797166</v>
      </c>
    </row>
    <row r="770" spans="1:29" x14ac:dyDescent="0.15">
      <c r="A770" s="58">
        <v>31941</v>
      </c>
      <c r="B770" s="65">
        <f t="shared" si="209"/>
        <v>3</v>
      </c>
      <c r="C770" s="58" t="s">
        <v>824</v>
      </c>
      <c r="D770" s="58">
        <v>844</v>
      </c>
      <c r="E770" s="58">
        <v>0</v>
      </c>
      <c r="F770" s="58">
        <f t="shared" si="210"/>
        <v>1360.4776119402984</v>
      </c>
      <c r="G770" s="58"/>
      <c r="H770" s="17">
        <f t="shared" si="211"/>
        <v>1</v>
      </c>
      <c r="I770" s="17">
        <f t="shared" si="212"/>
        <v>0</v>
      </c>
      <c r="J770" s="17">
        <f ca="1">OFFSET('Z1'!$B$7,B770,H770)*D770</f>
        <v>0</v>
      </c>
      <c r="K770" s="17">
        <f ca="1">IF(I770&gt;0,OFFSET('Z1'!$I$7,B770,I770)*IF(I770=1,D770-9300,IF(I770=2,D770-18000,IF(I770=3,D770-45000,0))),0)</f>
        <v>0</v>
      </c>
      <c r="L770" s="17">
        <f>IF(AND(E770=1,D770&gt;20000,D770&lt;=45000),D770*'Z1'!$G$7,0)+IF(AND(E770=1,D770&gt;45000,D770&lt;=50000),'Z1'!$G$7/5000*(50000-D770)*D770,0)</f>
        <v>0</v>
      </c>
      <c r="M770" s="18">
        <f t="shared" ca="1" si="213"/>
        <v>0</v>
      </c>
      <c r="N770" s="21">
        <v>2387</v>
      </c>
      <c r="O770" s="20">
        <f t="shared" si="214"/>
        <v>1387</v>
      </c>
      <c r="P770" s="21">
        <f t="shared" si="215"/>
        <v>1</v>
      </c>
      <c r="Q770" s="22">
        <f t="shared" si="216"/>
        <v>1248.3</v>
      </c>
      <c r="R770" s="59">
        <f t="shared" ca="1" si="217"/>
        <v>847392.67739248311</v>
      </c>
      <c r="S770" s="60">
        <f t="shared" ca="1" si="218"/>
        <v>848640.97739248315</v>
      </c>
      <c r="T770" s="61">
        <v>931.33513547434654</v>
      </c>
      <c r="U770" s="61">
        <f t="shared" ca="1" si="219"/>
        <v>1005.4987883797194</v>
      </c>
      <c r="V770" s="62">
        <f t="shared" ca="1" si="220"/>
        <v>7.9631541944994888E-2</v>
      </c>
      <c r="W770" s="62"/>
      <c r="X770" s="62">
        <f t="shared" ca="1" si="221"/>
        <v>7.9631541944994888E-2</v>
      </c>
      <c r="Y770" s="60">
        <f t="shared" ca="1" si="222"/>
        <v>848640.97739248327</v>
      </c>
      <c r="Z770" s="63">
        <f t="shared" ca="1" si="223"/>
        <v>0</v>
      </c>
      <c r="AA770" s="60">
        <f t="shared" ca="1" si="224"/>
        <v>0</v>
      </c>
      <c r="AB770" s="63">
        <f t="shared" ca="1" si="225"/>
        <v>0</v>
      </c>
      <c r="AC770" s="47">
        <f t="shared" ca="1" si="226"/>
        <v>848640.97739248327</v>
      </c>
    </row>
    <row r="771" spans="1:29" x14ac:dyDescent="0.15">
      <c r="A771" s="58">
        <v>31943</v>
      </c>
      <c r="B771" s="65">
        <f t="shared" si="209"/>
        <v>3</v>
      </c>
      <c r="C771" s="58" t="s">
        <v>825</v>
      </c>
      <c r="D771" s="58">
        <v>6363</v>
      </c>
      <c r="E771" s="58">
        <v>0</v>
      </c>
      <c r="F771" s="58">
        <f t="shared" si="210"/>
        <v>10256.776119402984</v>
      </c>
      <c r="G771" s="58"/>
      <c r="H771" s="17">
        <f t="shared" si="211"/>
        <v>1</v>
      </c>
      <c r="I771" s="17">
        <f t="shared" si="212"/>
        <v>0</v>
      </c>
      <c r="J771" s="17">
        <f ca="1">OFFSET('Z1'!$B$7,B771,H771)*D771</f>
        <v>0</v>
      </c>
      <c r="K771" s="17">
        <f ca="1">IF(I771&gt;0,OFFSET('Z1'!$I$7,B771,I771)*IF(I771=1,D771-9300,IF(I771=2,D771-18000,IF(I771=3,D771-45000,0))),0)</f>
        <v>0</v>
      </c>
      <c r="L771" s="17">
        <f>IF(AND(E771=1,D771&gt;20000,D771&lt;=45000),D771*'Z1'!$G$7,0)+IF(AND(E771=1,D771&gt;45000,D771&lt;=50000),'Z1'!$G$7/5000*(50000-D771)*D771,0)</f>
        <v>0</v>
      </c>
      <c r="M771" s="18">
        <f t="shared" ca="1" si="213"/>
        <v>0</v>
      </c>
      <c r="N771" s="21">
        <v>11488</v>
      </c>
      <c r="O771" s="20">
        <f t="shared" si="214"/>
        <v>10488</v>
      </c>
      <c r="P771" s="21">
        <f t="shared" si="215"/>
        <v>1</v>
      </c>
      <c r="Q771" s="22">
        <f t="shared" si="216"/>
        <v>9439.2000000000007</v>
      </c>
      <c r="R771" s="59">
        <f t="shared" ca="1" si="217"/>
        <v>6388577.7325217659</v>
      </c>
      <c r="S771" s="60">
        <f t="shared" ca="1" si="218"/>
        <v>6398016.9325217661</v>
      </c>
      <c r="T771" s="61">
        <v>928.71296160248482</v>
      </c>
      <c r="U771" s="61">
        <f t="shared" ca="1" si="219"/>
        <v>1005.5032111459635</v>
      </c>
      <c r="V771" s="62">
        <f t="shared" ca="1" si="220"/>
        <v>8.2684589015510124E-2</v>
      </c>
      <c r="W771" s="62"/>
      <c r="X771" s="62">
        <f t="shared" ca="1" si="221"/>
        <v>8.2684589015510124E-2</v>
      </c>
      <c r="Y771" s="60">
        <f t="shared" ca="1" si="222"/>
        <v>6398016.9325217661</v>
      </c>
      <c r="Z771" s="63">
        <f t="shared" ca="1" si="223"/>
        <v>0</v>
      </c>
      <c r="AA771" s="60">
        <f t="shared" ca="1" si="224"/>
        <v>0</v>
      </c>
      <c r="AB771" s="63">
        <f t="shared" ca="1" si="225"/>
        <v>0</v>
      </c>
      <c r="AC771" s="47">
        <f t="shared" ca="1" si="226"/>
        <v>6398016.9325217661</v>
      </c>
    </row>
    <row r="772" spans="1:29" x14ac:dyDescent="0.15">
      <c r="A772" s="58">
        <v>31945</v>
      </c>
      <c r="B772" s="65">
        <f t="shared" si="209"/>
        <v>3</v>
      </c>
      <c r="C772" s="58" t="s">
        <v>826</v>
      </c>
      <c r="D772" s="58">
        <v>1406</v>
      </c>
      <c r="E772" s="58">
        <v>0</v>
      </c>
      <c r="F772" s="58">
        <f t="shared" si="210"/>
        <v>2266.3880597014927</v>
      </c>
      <c r="G772" s="58"/>
      <c r="H772" s="17">
        <f t="shared" si="211"/>
        <v>1</v>
      </c>
      <c r="I772" s="17">
        <f t="shared" si="212"/>
        <v>0</v>
      </c>
      <c r="J772" s="17">
        <f ca="1">OFFSET('Z1'!$B$7,B772,H772)*D772</f>
        <v>0</v>
      </c>
      <c r="K772" s="17">
        <f ca="1">IF(I772&gt;0,OFFSET('Z1'!$I$7,B772,I772)*IF(I772=1,D772-9300,IF(I772=2,D772-18000,IF(I772=3,D772-45000,0))),0)</f>
        <v>0</v>
      </c>
      <c r="L772" s="17">
        <f>IF(AND(E772=1,D772&gt;20000,D772&lt;=45000),D772*'Z1'!$G$7,0)+IF(AND(E772=1,D772&gt;45000,D772&lt;=50000),'Z1'!$G$7/5000*(50000-D772)*D772,0)</f>
        <v>0</v>
      </c>
      <c r="M772" s="18">
        <f t="shared" ca="1" si="213"/>
        <v>0</v>
      </c>
      <c r="N772" s="21">
        <v>0</v>
      </c>
      <c r="O772" s="20">
        <f t="shared" si="214"/>
        <v>0</v>
      </c>
      <c r="P772" s="21">
        <f t="shared" si="215"/>
        <v>1</v>
      </c>
      <c r="Q772" s="22">
        <f t="shared" si="216"/>
        <v>0</v>
      </c>
      <c r="R772" s="59">
        <f t="shared" ca="1" si="217"/>
        <v>1411651.7824808429</v>
      </c>
      <c r="S772" s="60">
        <f t="shared" ca="1" si="218"/>
        <v>1411651.7824808429</v>
      </c>
      <c r="T772" s="61">
        <v>926.25244494089839</v>
      </c>
      <c r="U772" s="61">
        <f t="shared" ca="1" si="219"/>
        <v>1004.0197599437005</v>
      </c>
      <c r="V772" s="62">
        <f t="shared" ca="1" si="220"/>
        <v>8.3959092823516546E-2</v>
      </c>
      <c r="W772" s="62"/>
      <c r="X772" s="62">
        <f t="shared" ca="1" si="221"/>
        <v>8.3959092823516546E-2</v>
      </c>
      <c r="Y772" s="60">
        <f t="shared" ca="1" si="222"/>
        <v>1411651.7824808429</v>
      </c>
      <c r="Z772" s="63">
        <f t="shared" ca="1" si="223"/>
        <v>0</v>
      </c>
      <c r="AA772" s="60">
        <f t="shared" ca="1" si="224"/>
        <v>0</v>
      </c>
      <c r="AB772" s="63">
        <f t="shared" ca="1" si="225"/>
        <v>0</v>
      </c>
      <c r="AC772" s="47">
        <f t="shared" ca="1" si="226"/>
        <v>1411651.7824808429</v>
      </c>
    </row>
    <row r="773" spans="1:29" x14ac:dyDescent="0.15">
      <c r="A773" s="58">
        <v>31946</v>
      </c>
      <c r="B773" s="65">
        <f t="shared" si="209"/>
        <v>3</v>
      </c>
      <c r="C773" s="58" t="s">
        <v>827</v>
      </c>
      <c r="D773" s="58">
        <v>1417</v>
      </c>
      <c r="E773" s="58">
        <v>0</v>
      </c>
      <c r="F773" s="58">
        <f t="shared" si="210"/>
        <v>2284.1194029850744</v>
      </c>
      <c r="G773" s="58"/>
      <c r="H773" s="17">
        <f t="shared" si="211"/>
        <v>1</v>
      </c>
      <c r="I773" s="17">
        <f t="shared" si="212"/>
        <v>0</v>
      </c>
      <c r="J773" s="17">
        <f ca="1">OFFSET('Z1'!$B$7,B773,H773)*D773</f>
        <v>0</v>
      </c>
      <c r="K773" s="17">
        <f ca="1">IF(I773&gt;0,OFFSET('Z1'!$I$7,B773,I773)*IF(I773=1,D773-9300,IF(I773=2,D773-18000,IF(I773=3,D773-45000,0))),0)</f>
        <v>0</v>
      </c>
      <c r="L773" s="17">
        <f>IF(AND(E773=1,D773&gt;20000,D773&lt;=45000),D773*'Z1'!$G$7,0)+IF(AND(E773=1,D773&gt;45000,D773&lt;=50000),'Z1'!$G$7/5000*(50000-D773)*D773,0)</f>
        <v>0</v>
      </c>
      <c r="M773" s="18">
        <f t="shared" ca="1" si="213"/>
        <v>0</v>
      </c>
      <c r="N773" s="21">
        <v>0</v>
      </c>
      <c r="O773" s="20">
        <f t="shared" si="214"/>
        <v>0</v>
      </c>
      <c r="P773" s="21">
        <f t="shared" si="215"/>
        <v>1</v>
      </c>
      <c r="Q773" s="22">
        <f t="shared" si="216"/>
        <v>0</v>
      </c>
      <c r="R773" s="59">
        <f t="shared" ca="1" si="217"/>
        <v>1422695.9998402235</v>
      </c>
      <c r="S773" s="60">
        <f t="shared" ca="1" si="218"/>
        <v>1422695.9998402235</v>
      </c>
      <c r="T773" s="61">
        <v>926.78502263113182</v>
      </c>
      <c r="U773" s="61">
        <f t="shared" ca="1" si="219"/>
        <v>1004.0197599437004</v>
      </c>
      <c r="V773" s="62">
        <f t="shared" ca="1" si="220"/>
        <v>8.3336194939037878E-2</v>
      </c>
      <c r="W773" s="62"/>
      <c r="X773" s="62">
        <f t="shared" ca="1" si="221"/>
        <v>8.3336194939037878E-2</v>
      </c>
      <c r="Y773" s="60">
        <f t="shared" ca="1" si="222"/>
        <v>1422695.9998402235</v>
      </c>
      <c r="Z773" s="63">
        <f t="shared" ca="1" si="223"/>
        <v>0</v>
      </c>
      <c r="AA773" s="60">
        <f t="shared" ca="1" si="224"/>
        <v>0</v>
      </c>
      <c r="AB773" s="63">
        <f t="shared" ca="1" si="225"/>
        <v>0</v>
      </c>
      <c r="AC773" s="47">
        <f t="shared" ca="1" si="226"/>
        <v>1422695.9998402235</v>
      </c>
    </row>
    <row r="774" spans="1:29" x14ac:dyDescent="0.15">
      <c r="A774" s="58">
        <v>31947</v>
      </c>
      <c r="B774" s="65">
        <f t="shared" si="209"/>
        <v>3</v>
      </c>
      <c r="C774" s="58" t="s">
        <v>828</v>
      </c>
      <c r="D774" s="58">
        <v>6557</v>
      </c>
      <c r="E774" s="58">
        <v>0</v>
      </c>
      <c r="F774" s="58">
        <f t="shared" si="210"/>
        <v>10569.492537313432</v>
      </c>
      <c r="G774" s="58"/>
      <c r="H774" s="17">
        <f t="shared" si="211"/>
        <v>1</v>
      </c>
      <c r="I774" s="17">
        <f t="shared" si="212"/>
        <v>0</v>
      </c>
      <c r="J774" s="17">
        <f ca="1">OFFSET('Z1'!$B$7,B774,H774)*D774</f>
        <v>0</v>
      </c>
      <c r="K774" s="17">
        <f ca="1">IF(I774&gt;0,OFFSET('Z1'!$I$7,B774,I774)*IF(I774=1,D774-9300,IF(I774=2,D774-18000,IF(I774=3,D774-45000,0))),0)</f>
        <v>0</v>
      </c>
      <c r="L774" s="17">
        <f>IF(AND(E774=1,D774&gt;20000,D774&lt;=45000),D774*'Z1'!$G$7,0)+IF(AND(E774=1,D774&gt;45000,D774&lt;=50000),'Z1'!$G$7/5000*(50000-D774)*D774,0)</f>
        <v>0</v>
      </c>
      <c r="M774" s="18">
        <f t="shared" ca="1" si="213"/>
        <v>0</v>
      </c>
      <c r="N774" s="21">
        <v>2835</v>
      </c>
      <c r="O774" s="20">
        <f t="shared" si="214"/>
        <v>1835</v>
      </c>
      <c r="P774" s="21">
        <f t="shared" si="215"/>
        <v>1</v>
      </c>
      <c r="Q774" s="22">
        <f t="shared" si="216"/>
        <v>1651.5</v>
      </c>
      <c r="R774" s="59">
        <f t="shared" ca="1" si="217"/>
        <v>6583357.5659508435</v>
      </c>
      <c r="S774" s="60">
        <f t="shared" ca="1" si="218"/>
        <v>6585009.0659508435</v>
      </c>
      <c r="T774" s="61">
        <v>927.2391599068518</v>
      </c>
      <c r="U774" s="61">
        <f t="shared" ca="1" si="219"/>
        <v>1004.2716281761237</v>
      </c>
      <c r="V774" s="62">
        <f t="shared" ca="1" si="220"/>
        <v>8.3077237890826883E-2</v>
      </c>
      <c r="W774" s="62"/>
      <c r="X774" s="62">
        <f t="shared" ca="1" si="221"/>
        <v>8.3077237890826883E-2</v>
      </c>
      <c r="Y774" s="60">
        <f t="shared" ca="1" si="222"/>
        <v>6585009.0659508444</v>
      </c>
      <c r="Z774" s="63">
        <f t="shared" ca="1" si="223"/>
        <v>0</v>
      </c>
      <c r="AA774" s="60">
        <f t="shared" ca="1" si="224"/>
        <v>0</v>
      </c>
      <c r="AB774" s="63">
        <f t="shared" ca="1" si="225"/>
        <v>0</v>
      </c>
      <c r="AC774" s="47">
        <f t="shared" ca="1" si="226"/>
        <v>6585009.0659508444</v>
      </c>
    </row>
    <row r="775" spans="1:29" x14ac:dyDescent="0.15">
      <c r="A775" s="58">
        <v>31948</v>
      </c>
      <c r="B775" s="65">
        <f t="shared" si="209"/>
        <v>3</v>
      </c>
      <c r="C775" s="58" t="s">
        <v>829</v>
      </c>
      <c r="D775" s="58">
        <v>2515</v>
      </c>
      <c r="E775" s="58">
        <v>0</v>
      </c>
      <c r="F775" s="58">
        <f t="shared" si="210"/>
        <v>4054.0298507462685</v>
      </c>
      <c r="G775" s="58"/>
      <c r="H775" s="17">
        <f t="shared" si="211"/>
        <v>1</v>
      </c>
      <c r="I775" s="17">
        <f t="shared" si="212"/>
        <v>0</v>
      </c>
      <c r="J775" s="17">
        <f ca="1">OFFSET('Z1'!$B$7,B775,H775)*D775</f>
        <v>0</v>
      </c>
      <c r="K775" s="17">
        <f ca="1">IF(I775&gt;0,OFFSET('Z1'!$I$7,B775,I775)*IF(I775=1,D775-9300,IF(I775=2,D775-18000,IF(I775=3,D775-45000,0))),0)</f>
        <v>0</v>
      </c>
      <c r="L775" s="17">
        <f>IF(AND(E775=1,D775&gt;20000,D775&lt;=45000),D775*'Z1'!$G$7,0)+IF(AND(E775=1,D775&gt;45000,D775&lt;=50000),'Z1'!$G$7/5000*(50000-D775)*D775,0)</f>
        <v>0</v>
      </c>
      <c r="M775" s="18">
        <f t="shared" ca="1" si="213"/>
        <v>0</v>
      </c>
      <c r="N775" s="21">
        <v>0</v>
      </c>
      <c r="O775" s="20">
        <f t="shared" si="214"/>
        <v>0</v>
      </c>
      <c r="P775" s="21">
        <f t="shared" si="215"/>
        <v>1</v>
      </c>
      <c r="Q775" s="22">
        <f t="shared" si="216"/>
        <v>0</v>
      </c>
      <c r="R775" s="59">
        <f t="shared" ca="1" si="217"/>
        <v>2525109.6962584066</v>
      </c>
      <c r="S775" s="60">
        <f t="shared" ca="1" si="218"/>
        <v>2525109.6962584066</v>
      </c>
      <c r="T775" s="61">
        <v>926.7850226311316</v>
      </c>
      <c r="U775" s="61">
        <f t="shared" ca="1" si="219"/>
        <v>1004.0197599437005</v>
      </c>
      <c r="V775" s="62">
        <f t="shared" ca="1" si="220"/>
        <v>8.33361949390381E-2</v>
      </c>
      <c r="W775" s="62"/>
      <c r="X775" s="62">
        <f t="shared" ca="1" si="221"/>
        <v>8.33361949390381E-2</v>
      </c>
      <c r="Y775" s="60">
        <f t="shared" ca="1" si="222"/>
        <v>2525109.6962584066</v>
      </c>
      <c r="Z775" s="63">
        <f t="shared" ca="1" si="223"/>
        <v>0</v>
      </c>
      <c r="AA775" s="60">
        <f t="shared" ca="1" si="224"/>
        <v>0</v>
      </c>
      <c r="AB775" s="63">
        <f t="shared" ca="1" si="225"/>
        <v>0</v>
      </c>
      <c r="AC775" s="47">
        <f t="shared" ca="1" si="226"/>
        <v>2525109.6962584066</v>
      </c>
    </row>
    <row r="776" spans="1:29" x14ac:dyDescent="0.15">
      <c r="A776" s="58">
        <v>31949</v>
      </c>
      <c r="B776" s="65">
        <f t="shared" si="209"/>
        <v>3</v>
      </c>
      <c r="C776" s="58" t="s">
        <v>830</v>
      </c>
      <c r="D776" s="58">
        <v>5002</v>
      </c>
      <c r="E776" s="58">
        <v>0</v>
      </c>
      <c r="F776" s="58">
        <f t="shared" si="210"/>
        <v>8062.9253731343279</v>
      </c>
      <c r="G776" s="58"/>
      <c r="H776" s="17">
        <f t="shared" si="211"/>
        <v>1</v>
      </c>
      <c r="I776" s="17">
        <f t="shared" si="212"/>
        <v>0</v>
      </c>
      <c r="J776" s="17">
        <f ca="1">OFFSET('Z1'!$B$7,B776,H776)*D776</f>
        <v>0</v>
      </c>
      <c r="K776" s="17">
        <f ca="1">IF(I776&gt;0,OFFSET('Z1'!$I$7,B776,I776)*IF(I776=1,D776-9300,IF(I776=2,D776-18000,IF(I776=3,D776-45000,0))),0)</f>
        <v>0</v>
      </c>
      <c r="L776" s="17">
        <f>IF(AND(E776=1,D776&gt;20000,D776&lt;=45000),D776*'Z1'!$G$7,0)+IF(AND(E776=1,D776&gt;45000,D776&lt;=50000),'Z1'!$G$7/5000*(50000-D776)*D776,0)</f>
        <v>0</v>
      </c>
      <c r="M776" s="18">
        <f t="shared" ca="1" si="213"/>
        <v>0</v>
      </c>
      <c r="N776" s="21">
        <v>3377</v>
      </c>
      <c r="O776" s="20">
        <f t="shared" si="214"/>
        <v>2377</v>
      </c>
      <c r="P776" s="21">
        <f t="shared" si="215"/>
        <v>1</v>
      </c>
      <c r="Q776" s="22">
        <f t="shared" si="216"/>
        <v>2139.3000000000002</v>
      </c>
      <c r="R776" s="59">
        <f t="shared" ca="1" si="217"/>
        <v>5022106.8392383894</v>
      </c>
      <c r="S776" s="60">
        <f t="shared" ca="1" si="218"/>
        <v>5024246.1392383892</v>
      </c>
      <c r="T776" s="61">
        <v>928.5992328058627</v>
      </c>
      <c r="U776" s="61">
        <f t="shared" ca="1" si="219"/>
        <v>1004.4474488681306</v>
      </c>
      <c r="V776" s="62">
        <f t="shared" ca="1" si="220"/>
        <v>8.1680248467451699E-2</v>
      </c>
      <c r="W776" s="62"/>
      <c r="X776" s="62">
        <f t="shared" ca="1" si="221"/>
        <v>8.1680248467451699E-2</v>
      </c>
      <c r="Y776" s="60">
        <f t="shared" ca="1" si="222"/>
        <v>5024246.1392383892</v>
      </c>
      <c r="Z776" s="63">
        <f t="shared" ca="1" si="223"/>
        <v>0</v>
      </c>
      <c r="AA776" s="60">
        <f t="shared" ca="1" si="224"/>
        <v>0</v>
      </c>
      <c r="AB776" s="63">
        <f t="shared" ca="1" si="225"/>
        <v>0</v>
      </c>
      <c r="AC776" s="47">
        <f t="shared" ca="1" si="226"/>
        <v>5024246.1392383892</v>
      </c>
    </row>
    <row r="777" spans="1:29" x14ac:dyDescent="0.15">
      <c r="A777" s="58">
        <v>31950</v>
      </c>
      <c r="B777" s="65">
        <f t="shared" si="209"/>
        <v>3</v>
      </c>
      <c r="C777" s="58" t="s">
        <v>831</v>
      </c>
      <c r="D777" s="58">
        <v>3604</v>
      </c>
      <c r="E777" s="58">
        <v>0</v>
      </c>
      <c r="F777" s="58">
        <f t="shared" si="210"/>
        <v>5809.4328358208959</v>
      </c>
      <c r="G777" s="58"/>
      <c r="H777" s="17">
        <f t="shared" si="211"/>
        <v>1</v>
      </c>
      <c r="I777" s="17">
        <f t="shared" si="212"/>
        <v>0</v>
      </c>
      <c r="J777" s="17">
        <f ca="1">OFFSET('Z1'!$B$7,B777,H777)*D777</f>
        <v>0</v>
      </c>
      <c r="K777" s="17">
        <f ca="1">IF(I777&gt;0,OFFSET('Z1'!$I$7,B777,I777)*IF(I777=1,D777-9300,IF(I777=2,D777-18000,IF(I777=3,D777-45000,0))),0)</f>
        <v>0</v>
      </c>
      <c r="L777" s="17">
        <f>IF(AND(E777=1,D777&gt;20000,D777&lt;=45000),D777*'Z1'!$G$7,0)+IF(AND(E777=1,D777&gt;45000,D777&lt;=50000),'Z1'!$G$7/5000*(50000-D777)*D777,0)</f>
        <v>0</v>
      </c>
      <c r="M777" s="18">
        <f t="shared" ca="1" si="213"/>
        <v>0</v>
      </c>
      <c r="N777" s="21">
        <v>9749</v>
      </c>
      <c r="O777" s="20">
        <f t="shared" si="214"/>
        <v>8749</v>
      </c>
      <c r="P777" s="21">
        <f t="shared" si="215"/>
        <v>1</v>
      </c>
      <c r="Q777" s="22">
        <f t="shared" si="216"/>
        <v>7874.1</v>
      </c>
      <c r="R777" s="59">
        <f t="shared" ca="1" si="217"/>
        <v>3618487.2148370966</v>
      </c>
      <c r="S777" s="60">
        <f t="shared" ca="1" si="218"/>
        <v>3626361.3148370967</v>
      </c>
      <c r="T777" s="61">
        <v>931.23503184927517</v>
      </c>
      <c r="U777" s="61">
        <f t="shared" ca="1" si="219"/>
        <v>1006.2045823632344</v>
      </c>
      <c r="V777" s="62">
        <f t="shared" ca="1" si="220"/>
        <v>8.050550929670508E-2</v>
      </c>
      <c r="W777" s="62"/>
      <c r="X777" s="62">
        <f t="shared" ca="1" si="221"/>
        <v>8.050550929670508E-2</v>
      </c>
      <c r="Y777" s="60">
        <f t="shared" ca="1" si="222"/>
        <v>3626361.3148370967</v>
      </c>
      <c r="Z777" s="63">
        <f t="shared" ca="1" si="223"/>
        <v>0</v>
      </c>
      <c r="AA777" s="60">
        <f t="shared" ca="1" si="224"/>
        <v>0</v>
      </c>
      <c r="AB777" s="63">
        <f t="shared" ca="1" si="225"/>
        <v>0</v>
      </c>
      <c r="AC777" s="47">
        <f t="shared" ca="1" si="226"/>
        <v>3626361.3148370967</v>
      </c>
    </row>
    <row r="778" spans="1:29" x14ac:dyDescent="0.15">
      <c r="A778" s="58">
        <v>31951</v>
      </c>
      <c r="B778" s="65">
        <f t="shared" si="209"/>
        <v>3</v>
      </c>
      <c r="C778" s="58" t="s">
        <v>832</v>
      </c>
      <c r="D778" s="58">
        <v>7782</v>
      </c>
      <c r="E778" s="58">
        <v>0</v>
      </c>
      <c r="F778" s="58">
        <f t="shared" si="210"/>
        <v>12544.119402985074</v>
      </c>
      <c r="G778" s="58"/>
      <c r="H778" s="17">
        <f t="shared" si="211"/>
        <v>1</v>
      </c>
      <c r="I778" s="17">
        <f t="shared" si="212"/>
        <v>0</v>
      </c>
      <c r="J778" s="17">
        <f ca="1">OFFSET('Z1'!$B$7,B778,H778)*D778</f>
        <v>0</v>
      </c>
      <c r="K778" s="17">
        <f ca="1">IF(I778&gt;0,OFFSET('Z1'!$I$7,B778,I778)*IF(I778=1,D778-9300,IF(I778=2,D778-18000,IF(I778=3,D778-45000,0))),0)</f>
        <v>0</v>
      </c>
      <c r="L778" s="17">
        <f>IF(AND(E778=1,D778&gt;20000,D778&lt;=45000),D778*'Z1'!$G$7,0)+IF(AND(E778=1,D778&gt;45000,D778&lt;=50000),'Z1'!$G$7/5000*(50000-D778)*D778,0)</f>
        <v>0</v>
      </c>
      <c r="M778" s="18">
        <f t="shared" ca="1" si="213"/>
        <v>0</v>
      </c>
      <c r="N778" s="21">
        <v>5177</v>
      </c>
      <c r="O778" s="20">
        <f t="shared" si="214"/>
        <v>4177</v>
      </c>
      <c r="P778" s="21">
        <f t="shared" si="215"/>
        <v>1</v>
      </c>
      <c r="Q778" s="22">
        <f t="shared" si="216"/>
        <v>3759.3</v>
      </c>
      <c r="R778" s="59">
        <f t="shared" ca="1" si="217"/>
        <v>7813281.7718818765</v>
      </c>
      <c r="S778" s="60">
        <f t="shared" ca="1" si="218"/>
        <v>7817041.0718818763</v>
      </c>
      <c r="T778" s="61">
        <v>928.440185229044</v>
      </c>
      <c r="U778" s="61">
        <f t="shared" ca="1" si="219"/>
        <v>1004.5028362736927</v>
      </c>
      <c r="V778" s="62">
        <f t="shared" ca="1" si="220"/>
        <v>8.1925203426954418E-2</v>
      </c>
      <c r="W778" s="62"/>
      <c r="X778" s="62">
        <f t="shared" ca="1" si="221"/>
        <v>8.1925203426954418E-2</v>
      </c>
      <c r="Y778" s="60">
        <f t="shared" ca="1" si="222"/>
        <v>7817041.0718818763</v>
      </c>
      <c r="Z778" s="63">
        <f t="shared" ca="1" si="223"/>
        <v>0</v>
      </c>
      <c r="AA778" s="60">
        <f t="shared" ca="1" si="224"/>
        <v>0</v>
      </c>
      <c r="AB778" s="63">
        <f t="shared" ca="1" si="225"/>
        <v>0</v>
      </c>
      <c r="AC778" s="47">
        <f t="shared" ca="1" si="226"/>
        <v>7817041.0718818763</v>
      </c>
    </row>
    <row r="779" spans="1:29" x14ac:dyDescent="0.15">
      <c r="A779" s="58">
        <v>31952</v>
      </c>
      <c r="B779" s="65">
        <f t="shared" si="209"/>
        <v>3</v>
      </c>
      <c r="C779" s="58" t="s">
        <v>833</v>
      </c>
      <c r="D779" s="58">
        <v>9847</v>
      </c>
      <c r="E779" s="58">
        <v>0</v>
      </c>
      <c r="F779" s="58">
        <f t="shared" si="210"/>
        <v>16336.308457711442</v>
      </c>
      <c r="G779" s="58"/>
      <c r="H779" s="17">
        <f t="shared" si="211"/>
        <v>1</v>
      </c>
      <c r="I779" s="17">
        <f t="shared" si="212"/>
        <v>1</v>
      </c>
      <c r="J779" s="17">
        <f ca="1">OFFSET('Z1'!$B$7,B779,H779)*D779</f>
        <v>0</v>
      </c>
      <c r="K779" s="17">
        <f ca="1">IF(I779&gt;0,OFFSET('Z1'!$I$7,B779,I779)*IF(I779=1,D779-9300,IF(I779=2,D779-18000,IF(I779=3,D779-45000,0))),0)</f>
        <v>1061492.5714285716</v>
      </c>
      <c r="L779" s="17">
        <f>IF(AND(E779=1,D779&gt;20000,D779&lt;=45000),D779*'Z1'!$G$7,0)+IF(AND(E779=1,D779&gt;45000,D779&lt;=50000),'Z1'!$G$7/5000*(50000-D779)*D779,0)</f>
        <v>0</v>
      </c>
      <c r="M779" s="18">
        <f t="shared" ca="1" si="213"/>
        <v>1061492.5714285716</v>
      </c>
      <c r="N779" s="21">
        <v>6228</v>
      </c>
      <c r="O779" s="20">
        <f t="shared" si="214"/>
        <v>5228</v>
      </c>
      <c r="P779" s="21">
        <f t="shared" si="215"/>
        <v>2</v>
      </c>
      <c r="Q779" s="22">
        <f t="shared" si="216"/>
        <v>1028.4222857142856</v>
      </c>
      <c r="R779" s="59">
        <f t="shared" ca="1" si="217"/>
        <v>10175300.233677823</v>
      </c>
      <c r="S779" s="60">
        <f t="shared" ca="1" si="218"/>
        <v>11237821.227392109</v>
      </c>
      <c r="T779" s="61">
        <v>1037.5220895473751</v>
      </c>
      <c r="U779" s="61">
        <f t="shared" ca="1" si="219"/>
        <v>1141.2431428244247</v>
      </c>
      <c r="V779" s="62">
        <f t="shared" ca="1" si="220"/>
        <v>9.996997107049399E-2</v>
      </c>
      <c r="W779" s="62"/>
      <c r="X779" s="62">
        <f t="shared" ca="1" si="221"/>
        <v>9.996997107049399E-2</v>
      </c>
      <c r="Y779" s="60">
        <f t="shared" ca="1" si="222"/>
        <v>11237821.227392109</v>
      </c>
      <c r="Z779" s="63">
        <f t="shared" ca="1" si="223"/>
        <v>0</v>
      </c>
      <c r="AA779" s="60">
        <f t="shared" ca="1" si="224"/>
        <v>144634.2809560746</v>
      </c>
      <c r="AB779" s="63">
        <f t="shared" ca="1" si="225"/>
        <v>-7926.5160574555557</v>
      </c>
      <c r="AC779" s="47">
        <f t="shared" ca="1" si="226"/>
        <v>11229894.711334653</v>
      </c>
    </row>
    <row r="780" spans="1:29" x14ac:dyDescent="0.15">
      <c r="A780" s="58">
        <v>31953</v>
      </c>
      <c r="B780" s="65">
        <f t="shared" si="209"/>
        <v>3</v>
      </c>
      <c r="C780" s="58" t="s">
        <v>834</v>
      </c>
      <c r="D780" s="58">
        <v>2922</v>
      </c>
      <c r="E780" s="58">
        <v>0</v>
      </c>
      <c r="F780" s="58">
        <f t="shared" si="210"/>
        <v>4710.0895522388064</v>
      </c>
      <c r="G780" s="58"/>
      <c r="H780" s="17">
        <f t="shared" si="211"/>
        <v>1</v>
      </c>
      <c r="I780" s="17">
        <f t="shared" si="212"/>
        <v>0</v>
      </c>
      <c r="J780" s="17">
        <f ca="1">OFFSET('Z1'!$B$7,B780,H780)*D780</f>
        <v>0</v>
      </c>
      <c r="K780" s="17">
        <f ca="1">IF(I780&gt;0,OFFSET('Z1'!$I$7,B780,I780)*IF(I780=1,D780-9300,IF(I780=2,D780-18000,IF(I780=3,D780-45000,0))),0)</f>
        <v>0</v>
      </c>
      <c r="L780" s="17">
        <f>IF(AND(E780=1,D780&gt;20000,D780&lt;=45000),D780*'Z1'!$G$7,0)+IF(AND(E780=1,D780&gt;45000,D780&lt;=50000),'Z1'!$G$7/5000*(50000-D780)*D780,0)</f>
        <v>0</v>
      </c>
      <c r="M780" s="18">
        <f t="shared" ca="1" si="213"/>
        <v>0</v>
      </c>
      <c r="N780" s="21">
        <v>2243</v>
      </c>
      <c r="O780" s="20">
        <f t="shared" si="214"/>
        <v>1243</v>
      </c>
      <c r="P780" s="21">
        <f t="shared" si="215"/>
        <v>1</v>
      </c>
      <c r="Q780" s="22">
        <f t="shared" si="216"/>
        <v>1118.7</v>
      </c>
      <c r="R780" s="59">
        <f t="shared" ca="1" si="217"/>
        <v>2933745.7385554928</v>
      </c>
      <c r="S780" s="60">
        <f t="shared" ca="1" si="218"/>
        <v>2934864.438555493</v>
      </c>
      <c r="T780" s="61">
        <v>929.97411290179468</v>
      </c>
      <c r="U780" s="61">
        <f t="shared" ca="1" si="219"/>
        <v>1004.4026141531461</v>
      </c>
      <c r="V780" s="62">
        <f t="shared" ca="1" si="220"/>
        <v>8.0032874269061693E-2</v>
      </c>
      <c r="W780" s="62"/>
      <c r="X780" s="62">
        <f t="shared" ca="1" si="221"/>
        <v>8.0032874269061693E-2</v>
      </c>
      <c r="Y780" s="60">
        <f t="shared" ca="1" si="222"/>
        <v>2934864.438555493</v>
      </c>
      <c r="Z780" s="63">
        <f t="shared" ca="1" si="223"/>
        <v>0</v>
      </c>
      <c r="AA780" s="60">
        <f t="shared" ca="1" si="224"/>
        <v>0</v>
      </c>
      <c r="AB780" s="63">
        <f t="shared" ca="1" si="225"/>
        <v>0</v>
      </c>
      <c r="AC780" s="47">
        <f t="shared" ca="1" si="226"/>
        <v>2934864.438555493</v>
      </c>
    </row>
    <row r="781" spans="1:29" x14ac:dyDescent="0.15">
      <c r="A781" s="58">
        <v>31954</v>
      </c>
      <c r="B781" s="65">
        <f t="shared" si="209"/>
        <v>3</v>
      </c>
      <c r="C781" s="58" t="s">
        <v>835</v>
      </c>
      <c r="D781" s="58">
        <v>1760</v>
      </c>
      <c r="E781" s="58">
        <v>0</v>
      </c>
      <c r="F781" s="58">
        <f t="shared" si="210"/>
        <v>2837.0149253731342</v>
      </c>
      <c r="G781" s="58"/>
      <c r="H781" s="17">
        <f t="shared" si="211"/>
        <v>1</v>
      </c>
      <c r="I781" s="17">
        <f t="shared" si="212"/>
        <v>0</v>
      </c>
      <c r="J781" s="17">
        <f ca="1">OFFSET('Z1'!$B$7,B781,H781)*D781</f>
        <v>0</v>
      </c>
      <c r="K781" s="17">
        <f ca="1">IF(I781&gt;0,OFFSET('Z1'!$I$7,B781,I781)*IF(I781=1,D781-9300,IF(I781=2,D781-18000,IF(I781=3,D781-45000,0))),0)</f>
        <v>0</v>
      </c>
      <c r="L781" s="17">
        <f>IF(AND(E781=1,D781&gt;20000,D781&lt;=45000),D781*'Z1'!$G$7,0)+IF(AND(E781=1,D781&gt;45000,D781&lt;=50000),'Z1'!$G$7/5000*(50000-D781)*D781,0)</f>
        <v>0</v>
      </c>
      <c r="M781" s="18">
        <f t="shared" ca="1" si="213"/>
        <v>0</v>
      </c>
      <c r="N781" s="21">
        <v>0</v>
      </c>
      <c r="O781" s="20">
        <f t="shared" si="214"/>
        <v>0</v>
      </c>
      <c r="P781" s="21">
        <f t="shared" si="215"/>
        <v>1</v>
      </c>
      <c r="Q781" s="22">
        <f t="shared" si="216"/>
        <v>0</v>
      </c>
      <c r="R781" s="59">
        <f t="shared" ca="1" si="217"/>
        <v>1767074.7775009128</v>
      </c>
      <c r="S781" s="60">
        <f t="shared" ca="1" si="218"/>
        <v>1767074.7775009128</v>
      </c>
      <c r="T781" s="61">
        <v>926.73975736656814</v>
      </c>
      <c r="U781" s="61">
        <f t="shared" ca="1" si="219"/>
        <v>1004.0197599437005</v>
      </c>
      <c r="V781" s="62">
        <f t="shared" ca="1" si="220"/>
        <v>8.3389108930355782E-2</v>
      </c>
      <c r="W781" s="62"/>
      <c r="X781" s="62">
        <f t="shared" ca="1" si="221"/>
        <v>8.3389108930355782E-2</v>
      </c>
      <c r="Y781" s="60">
        <f t="shared" ca="1" si="222"/>
        <v>1767074.7775009125</v>
      </c>
      <c r="Z781" s="63">
        <f t="shared" ca="1" si="223"/>
        <v>0</v>
      </c>
      <c r="AA781" s="60">
        <f t="shared" ca="1" si="224"/>
        <v>0</v>
      </c>
      <c r="AB781" s="63">
        <f t="shared" ca="1" si="225"/>
        <v>0</v>
      </c>
      <c r="AC781" s="47">
        <f t="shared" ca="1" si="226"/>
        <v>1767074.7775009125</v>
      </c>
    </row>
    <row r="782" spans="1:29" x14ac:dyDescent="0.15">
      <c r="A782" s="58">
        <v>32001</v>
      </c>
      <c r="B782" s="65">
        <f t="shared" si="209"/>
        <v>3</v>
      </c>
      <c r="C782" s="58" t="s">
        <v>836</v>
      </c>
      <c r="D782" s="58">
        <v>2995</v>
      </c>
      <c r="E782" s="58">
        <v>0</v>
      </c>
      <c r="F782" s="58">
        <f t="shared" si="210"/>
        <v>4827.7611940298511</v>
      </c>
      <c r="G782" s="58"/>
      <c r="H782" s="17">
        <f t="shared" si="211"/>
        <v>1</v>
      </c>
      <c r="I782" s="17">
        <f t="shared" si="212"/>
        <v>0</v>
      </c>
      <c r="J782" s="17">
        <f ca="1">OFFSET('Z1'!$B$7,B782,H782)*D782</f>
        <v>0</v>
      </c>
      <c r="K782" s="17">
        <f ca="1">IF(I782&gt;0,OFFSET('Z1'!$I$7,B782,I782)*IF(I782=1,D782-9300,IF(I782=2,D782-18000,IF(I782=3,D782-45000,0))),0)</f>
        <v>0</v>
      </c>
      <c r="L782" s="17">
        <f>IF(AND(E782=1,D782&gt;20000,D782&lt;=45000),D782*'Z1'!$G$7,0)+IF(AND(E782=1,D782&gt;45000,D782&lt;=50000),'Z1'!$G$7/5000*(50000-D782)*D782,0)</f>
        <v>0</v>
      </c>
      <c r="M782" s="18">
        <f t="shared" ca="1" si="213"/>
        <v>0</v>
      </c>
      <c r="N782" s="21">
        <v>60206</v>
      </c>
      <c r="O782" s="20">
        <f t="shared" si="214"/>
        <v>59206</v>
      </c>
      <c r="P782" s="21">
        <f t="shared" si="215"/>
        <v>1</v>
      </c>
      <c r="Q782" s="22">
        <f t="shared" si="216"/>
        <v>53285.4</v>
      </c>
      <c r="R782" s="59">
        <f t="shared" ca="1" si="217"/>
        <v>3007039.1810313831</v>
      </c>
      <c r="S782" s="60">
        <f t="shared" ca="1" si="218"/>
        <v>3060324.581031383</v>
      </c>
      <c r="T782" s="61">
        <v>951.16567999541189</v>
      </c>
      <c r="U782" s="61">
        <f t="shared" ca="1" si="219"/>
        <v>1021.8112123644016</v>
      </c>
      <c r="V782" s="62">
        <f t="shared" ca="1" si="220"/>
        <v>7.4272583478128151E-2</v>
      </c>
      <c r="W782" s="62"/>
      <c r="X782" s="62">
        <f t="shared" ca="1" si="221"/>
        <v>7.4272583478128151E-2</v>
      </c>
      <c r="Y782" s="60">
        <f t="shared" ca="1" si="222"/>
        <v>3060324.581031383</v>
      </c>
      <c r="Z782" s="63">
        <f t="shared" ca="1" si="223"/>
        <v>0</v>
      </c>
      <c r="AA782" s="60">
        <f t="shared" ca="1" si="224"/>
        <v>0</v>
      </c>
      <c r="AB782" s="63">
        <f t="shared" ca="1" si="225"/>
        <v>0</v>
      </c>
      <c r="AC782" s="47">
        <f t="shared" ca="1" si="226"/>
        <v>3060324.581031383</v>
      </c>
    </row>
    <row r="783" spans="1:29" x14ac:dyDescent="0.15">
      <c r="A783" s="58">
        <v>32002</v>
      </c>
      <c r="B783" s="65">
        <f t="shared" si="209"/>
        <v>3</v>
      </c>
      <c r="C783" s="58" t="s">
        <v>837</v>
      </c>
      <c r="D783" s="58">
        <v>2004</v>
      </c>
      <c r="E783" s="58">
        <v>0</v>
      </c>
      <c r="F783" s="58">
        <f t="shared" si="210"/>
        <v>3230.3283582089553</v>
      </c>
      <c r="G783" s="58"/>
      <c r="H783" s="17">
        <f t="shared" si="211"/>
        <v>1</v>
      </c>
      <c r="I783" s="17">
        <f t="shared" si="212"/>
        <v>0</v>
      </c>
      <c r="J783" s="17">
        <f ca="1">OFFSET('Z1'!$B$7,B783,H783)*D783</f>
        <v>0</v>
      </c>
      <c r="K783" s="17">
        <f ca="1">IF(I783&gt;0,OFFSET('Z1'!$I$7,B783,I783)*IF(I783=1,D783-9300,IF(I783=2,D783-18000,IF(I783=3,D783-45000,0))),0)</f>
        <v>0</v>
      </c>
      <c r="L783" s="17">
        <f>IF(AND(E783=1,D783&gt;20000,D783&lt;=45000),D783*'Z1'!$G$7,0)+IF(AND(E783=1,D783&gt;45000,D783&lt;=50000),'Z1'!$G$7/5000*(50000-D783)*D783,0)</f>
        <v>0</v>
      </c>
      <c r="M783" s="18">
        <f t="shared" ca="1" si="213"/>
        <v>0</v>
      </c>
      <c r="N783" s="21">
        <v>79567</v>
      </c>
      <c r="O783" s="20">
        <f t="shared" si="214"/>
        <v>78567</v>
      </c>
      <c r="P783" s="21">
        <f t="shared" si="215"/>
        <v>1</v>
      </c>
      <c r="Q783" s="22">
        <f t="shared" si="216"/>
        <v>70710.3</v>
      </c>
      <c r="R783" s="59">
        <f t="shared" ca="1" si="217"/>
        <v>2012055.5989271756</v>
      </c>
      <c r="S783" s="60">
        <f t="shared" ca="1" si="218"/>
        <v>2082765.8989271757</v>
      </c>
      <c r="T783" s="61">
        <v>979.20562741726224</v>
      </c>
      <c r="U783" s="61">
        <f t="shared" ca="1" si="219"/>
        <v>1039.3043407820237</v>
      </c>
      <c r="V783" s="62">
        <f t="shared" ca="1" si="220"/>
        <v>6.1374967302094463E-2</v>
      </c>
      <c r="W783" s="62"/>
      <c r="X783" s="62">
        <f t="shared" ca="1" si="221"/>
        <v>6.1374967302094463E-2</v>
      </c>
      <c r="Y783" s="60">
        <f t="shared" ca="1" si="222"/>
        <v>2082765.8989271754</v>
      </c>
      <c r="Z783" s="63">
        <f t="shared" ca="1" si="223"/>
        <v>0</v>
      </c>
      <c r="AA783" s="60">
        <f t="shared" ca="1" si="224"/>
        <v>0</v>
      </c>
      <c r="AB783" s="63">
        <f t="shared" ca="1" si="225"/>
        <v>0</v>
      </c>
      <c r="AC783" s="47">
        <f t="shared" ca="1" si="226"/>
        <v>2082765.8989271754</v>
      </c>
    </row>
    <row r="784" spans="1:29" x14ac:dyDescent="0.15">
      <c r="A784" s="58">
        <v>32003</v>
      </c>
      <c r="B784" s="65">
        <f t="shared" si="209"/>
        <v>3</v>
      </c>
      <c r="C784" s="58" t="s">
        <v>838</v>
      </c>
      <c r="D784" s="58">
        <v>1981</v>
      </c>
      <c r="E784" s="58">
        <v>0</v>
      </c>
      <c r="F784" s="58">
        <f t="shared" si="210"/>
        <v>3193.2537313432836</v>
      </c>
      <c r="G784" s="58"/>
      <c r="H784" s="17">
        <f t="shared" si="211"/>
        <v>1</v>
      </c>
      <c r="I784" s="17">
        <f t="shared" si="212"/>
        <v>0</v>
      </c>
      <c r="J784" s="17">
        <f ca="1">OFFSET('Z1'!$B$7,B784,H784)*D784</f>
        <v>0</v>
      </c>
      <c r="K784" s="17">
        <f ca="1">IF(I784&gt;0,OFFSET('Z1'!$I$7,B784,I784)*IF(I784=1,D784-9300,IF(I784=2,D784-18000,IF(I784=3,D784-45000,0))),0)</f>
        <v>0</v>
      </c>
      <c r="L784" s="17">
        <f>IF(AND(E784=1,D784&gt;20000,D784&lt;=45000),D784*'Z1'!$G$7,0)+IF(AND(E784=1,D784&gt;45000,D784&lt;=50000),'Z1'!$G$7/5000*(50000-D784)*D784,0)</f>
        <v>0</v>
      </c>
      <c r="M784" s="18">
        <f t="shared" ca="1" si="213"/>
        <v>0</v>
      </c>
      <c r="N784" s="21">
        <v>1715</v>
      </c>
      <c r="O784" s="20">
        <f t="shared" si="214"/>
        <v>715</v>
      </c>
      <c r="P784" s="21">
        <f t="shared" si="215"/>
        <v>1</v>
      </c>
      <c r="Q784" s="22">
        <f t="shared" si="216"/>
        <v>643.5</v>
      </c>
      <c r="R784" s="59">
        <f t="shared" ca="1" si="217"/>
        <v>1988963.1444484706</v>
      </c>
      <c r="S784" s="60">
        <f t="shared" ca="1" si="218"/>
        <v>1989606.6444484706</v>
      </c>
      <c r="T784" s="61">
        <v>927.01971553925659</v>
      </c>
      <c r="U784" s="61">
        <f t="shared" ca="1" si="219"/>
        <v>1004.3445958851441</v>
      </c>
      <c r="V784" s="62">
        <f t="shared" ca="1" si="220"/>
        <v>8.3412336382626906E-2</v>
      </c>
      <c r="W784" s="62"/>
      <c r="X784" s="62">
        <f t="shared" ca="1" si="221"/>
        <v>8.3412336382626906E-2</v>
      </c>
      <c r="Y784" s="60">
        <f t="shared" ca="1" si="222"/>
        <v>1989606.6444484706</v>
      </c>
      <c r="Z784" s="63">
        <f t="shared" ca="1" si="223"/>
        <v>0</v>
      </c>
      <c r="AA784" s="60">
        <f t="shared" ca="1" si="224"/>
        <v>0</v>
      </c>
      <c r="AB784" s="63">
        <f t="shared" ca="1" si="225"/>
        <v>0</v>
      </c>
      <c r="AC784" s="47">
        <f t="shared" ca="1" si="226"/>
        <v>1989606.6444484706</v>
      </c>
    </row>
    <row r="785" spans="1:29" x14ac:dyDescent="0.15">
      <c r="A785" s="58">
        <v>32004</v>
      </c>
      <c r="B785" s="65">
        <f t="shared" si="209"/>
        <v>3</v>
      </c>
      <c r="C785" s="58" t="s">
        <v>839</v>
      </c>
      <c r="D785" s="58">
        <v>1493</v>
      </c>
      <c r="E785" s="58">
        <v>0</v>
      </c>
      <c r="F785" s="58">
        <f t="shared" si="210"/>
        <v>2406.6268656716416</v>
      </c>
      <c r="G785" s="58"/>
      <c r="H785" s="17">
        <f t="shared" si="211"/>
        <v>1</v>
      </c>
      <c r="I785" s="17">
        <f t="shared" si="212"/>
        <v>0</v>
      </c>
      <c r="J785" s="17">
        <f ca="1">OFFSET('Z1'!$B$7,B785,H785)*D785</f>
        <v>0</v>
      </c>
      <c r="K785" s="17">
        <f ca="1">IF(I785&gt;0,OFFSET('Z1'!$I$7,B785,I785)*IF(I785=1,D785-9300,IF(I785=2,D785-18000,IF(I785=3,D785-45000,0))),0)</f>
        <v>0</v>
      </c>
      <c r="L785" s="17">
        <f>IF(AND(E785=1,D785&gt;20000,D785&lt;=45000),D785*'Z1'!$G$7,0)+IF(AND(E785=1,D785&gt;45000,D785&lt;=50000),'Z1'!$G$7/5000*(50000-D785)*D785,0)</f>
        <v>0</v>
      </c>
      <c r="M785" s="18">
        <f t="shared" ca="1" si="213"/>
        <v>0</v>
      </c>
      <c r="N785" s="21">
        <v>0</v>
      </c>
      <c r="O785" s="20">
        <f t="shared" si="214"/>
        <v>0</v>
      </c>
      <c r="P785" s="21">
        <f t="shared" si="215"/>
        <v>1</v>
      </c>
      <c r="Q785" s="22">
        <f t="shared" si="216"/>
        <v>0</v>
      </c>
      <c r="R785" s="59">
        <f t="shared" ca="1" si="217"/>
        <v>1499001.5015959446</v>
      </c>
      <c r="S785" s="60">
        <f t="shared" ca="1" si="218"/>
        <v>1499001.5015959446</v>
      </c>
      <c r="T785" s="61">
        <v>927.00673338497199</v>
      </c>
      <c r="U785" s="61">
        <f t="shared" ca="1" si="219"/>
        <v>1004.0197599437004</v>
      </c>
      <c r="V785" s="62">
        <f t="shared" ca="1" si="220"/>
        <v>8.3077095111828037E-2</v>
      </c>
      <c r="W785" s="62"/>
      <c r="X785" s="62">
        <f t="shared" ca="1" si="221"/>
        <v>8.3077095111828037E-2</v>
      </c>
      <c r="Y785" s="60">
        <f t="shared" ca="1" si="222"/>
        <v>1499001.5015959446</v>
      </c>
      <c r="Z785" s="63">
        <f t="shared" ca="1" si="223"/>
        <v>0</v>
      </c>
      <c r="AA785" s="60">
        <f t="shared" ca="1" si="224"/>
        <v>0</v>
      </c>
      <c r="AB785" s="63">
        <f t="shared" ca="1" si="225"/>
        <v>0</v>
      </c>
      <c r="AC785" s="47">
        <f t="shared" ca="1" si="226"/>
        <v>1499001.5015959446</v>
      </c>
    </row>
    <row r="786" spans="1:29" x14ac:dyDescent="0.15">
      <c r="A786" s="58">
        <v>32005</v>
      </c>
      <c r="B786" s="65">
        <f t="shared" si="209"/>
        <v>3</v>
      </c>
      <c r="C786" s="58" t="s">
        <v>840</v>
      </c>
      <c r="D786" s="58">
        <v>1797</v>
      </c>
      <c r="E786" s="58">
        <v>0</v>
      </c>
      <c r="F786" s="58">
        <f t="shared" si="210"/>
        <v>2896.6567164179105</v>
      </c>
      <c r="G786" s="58"/>
      <c r="H786" s="17">
        <f t="shared" si="211"/>
        <v>1</v>
      </c>
      <c r="I786" s="17">
        <f t="shared" si="212"/>
        <v>0</v>
      </c>
      <c r="J786" s="17">
        <f ca="1">OFFSET('Z1'!$B$7,B786,H786)*D786</f>
        <v>0</v>
      </c>
      <c r="K786" s="17">
        <f ca="1">IF(I786&gt;0,OFFSET('Z1'!$I$7,B786,I786)*IF(I786=1,D786-9300,IF(I786=2,D786-18000,IF(I786=3,D786-45000,0))),0)</f>
        <v>0</v>
      </c>
      <c r="L786" s="17">
        <f>IF(AND(E786=1,D786&gt;20000,D786&lt;=45000),D786*'Z1'!$G$7,0)+IF(AND(E786=1,D786&gt;45000,D786&lt;=50000),'Z1'!$G$7/5000*(50000-D786)*D786,0)</f>
        <v>0</v>
      </c>
      <c r="M786" s="18">
        <f t="shared" ca="1" si="213"/>
        <v>0</v>
      </c>
      <c r="N786" s="21">
        <v>41986</v>
      </c>
      <c r="O786" s="20">
        <f t="shared" si="214"/>
        <v>40986</v>
      </c>
      <c r="P786" s="21">
        <f t="shared" si="215"/>
        <v>1</v>
      </c>
      <c r="Q786" s="22">
        <f t="shared" si="216"/>
        <v>36887.4</v>
      </c>
      <c r="R786" s="59">
        <f t="shared" ca="1" si="217"/>
        <v>1804223.5086188298</v>
      </c>
      <c r="S786" s="60">
        <f t="shared" ca="1" si="218"/>
        <v>1841110.9086188297</v>
      </c>
      <c r="T786" s="61">
        <v>947.20219921064574</v>
      </c>
      <c r="U786" s="61">
        <f t="shared" ca="1" si="219"/>
        <v>1024.5469719637338</v>
      </c>
      <c r="V786" s="62">
        <f t="shared" ca="1" si="220"/>
        <v>8.1656031645137128E-2</v>
      </c>
      <c r="W786" s="62"/>
      <c r="X786" s="62">
        <f t="shared" ca="1" si="221"/>
        <v>8.1656031645137128E-2</v>
      </c>
      <c r="Y786" s="60">
        <f t="shared" ca="1" si="222"/>
        <v>1841110.9086188297</v>
      </c>
      <c r="Z786" s="63">
        <f t="shared" ca="1" si="223"/>
        <v>0</v>
      </c>
      <c r="AA786" s="60">
        <f t="shared" ca="1" si="224"/>
        <v>0</v>
      </c>
      <c r="AB786" s="63">
        <f t="shared" ca="1" si="225"/>
        <v>0</v>
      </c>
      <c r="AC786" s="47">
        <f t="shared" ca="1" si="226"/>
        <v>1841110.9086188297</v>
      </c>
    </row>
    <row r="787" spans="1:29" x14ac:dyDescent="0.15">
      <c r="A787" s="58">
        <v>32006</v>
      </c>
      <c r="B787" s="65">
        <f t="shared" si="209"/>
        <v>3</v>
      </c>
      <c r="C787" s="58" t="s">
        <v>841</v>
      </c>
      <c r="D787" s="58">
        <v>2988</v>
      </c>
      <c r="E787" s="58">
        <v>0</v>
      </c>
      <c r="F787" s="58">
        <f t="shared" si="210"/>
        <v>4816.4776119402986</v>
      </c>
      <c r="G787" s="58"/>
      <c r="H787" s="17">
        <f t="shared" si="211"/>
        <v>1</v>
      </c>
      <c r="I787" s="17">
        <f t="shared" si="212"/>
        <v>0</v>
      </c>
      <c r="J787" s="17">
        <f ca="1">OFFSET('Z1'!$B$7,B787,H787)*D787</f>
        <v>0</v>
      </c>
      <c r="K787" s="17">
        <f ca="1">IF(I787&gt;0,OFFSET('Z1'!$I$7,B787,I787)*IF(I787=1,D787-9300,IF(I787=2,D787-18000,IF(I787=3,D787-45000,0))),0)</f>
        <v>0</v>
      </c>
      <c r="L787" s="17">
        <f>IF(AND(E787=1,D787&gt;20000,D787&lt;=45000),D787*'Z1'!$G$7,0)+IF(AND(E787=1,D787&gt;45000,D787&lt;=50000),'Z1'!$G$7/5000*(50000-D787)*D787,0)</f>
        <v>0</v>
      </c>
      <c r="M787" s="18">
        <f t="shared" ca="1" si="213"/>
        <v>0</v>
      </c>
      <c r="N787" s="21">
        <v>1100</v>
      </c>
      <c r="O787" s="20">
        <f t="shared" si="214"/>
        <v>100</v>
      </c>
      <c r="P787" s="21">
        <f t="shared" si="215"/>
        <v>1</v>
      </c>
      <c r="Q787" s="22">
        <f t="shared" si="216"/>
        <v>90</v>
      </c>
      <c r="R787" s="59">
        <f t="shared" ca="1" si="217"/>
        <v>3000011.0427117771</v>
      </c>
      <c r="S787" s="60">
        <f t="shared" ca="1" si="218"/>
        <v>3000101.0427117771</v>
      </c>
      <c r="T787" s="61">
        <v>926.81980968600374</v>
      </c>
      <c r="U787" s="61">
        <f t="shared" ca="1" si="219"/>
        <v>1004.0498804256282</v>
      </c>
      <c r="V787" s="62">
        <f t="shared" ca="1" si="220"/>
        <v>8.332803197828631E-2</v>
      </c>
      <c r="W787" s="62"/>
      <c r="X787" s="62">
        <f t="shared" ca="1" si="221"/>
        <v>8.332803197828631E-2</v>
      </c>
      <c r="Y787" s="60">
        <f t="shared" ca="1" si="222"/>
        <v>3000101.0427117776</v>
      </c>
      <c r="Z787" s="63">
        <f t="shared" ca="1" si="223"/>
        <v>0</v>
      </c>
      <c r="AA787" s="60">
        <f t="shared" ca="1" si="224"/>
        <v>0</v>
      </c>
      <c r="AB787" s="63">
        <f t="shared" ca="1" si="225"/>
        <v>0</v>
      </c>
      <c r="AC787" s="47">
        <f t="shared" ca="1" si="226"/>
        <v>3000101.0427117776</v>
      </c>
    </row>
    <row r="788" spans="1:29" x14ac:dyDescent="0.15">
      <c r="A788" s="58">
        <v>32007</v>
      </c>
      <c r="B788" s="65">
        <f t="shared" ref="B788:B851" si="227">INT(A788/10000)</f>
        <v>3</v>
      </c>
      <c r="C788" s="58" t="s">
        <v>842</v>
      </c>
      <c r="D788" s="58">
        <v>295</v>
      </c>
      <c r="E788" s="58">
        <v>0</v>
      </c>
      <c r="F788" s="58">
        <f t="shared" ref="F788:F851" si="228">IF(AND(E788=1,D788&lt;=20000),D788*2,IF(D788&lt;=10000,D788*(1+41/67),IF(D788&lt;=20000,D788*(1+2/3),IF(D788&lt;=50000,D788*(2),D788*(2+1/3))))+IF(AND(D788&gt;9000,D788&lt;=10000),(D788-9000)*(110/201),0)+IF(AND(D788&gt;18000,D788&lt;=20000),(D788-18000)*(3+1/3),0)+IF(AND(D788&gt;45000,D788&lt;=50000),(D788-45000)*(3+1/3),0))</f>
        <v>475.52238805970148</v>
      </c>
      <c r="G788" s="58"/>
      <c r="H788" s="17">
        <f t="shared" ref="H788:H851" si="229">IF(AND(E788=1,D788&lt;=20000),3,IF(D788&lt;=10000,1,IF(D788&lt;=20000,2,IF(D788&lt;=50000,3,4))))</f>
        <v>1</v>
      </c>
      <c r="I788" s="17">
        <f t="shared" ref="I788:I851" si="230">IF(AND(E788=1,D788&lt;=45000),0,IF(AND(D788&gt;9300,D788&lt;=10000),1,IF(AND(D788&gt;18000,D788&lt;=20000),2,IF(AND(D788&gt;45000,D788&lt;=50000),3,0))))</f>
        <v>0</v>
      </c>
      <c r="J788" s="17">
        <f ca="1">OFFSET('Z1'!$B$7,B788,H788)*D788</f>
        <v>0</v>
      </c>
      <c r="K788" s="17">
        <f ca="1">IF(I788&gt;0,OFFSET('Z1'!$I$7,B788,I788)*IF(I788=1,D788-9300,IF(I788=2,D788-18000,IF(I788=3,D788-45000,0))),0)</f>
        <v>0</v>
      </c>
      <c r="L788" s="17">
        <f>IF(AND(E788=1,D788&gt;20000,D788&lt;=45000),D788*'Z1'!$G$7,0)+IF(AND(E788=1,D788&gt;45000,D788&lt;=50000),'Z1'!$G$7/5000*(50000-D788)*D788,0)</f>
        <v>0</v>
      </c>
      <c r="M788" s="18">
        <f t="shared" ref="M788:M851" ca="1" si="231">SUM(J788:L788)</f>
        <v>0</v>
      </c>
      <c r="N788" s="21">
        <v>11765</v>
      </c>
      <c r="O788" s="20">
        <f t="shared" ref="O788:O851" si="232">MAX(N788-$O$3,0)</f>
        <v>10765</v>
      </c>
      <c r="P788" s="21">
        <f t="shared" ref="P788:P851" si="233">IF(D788&lt;=9300,1,IF(D788&gt;10000,0,2))</f>
        <v>1</v>
      </c>
      <c r="Q788" s="22">
        <f t="shared" ref="Q788:Q851" si="234">IF(P788=0,0,IF(P788=1,O788*$Q$3,O788*$Q$3*(10000-D788)/700))</f>
        <v>9688.5</v>
      </c>
      <c r="R788" s="59">
        <f t="shared" ref="R788:R851" ca="1" si="235">OFFSET($R$4,B788,0)/OFFSET($F$4,B788,0)*F788</f>
        <v>296185.82918339164</v>
      </c>
      <c r="S788" s="60">
        <f t="shared" ref="S788:S851" ca="1" si="236">M788+Q788+R788</f>
        <v>305874.32918339164</v>
      </c>
      <c r="T788" s="61">
        <v>970.73855943117644</v>
      </c>
      <c r="U788" s="61">
        <f t="shared" ref="U788:U851" ca="1" si="237">S788/D788</f>
        <v>1036.8621328250565</v>
      </c>
      <c r="V788" s="62">
        <f t="shared" ref="V788:V851" ca="1" si="238">U788/T788-1</f>
        <v>6.8116768157047813E-2</v>
      </c>
      <c r="W788" s="62"/>
      <c r="X788" s="62">
        <f t="shared" ref="X788:X851" ca="1" si="239">MAX(V788,OFFSET($X$4,B788,0))</f>
        <v>6.8116768157047813E-2</v>
      </c>
      <c r="Y788" s="60">
        <f t="shared" ref="Y788:Y851" ca="1" si="240">(T788*(1+X788))*D788</f>
        <v>305874.32918339164</v>
      </c>
      <c r="Z788" s="63">
        <f t="shared" ref="Z788:Z851" ca="1" si="241">Y788-S788</f>
        <v>0</v>
      </c>
      <c r="AA788" s="60">
        <f t="shared" ref="AA788:AA851" ca="1" si="242">MAX(0,Y788-T788*(1+OFFSET($V$4,B788,0))*D788)</f>
        <v>0</v>
      </c>
      <c r="AB788" s="63">
        <f t="shared" ref="AB788:AB851" ca="1" si="243">IF(OFFSET($Z$4,B788,0)=0,0,-OFFSET($Z$4,B788,0)/OFFSET($AA$4,B788,0)*AA788)</f>
        <v>0</v>
      </c>
      <c r="AC788" s="47">
        <f t="shared" ca="1" si="226"/>
        <v>305874.32918339164</v>
      </c>
    </row>
    <row r="789" spans="1:29" x14ac:dyDescent="0.15">
      <c r="A789" s="58">
        <v>32008</v>
      </c>
      <c r="B789" s="65">
        <f t="shared" si="227"/>
        <v>3</v>
      </c>
      <c r="C789" s="58" t="s">
        <v>843</v>
      </c>
      <c r="D789" s="58">
        <v>5373</v>
      </c>
      <c r="E789" s="58">
        <v>0</v>
      </c>
      <c r="F789" s="58">
        <f t="shared" si="228"/>
        <v>8660.9552238805973</v>
      </c>
      <c r="G789" s="58"/>
      <c r="H789" s="17">
        <f t="shared" si="229"/>
        <v>1</v>
      </c>
      <c r="I789" s="17">
        <f t="shared" si="230"/>
        <v>0</v>
      </c>
      <c r="J789" s="17">
        <f ca="1">OFFSET('Z1'!$B$7,B789,H789)*D789</f>
        <v>0</v>
      </c>
      <c r="K789" s="17">
        <f ca="1">IF(I789&gt;0,OFFSET('Z1'!$I$7,B789,I789)*IF(I789=1,D789-9300,IF(I789=2,D789-18000,IF(I789=3,D789-45000,0))),0)</f>
        <v>0</v>
      </c>
      <c r="L789" s="17">
        <f>IF(AND(E789=1,D789&gt;20000,D789&lt;=45000),D789*'Z1'!$G$7,0)+IF(AND(E789=1,D789&gt;45000,D789&lt;=50000),'Z1'!$G$7/5000*(50000-D789)*D789,0)</f>
        <v>0</v>
      </c>
      <c r="M789" s="18">
        <f t="shared" ca="1" si="231"/>
        <v>0</v>
      </c>
      <c r="N789" s="21">
        <v>20661</v>
      </c>
      <c r="O789" s="20">
        <f t="shared" si="232"/>
        <v>19661</v>
      </c>
      <c r="P789" s="21">
        <f t="shared" si="233"/>
        <v>1</v>
      </c>
      <c r="Q789" s="22">
        <f t="shared" si="234"/>
        <v>17694.900000000001</v>
      </c>
      <c r="R789" s="59">
        <f t="shared" ca="1" si="235"/>
        <v>5394598.1701775026</v>
      </c>
      <c r="S789" s="60">
        <f t="shared" ca="1" si="236"/>
        <v>5412293.0701775029</v>
      </c>
      <c r="T789" s="61">
        <v>930.59593818049655</v>
      </c>
      <c r="U789" s="61">
        <f t="shared" ca="1" si="237"/>
        <v>1007.3130597761964</v>
      </c>
      <c r="V789" s="62">
        <f t="shared" ca="1" si="238"/>
        <v>8.2438702392896079E-2</v>
      </c>
      <c r="W789" s="62"/>
      <c r="X789" s="62">
        <f t="shared" ca="1" si="239"/>
        <v>8.2438702392896079E-2</v>
      </c>
      <c r="Y789" s="60">
        <f t="shared" ca="1" si="240"/>
        <v>5412293.0701775029</v>
      </c>
      <c r="Z789" s="63">
        <f t="shared" ca="1" si="241"/>
        <v>0</v>
      </c>
      <c r="AA789" s="60">
        <f t="shared" ca="1" si="242"/>
        <v>0</v>
      </c>
      <c r="AB789" s="63">
        <f t="shared" ca="1" si="243"/>
        <v>0</v>
      </c>
      <c r="AC789" s="47">
        <f t="shared" ref="AC789:AC852" ca="1" si="244">Y789+AB789</f>
        <v>5412293.0701775029</v>
      </c>
    </row>
    <row r="790" spans="1:29" x14ac:dyDescent="0.15">
      <c r="A790" s="58">
        <v>32009</v>
      </c>
      <c r="B790" s="65">
        <f t="shared" si="227"/>
        <v>3</v>
      </c>
      <c r="C790" s="58" t="s">
        <v>844</v>
      </c>
      <c r="D790" s="58">
        <v>1849</v>
      </c>
      <c r="E790" s="58">
        <v>0</v>
      </c>
      <c r="F790" s="58">
        <f t="shared" si="228"/>
        <v>2980.4776119402986</v>
      </c>
      <c r="G790" s="58"/>
      <c r="H790" s="17">
        <f t="shared" si="229"/>
        <v>1</v>
      </c>
      <c r="I790" s="17">
        <f t="shared" si="230"/>
        <v>0</v>
      </c>
      <c r="J790" s="17">
        <f ca="1">OFFSET('Z1'!$B$7,B790,H790)*D790</f>
        <v>0</v>
      </c>
      <c r="K790" s="17">
        <f ca="1">IF(I790&gt;0,OFFSET('Z1'!$I$7,B790,I790)*IF(I790=1,D790-9300,IF(I790=2,D790-18000,IF(I790=3,D790-45000,0))),0)</f>
        <v>0</v>
      </c>
      <c r="L790" s="17">
        <f>IF(AND(E790=1,D790&gt;20000,D790&lt;=45000),D790*'Z1'!$G$7,0)+IF(AND(E790=1,D790&gt;45000,D790&lt;=50000),'Z1'!$G$7/5000*(50000-D790)*D790,0)</f>
        <v>0</v>
      </c>
      <c r="M790" s="18">
        <f t="shared" ca="1" si="231"/>
        <v>0</v>
      </c>
      <c r="N790" s="21">
        <v>2264</v>
      </c>
      <c r="O790" s="20">
        <f t="shared" si="232"/>
        <v>1264</v>
      </c>
      <c r="P790" s="21">
        <f t="shared" si="233"/>
        <v>1</v>
      </c>
      <c r="Q790" s="22">
        <f t="shared" si="234"/>
        <v>1137.6000000000001</v>
      </c>
      <c r="R790" s="59">
        <f t="shared" ca="1" si="235"/>
        <v>1856432.5361359022</v>
      </c>
      <c r="S790" s="60">
        <f t="shared" ca="1" si="236"/>
        <v>1857570.1361359023</v>
      </c>
      <c r="T790" s="61">
        <v>927.53596695891599</v>
      </c>
      <c r="U790" s="61">
        <f t="shared" ca="1" si="237"/>
        <v>1004.635011430991</v>
      </c>
      <c r="V790" s="62">
        <f t="shared" ca="1" si="238"/>
        <v>8.3122431063085589E-2</v>
      </c>
      <c r="W790" s="62"/>
      <c r="X790" s="62">
        <f t="shared" ca="1" si="239"/>
        <v>8.3122431063085589E-2</v>
      </c>
      <c r="Y790" s="60">
        <f t="shared" ca="1" si="240"/>
        <v>1857570.1361359023</v>
      </c>
      <c r="Z790" s="63">
        <f t="shared" ca="1" si="241"/>
        <v>0</v>
      </c>
      <c r="AA790" s="60">
        <f t="shared" ca="1" si="242"/>
        <v>0</v>
      </c>
      <c r="AB790" s="63">
        <f t="shared" ca="1" si="243"/>
        <v>0</v>
      </c>
      <c r="AC790" s="47">
        <f t="shared" ca="1" si="244"/>
        <v>1857570.1361359023</v>
      </c>
    </row>
    <row r="791" spans="1:29" x14ac:dyDescent="0.15">
      <c r="A791" s="58">
        <v>32010</v>
      </c>
      <c r="B791" s="65">
        <f t="shared" si="227"/>
        <v>3</v>
      </c>
      <c r="C791" s="58" t="s">
        <v>845</v>
      </c>
      <c r="D791" s="58">
        <v>1054</v>
      </c>
      <c r="E791" s="58">
        <v>0</v>
      </c>
      <c r="F791" s="58">
        <f t="shared" si="228"/>
        <v>1698.9850746268658</v>
      </c>
      <c r="G791" s="58"/>
      <c r="H791" s="17">
        <f t="shared" si="229"/>
        <v>1</v>
      </c>
      <c r="I791" s="17">
        <f t="shared" si="230"/>
        <v>0</v>
      </c>
      <c r="J791" s="17">
        <f ca="1">OFFSET('Z1'!$B$7,B791,H791)*D791</f>
        <v>0</v>
      </c>
      <c r="K791" s="17">
        <f ca="1">IF(I791&gt;0,OFFSET('Z1'!$I$7,B791,I791)*IF(I791=1,D791-9300,IF(I791=2,D791-18000,IF(I791=3,D791-45000,0))),0)</f>
        <v>0</v>
      </c>
      <c r="L791" s="17">
        <f>IF(AND(E791=1,D791&gt;20000,D791&lt;=45000),D791*'Z1'!$G$7,0)+IF(AND(E791=1,D791&gt;45000,D791&lt;=50000),'Z1'!$G$7/5000*(50000-D791)*D791,0)</f>
        <v>0</v>
      </c>
      <c r="M791" s="18">
        <f t="shared" ca="1" si="231"/>
        <v>0</v>
      </c>
      <c r="N791" s="21">
        <v>2443</v>
      </c>
      <c r="O791" s="20">
        <f t="shared" si="232"/>
        <v>1443</v>
      </c>
      <c r="P791" s="21">
        <f t="shared" si="233"/>
        <v>1</v>
      </c>
      <c r="Q791" s="22">
        <f t="shared" si="234"/>
        <v>1298.7</v>
      </c>
      <c r="R791" s="59">
        <f t="shared" ca="1" si="235"/>
        <v>1058236.8269806604</v>
      </c>
      <c r="S791" s="60">
        <f t="shared" ca="1" si="236"/>
        <v>1059535.5269806604</v>
      </c>
      <c r="T791" s="61">
        <v>929.93611914440407</v>
      </c>
      <c r="U791" s="61">
        <f t="shared" ca="1" si="237"/>
        <v>1005.2519231315564</v>
      </c>
      <c r="V791" s="62">
        <f t="shared" ca="1" si="238"/>
        <v>8.0990298620132517E-2</v>
      </c>
      <c r="W791" s="62"/>
      <c r="X791" s="62">
        <f t="shared" ca="1" si="239"/>
        <v>8.0990298620132517E-2</v>
      </c>
      <c r="Y791" s="60">
        <f t="shared" ca="1" si="240"/>
        <v>1059535.5269806606</v>
      </c>
      <c r="Z791" s="63">
        <f t="shared" ca="1" si="241"/>
        <v>0</v>
      </c>
      <c r="AA791" s="60">
        <f t="shared" ca="1" si="242"/>
        <v>0</v>
      </c>
      <c r="AB791" s="63">
        <f t="shared" ca="1" si="243"/>
        <v>0</v>
      </c>
      <c r="AC791" s="47">
        <f t="shared" ca="1" si="244"/>
        <v>1059535.5269806606</v>
      </c>
    </row>
    <row r="792" spans="1:29" x14ac:dyDescent="0.15">
      <c r="A792" s="58">
        <v>32011</v>
      </c>
      <c r="B792" s="65">
        <f t="shared" si="227"/>
        <v>3</v>
      </c>
      <c r="C792" s="58" t="s">
        <v>846</v>
      </c>
      <c r="D792" s="58">
        <v>1181</v>
      </c>
      <c r="E792" s="58">
        <v>0</v>
      </c>
      <c r="F792" s="58">
        <f t="shared" si="228"/>
        <v>1903.7014925373135</v>
      </c>
      <c r="G792" s="58"/>
      <c r="H792" s="17">
        <f t="shared" si="229"/>
        <v>1</v>
      </c>
      <c r="I792" s="17">
        <f t="shared" si="230"/>
        <v>0</v>
      </c>
      <c r="J792" s="17">
        <f ca="1">OFFSET('Z1'!$B$7,B792,H792)*D792</f>
        <v>0</v>
      </c>
      <c r="K792" s="17">
        <f ca="1">IF(I792&gt;0,OFFSET('Z1'!$I$7,B792,I792)*IF(I792=1,D792-9300,IF(I792=2,D792-18000,IF(I792=3,D792-45000,0))),0)</f>
        <v>0</v>
      </c>
      <c r="L792" s="17">
        <f>IF(AND(E792=1,D792&gt;20000,D792&lt;=45000),D792*'Z1'!$G$7,0)+IF(AND(E792=1,D792&gt;45000,D792&lt;=50000),'Z1'!$G$7/5000*(50000-D792)*D792,0)</f>
        <v>0</v>
      </c>
      <c r="M792" s="18">
        <f t="shared" ca="1" si="231"/>
        <v>0</v>
      </c>
      <c r="N792" s="21">
        <v>3886</v>
      </c>
      <c r="O792" s="20">
        <f t="shared" si="232"/>
        <v>2886</v>
      </c>
      <c r="P792" s="21">
        <f t="shared" si="233"/>
        <v>1</v>
      </c>
      <c r="Q792" s="22">
        <f t="shared" si="234"/>
        <v>2597.4</v>
      </c>
      <c r="R792" s="59">
        <f t="shared" ca="1" si="235"/>
        <v>1185747.3364935103</v>
      </c>
      <c r="S792" s="60">
        <f t="shared" ca="1" si="236"/>
        <v>1188344.7364935102</v>
      </c>
      <c r="T792" s="61">
        <v>929.23641335507477</v>
      </c>
      <c r="U792" s="61">
        <f t="shared" ca="1" si="237"/>
        <v>1006.2190825516598</v>
      </c>
      <c r="V792" s="62">
        <f t="shared" ca="1" si="238"/>
        <v>8.284508451259831E-2</v>
      </c>
      <c r="W792" s="62"/>
      <c r="X792" s="62">
        <f t="shared" ca="1" si="239"/>
        <v>8.284508451259831E-2</v>
      </c>
      <c r="Y792" s="60">
        <f t="shared" ca="1" si="240"/>
        <v>1188344.73649351</v>
      </c>
      <c r="Z792" s="63">
        <f t="shared" ca="1" si="241"/>
        <v>0</v>
      </c>
      <c r="AA792" s="60">
        <f t="shared" ca="1" si="242"/>
        <v>0</v>
      </c>
      <c r="AB792" s="63">
        <f t="shared" ca="1" si="243"/>
        <v>0</v>
      </c>
      <c r="AC792" s="47">
        <f t="shared" ca="1" si="244"/>
        <v>1188344.73649351</v>
      </c>
    </row>
    <row r="793" spans="1:29" x14ac:dyDescent="0.15">
      <c r="A793" s="58">
        <v>32012</v>
      </c>
      <c r="B793" s="65">
        <f t="shared" si="227"/>
        <v>3</v>
      </c>
      <c r="C793" s="58" t="s">
        <v>847</v>
      </c>
      <c r="D793" s="58">
        <v>1333</v>
      </c>
      <c r="E793" s="58">
        <v>0</v>
      </c>
      <c r="F793" s="58">
        <f t="shared" si="228"/>
        <v>2148.7164179104479</v>
      </c>
      <c r="G793" s="58"/>
      <c r="H793" s="17">
        <f t="shared" si="229"/>
        <v>1</v>
      </c>
      <c r="I793" s="17">
        <f t="shared" si="230"/>
        <v>0</v>
      </c>
      <c r="J793" s="17">
        <f ca="1">OFFSET('Z1'!$B$7,B793,H793)*D793</f>
        <v>0</v>
      </c>
      <c r="K793" s="17">
        <f ca="1">IF(I793&gt;0,OFFSET('Z1'!$I$7,B793,I793)*IF(I793=1,D793-9300,IF(I793=2,D793-18000,IF(I793=3,D793-45000,0))),0)</f>
        <v>0</v>
      </c>
      <c r="L793" s="17">
        <f>IF(AND(E793=1,D793&gt;20000,D793&lt;=45000),D793*'Z1'!$G$7,0)+IF(AND(E793=1,D793&gt;45000,D793&lt;=50000),'Z1'!$G$7/5000*(50000-D793)*D793,0)</f>
        <v>0</v>
      </c>
      <c r="M793" s="18">
        <f t="shared" ca="1" si="231"/>
        <v>0</v>
      </c>
      <c r="N793" s="21">
        <v>0</v>
      </c>
      <c r="O793" s="20">
        <f t="shared" si="232"/>
        <v>0</v>
      </c>
      <c r="P793" s="21">
        <f t="shared" si="233"/>
        <v>1</v>
      </c>
      <c r="Q793" s="22">
        <f t="shared" si="234"/>
        <v>0</v>
      </c>
      <c r="R793" s="59">
        <f t="shared" ca="1" si="235"/>
        <v>1338358.3400049529</v>
      </c>
      <c r="S793" s="60">
        <f t="shared" ca="1" si="236"/>
        <v>1338358.3400049529</v>
      </c>
      <c r="T793" s="61">
        <v>927.0804484536435</v>
      </c>
      <c r="U793" s="61">
        <f t="shared" ca="1" si="237"/>
        <v>1004.0197599437006</v>
      </c>
      <c r="V793" s="62">
        <f t="shared" ca="1" si="238"/>
        <v>8.2990976261435367E-2</v>
      </c>
      <c r="W793" s="62"/>
      <c r="X793" s="62">
        <f t="shared" ca="1" si="239"/>
        <v>8.2990976261435367E-2</v>
      </c>
      <c r="Y793" s="60">
        <f t="shared" ca="1" si="240"/>
        <v>1338358.3400049531</v>
      </c>
      <c r="Z793" s="63">
        <f t="shared" ca="1" si="241"/>
        <v>0</v>
      </c>
      <c r="AA793" s="60">
        <f t="shared" ca="1" si="242"/>
        <v>0</v>
      </c>
      <c r="AB793" s="63">
        <f t="shared" ca="1" si="243"/>
        <v>0</v>
      </c>
      <c r="AC793" s="47">
        <f t="shared" ca="1" si="244"/>
        <v>1338358.3400049531</v>
      </c>
    </row>
    <row r="794" spans="1:29" x14ac:dyDescent="0.15">
      <c r="A794" s="58">
        <v>32013</v>
      </c>
      <c r="B794" s="65">
        <f t="shared" si="227"/>
        <v>3</v>
      </c>
      <c r="C794" s="58" t="s">
        <v>848</v>
      </c>
      <c r="D794" s="58">
        <v>4118</v>
      </c>
      <c r="E794" s="58">
        <v>0</v>
      </c>
      <c r="F794" s="58">
        <f t="shared" si="228"/>
        <v>6637.9701492537315</v>
      </c>
      <c r="G794" s="58"/>
      <c r="H794" s="17">
        <f t="shared" si="229"/>
        <v>1</v>
      </c>
      <c r="I794" s="17">
        <f t="shared" si="230"/>
        <v>0</v>
      </c>
      <c r="J794" s="17">
        <f ca="1">OFFSET('Z1'!$B$7,B794,H794)*D794</f>
        <v>0</v>
      </c>
      <c r="K794" s="17">
        <f ca="1">IF(I794&gt;0,OFFSET('Z1'!$I$7,B794,I794)*IF(I794=1,D794-9300,IF(I794=2,D794-18000,IF(I794=3,D794-45000,0))),0)</f>
        <v>0</v>
      </c>
      <c r="L794" s="17">
        <f>IF(AND(E794=1,D794&gt;20000,D794&lt;=45000),D794*'Z1'!$G$7,0)+IF(AND(E794=1,D794&gt;45000,D794&lt;=50000),'Z1'!$G$7/5000*(50000-D794)*D794,0)</f>
        <v>0</v>
      </c>
      <c r="M794" s="18">
        <f t="shared" ca="1" si="231"/>
        <v>0</v>
      </c>
      <c r="N794" s="21">
        <v>4402</v>
      </c>
      <c r="O794" s="20">
        <f t="shared" si="232"/>
        <v>3402</v>
      </c>
      <c r="P794" s="21">
        <f t="shared" si="233"/>
        <v>1</v>
      </c>
      <c r="Q794" s="22">
        <f t="shared" si="234"/>
        <v>3061.8</v>
      </c>
      <c r="R794" s="59">
        <f t="shared" ca="1" si="235"/>
        <v>4134553.3714481588</v>
      </c>
      <c r="S794" s="60">
        <f t="shared" ca="1" si="236"/>
        <v>4137615.1714481586</v>
      </c>
      <c r="T794" s="61">
        <v>927.40975474117101</v>
      </c>
      <c r="U794" s="61">
        <f t="shared" ca="1" si="237"/>
        <v>1004.7632762137345</v>
      </c>
      <c r="V794" s="62">
        <f t="shared" ca="1" si="238"/>
        <v>8.3408138718739089E-2</v>
      </c>
      <c r="W794" s="62"/>
      <c r="X794" s="62">
        <f t="shared" ca="1" si="239"/>
        <v>8.3408138718739089E-2</v>
      </c>
      <c r="Y794" s="60">
        <f t="shared" ca="1" si="240"/>
        <v>4137615.1714481586</v>
      </c>
      <c r="Z794" s="63">
        <f t="shared" ca="1" si="241"/>
        <v>0</v>
      </c>
      <c r="AA794" s="60">
        <f t="shared" ca="1" si="242"/>
        <v>0</v>
      </c>
      <c r="AB794" s="63">
        <f t="shared" ca="1" si="243"/>
        <v>0</v>
      </c>
      <c r="AC794" s="47">
        <f t="shared" ca="1" si="244"/>
        <v>4137615.1714481586</v>
      </c>
    </row>
    <row r="795" spans="1:29" x14ac:dyDescent="0.15">
      <c r="A795" s="58">
        <v>32014</v>
      </c>
      <c r="B795" s="65">
        <f t="shared" si="227"/>
        <v>3</v>
      </c>
      <c r="C795" s="58" t="s">
        <v>849</v>
      </c>
      <c r="D795" s="58">
        <v>2298</v>
      </c>
      <c r="E795" s="58">
        <v>0</v>
      </c>
      <c r="F795" s="58">
        <f t="shared" si="228"/>
        <v>3704.2388059701493</v>
      </c>
      <c r="G795" s="58"/>
      <c r="H795" s="17">
        <f t="shared" si="229"/>
        <v>1</v>
      </c>
      <c r="I795" s="17">
        <f t="shared" si="230"/>
        <v>0</v>
      </c>
      <c r="J795" s="17">
        <f ca="1">OFFSET('Z1'!$B$7,B795,H795)*D795</f>
        <v>0</v>
      </c>
      <c r="K795" s="17">
        <f ca="1">IF(I795&gt;0,OFFSET('Z1'!$I$7,B795,I795)*IF(I795=1,D795-9300,IF(I795=2,D795-18000,IF(I795=3,D795-45000,0))),0)</f>
        <v>0</v>
      </c>
      <c r="L795" s="17">
        <f>IF(AND(E795=1,D795&gt;20000,D795&lt;=45000),D795*'Z1'!$G$7,0)+IF(AND(E795=1,D795&gt;45000,D795&lt;=50000),'Z1'!$G$7/5000*(50000-D795)*D795,0)</f>
        <v>0</v>
      </c>
      <c r="M795" s="18">
        <f t="shared" ca="1" si="231"/>
        <v>0</v>
      </c>
      <c r="N795" s="21">
        <v>6786</v>
      </c>
      <c r="O795" s="20">
        <f t="shared" si="232"/>
        <v>5786</v>
      </c>
      <c r="P795" s="21">
        <f t="shared" si="233"/>
        <v>1</v>
      </c>
      <c r="Q795" s="22">
        <f t="shared" si="234"/>
        <v>5207.4000000000005</v>
      </c>
      <c r="R795" s="59">
        <f t="shared" ca="1" si="235"/>
        <v>2307237.4083506237</v>
      </c>
      <c r="S795" s="60">
        <f t="shared" ca="1" si="236"/>
        <v>2312444.8083506236</v>
      </c>
      <c r="T795" s="61">
        <v>929.06572341572928</v>
      </c>
      <c r="U795" s="61">
        <f t="shared" ca="1" si="237"/>
        <v>1006.2858173849537</v>
      </c>
      <c r="V795" s="62">
        <f t="shared" ca="1" si="238"/>
        <v>8.3115857170279694E-2</v>
      </c>
      <c r="W795" s="62"/>
      <c r="X795" s="62">
        <f t="shared" ca="1" si="239"/>
        <v>8.3115857170279694E-2</v>
      </c>
      <c r="Y795" s="60">
        <f t="shared" ca="1" si="240"/>
        <v>2312444.8083506231</v>
      </c>
      <c r="Z795" s="63">
        <f t="shared" ca="1" si="241"/>
        <v>0</v>
      </c>
      <c r="AA795" s="60">
        <f t="shared" ca="1" si="242"/>
        <v>0</v>
      </c>
      <c r="AB795" s="63">
        <f t="shared" ca="1" si="243"/>
        <v>0</v>
      </c>
      <c r="AC795" s="47">
        <f t="shared" ca="1" si="244"/>
        <v>2312444.8083506231</v>
      </c>
    </row>
    <row r="796" spans="1:29" x14ac:dyDescent="0.15">
      <c r="A796" s="58">
        <v>32015</v>
      </c>
      <c r="B796" s="65">
        <f t="shared" si="227"/>
        <v>3</v>
      </c>
      <c r="C796" s="58" t="s">
        <v>850</v>
      </c>
      <c r="D796" s="58">
        <v>1389</v>
      </c>
      <c r="E796" s="58">
        <v>0</v>
      </c>
      <c r="F796" s="58">
        <f t="shared" si="228"/>
        <v>2238.9850746268658</v>
      </c>
      <c r="G796" s="58"/>
      <c r="H796" s="17">
        <f t="shared" si="229"/>
        <v>1</v>
      </c>
      <c r="I796" s="17">
        <f t="shared" si="230"/>
        <v>0</v>
      </c>
      <c r="J796" s="17">
        <f ca="1">OFFSET('Z1'!$B$7,B796,H796)*D796</f>
        <v>0</v>
      </c>
      <c r="K796" s="17">
        <f ca="1">IF(I796&gt;0,OFFSET('Z1'!$I$7,B796,I796)*IF(I796=1,D796-9300,IF(I796=2,D796-18000,IF(I796=3,D796-45000,0))),0)</f>
        <v>0</v>
      </c>
      <c r="L796" s="17">
        <f>IF(AND(E796=1,D796&gt;20000,D796&lt;=45000),D796*'Z1'!$G$7,0)+IF(AND(E796=1,D796&gt;45000,D796&lt;=50000),'Z1'!$G$7/5000*(50000-D796)*D796,0)</f>
        <v>0</v>
      </c>
      <c r="M796" s="18">
        <f t="shared" ca="1" si="231"/>
        <v>0</v>
      </c>
      <c r="N796" s="21">
        <v>0</v>
      </c>
      <c r="O796" s="20">
        <f t="shared" si="232"/>
        <v>0</v>
      </c>
      <c r="P796" s="21">
        <f t="shared" si="233"/>
        <v>1</v>
      </c>
      <c r="Q796" s="22">
        <f t="shared" si="234"/>
        <v>0</v>
      </c>
      <c r="R796" s="59">
        <f t="shared" ca="1" si="235"/>
        <v>1394583.4465618001</v>
      </c>
      <c r="S796" s="60">
        <f t="shared" ca="1" si="236"/>
        <v>1394583.4465618001</v>
      </c>
      <c r="T796" s="61">
        <v>926.78502263113171</v>
      </c>
      <c r="U796" s="61">
        <f t="shared" ca="1" si="237"/>
        <v>1004.0197599437006</v>
      </c>
      <c r="V796" s="62">
        <f t="shared" ca="1" si="238"/>
        <v>8.33361949390381E-2</v>
      </c>
      <c r="W796" s="62"/>
      <c r="X796" s="62">
        <f t="shared" ca="1" si="239"/>
        <v>8.33361949390381E-2</v>
      </c>
      <c r="Y796" s="60">
        <f t="shared" ca="1" si="240"/>
        <v>1394583.4465618001</v>
      </c>
      <c r="Z796" s="63">
        <f t="shared" ca="1" si="241"/>
        <v>0</v>
      </c>
      <c r="AA796" s="60">
        <f t="shared" ca="1" si="242"/>
        <v>0</v>
      </c>
      <c r="AB796" s="63">
        <f t="shared" ca="1" si="243"/>
        <v>0</v>
      </c>
      <c r="AC796" s="47">
        <f t="shared" ca="1" si="244"/>
        <v>1394583.4465618001</v>
      </c>
    </row>
    <row r="797" spans="1:29" x14ac:dyDescent="0.15">
      <c r="A797" s="58">
        <v>32016</v>
      </c>
      <c r="B797" s="65">
        <f t="shared" si="227"/>
        <v>3</v>
      </c>
      <c r="C797" s="58" t="s">
        <v>851</v>
      </c>
      <c r="D797" s="58">
        <v>4367</v>
      </c>
      <c r="E797" s="58">
        <v>0</v>
      </c>
      <c r="F797" s="58">
        <f t="shared" si="228"/>
        <v>7039.3432835820895</v>
      </c>
      <c r="G797" s="58"/>
      <c r="H797" s="17">
        <f t="shared" si="229"/>
        <v>1</v>
      </c>
      <c r="I797" s="17">
        <f t="shared" si="230"/>
        <v>0</v>
      </c>
      <c r="J797" s="17">
        <f ca="1">OFFSET('Z1'!$B$7,B797,H797)*D797</f>
        <v>0</v>
      </c>
      <c r="K797" s="17">
        <f ca="1">IF(I797&gt;0,OFFSET('Z1'!$I$7,B797,I797)*IF(I797=1,D797-9300,IF(I797=2,D797-18000,IF(I797=3,D797-45000,0))),0)</f>
        <v>0</v>
      </c>
      <c r="L797" s="17">
        <f>IF(AND(E797=1,D797&gt;20000,D797&lt;=45000),D797*'Z1'!$G$7,0)+IF(AND(E797=1,D797&gt;45000,D797&lt;=50000),'Z1'!$G$7/5000*(50000-D797)*D797,0)</f>
        <v>0</v>
      </c>
      <c r="M797" s="18">
        <f t="shared" ca="1" si="231"/>
        <v>0</v>
      </c>
      <c r="N797" s="21">
        <v>12299</v>
      </c>
      <c r="O797" s="20">
        <f t="shared" si="232"/>
        <v>11299</v>
      </c>
      <c r="P797" s="21">
        <f t="shared" si="233"/>
        <v>1</v>
      </c>
      <c r="Q797" s="22">
        <f t="shared" si="234"/>
        <v>10169.1</v>
      </c>
      <c r="R797" s="59">
        <f t="shared" ca="1" si="235"/>
        <v>4384554.2916741399</v>
      </c>
      <c r="S797" s="60">
        <f t="shared" ca="1" si="236"/>
        <v>4394723.3916741395</v>
      </c>
      <c r="T797" s="61">
        <v>931.54552279832592</v>
      </c>
      <c r="U797" s="61">
        <f t="shared" ca="1" si="237"/>
        <v>1006.3483837128783</v>
      </c>
      <c r="V797" s="62">
        <f t="shared" ca="1" si="238"/>
        <v>8.029973746194119E-2</v>
      </c>
      <c r="W797" s="62"/>
      <c r="X797" s="62">
        <f t="shared" ca="1" si="239"/>
        <v>8.029973746194119E-2</v>
      </c>
      <c r="Y797" s="60">
        <f t="shared" ca="1" si="240"/>
        <v>4394723.3916741395</v>
      </c>
      <c r="Z797" s="63">
        <f t="shared" ca="1" si="241"/>
        <v>0</v>
      </c>
      <c r="AA797" s="60">
        <f t="shared" ca="1" si="242"/>
        <v>0</v>
      </c>
      <c r="AB797" s="63">
        <f t="shared" ca="1" si="243"/>
        <v>0</v>
      </c>
      <c r="AC797" s="47">
        <f t="shared" ca="1" si="244"/>
        <v>4394723.3916741395</v>
      </c>
    </row>
    <row r="798" spans="1:29" x14ac:dyDescent="0.15">
      <c r="A798" s="58">
        <v>32017</v>
      </c>
      <c r="B798" s="65">
        <f t="shared" si="227"/>
        <v>3</v>
      </c>
      <c r="C798" s="58" t="s">
        <v>852</v>
      </c>
      <c r="D798" s="58">
        <v>3416</v>
      </c>
      <c r="E798" s="58">
        <v>0</v>
      </c>
      <c r="F798" s="58">
        <f t="shared" si="228"/>
        <v>5506.3880597014922</v>
      </c>
      <c r="G798" s="58"/>
      <c r="H798" s="17">
        <f t="shared" si="229"/>
        <v>1</v>
      </c>
      <c r="I798" s="17">
        <f t="shared" si="230"/>
        <v>0</v>
      </c>
      <c r="J798" s="17">
        <f ca="1">OFFSET('Z1'!$B$7,B798,H798)*D798</f>
        <v>0</v>
      </c>
      <c r="K798" s="17">
        <f ca="1">IF(I798&gt;0,OFFSET('Z1'!$I$7,B798,I798)*IF(I798=1,D798-9300,IF(I798=2,D798-18000,IF(I798=3,D798-45000,0))),0)</f>
        <v>0</v>
      </c>
      <c r="L798" s="17">
        <f>IF(AND(E798=1,D798&gt;20000,D798&lt;=45000),D798*'Z1'!$G$7,0)+IF(AND(E798=1,D798&gt;45000,D798&lt;=50000),'Z1'!$G$7/5000*(50000-D798)*D798,0)</f>
        <v>0</v>
      </c>
      <c r="M798" s="18">
        <f t="shared" ca="1" si="231"/>
        <v>0</v>
      </c>
      <c r="N798" s="21">
        <v>0</v>
      </c>
      <c r="O798" s="20">
        <f t="shared" si="232"/>
        <v>0</v>
      </c>
      <c r="P798" s="21">
        <f t="shared" si="233"/>
        <v>1</v>
      </c>
      <c r="Q798" s="22">
        <f t="shared" si="234"/>
        <v>0</v>
      </c>
      <c r="R798" s="59">
        <f t="shared" ca="1" si="235"/>
        <v>3429731.4999676808</v>
      </c>
      <c r="S798" s="60">
        <f t="shared" ca="1" si="236"/>
        <v>3429731.4999676808</v>
      </c>
      <c r="T798" s="61">
        <v>926.78502263113171</v>
      </c>
      <c r="U798" s="61">
        <f t="shared" ca="1" si="237"/>
        <v>1004.0197599437005</v>
      </c>
      <c r="V798" s="62">
        <f t="shared" ca="1" si="238"/>
        <v>8.33361949390381E-2</v>
      </c>
      <c r="W798" s="62"/>
      <c r="X798" s="62">
        <f t="shared" ca="1" si="239"/>
        <v>8.33361949390381E-2</v>
      </c>
      <c r="Y798" s="60">
        <f t="shared" ca="1" si="240"/>
        <v>3429731.4999676812</v>
      </c>
      <c r="Z798" s="63">
        <f t="shared" ca="1" si="241"/>
        <v>0</v>
      </c>
      <c r="AA798" s="60">
        <f t="shared" ca="1" si="242"/>
        <v>0</v>
      </c>
      <c r="AB798" s="63">
        <f t="shared" ca="1" si="243"/>
        <v>0</v>
      </c>
      <c r="AC798" s="47">
        <f t="shared" ca="1" si="244"/>
        <v>3429731.4999676812</v>
      </c>
    </row>
    <row r="799" spans="1:29" x14ac:dyDescent="0.15">
      <c r="A799" s="58">
        <v>32018</v>
      </c>
      <c r="B799" s="65">
        <f t="shared" si="227"/>
        <v>3</v>
      </c>
      <c r="C799" s="58" t="s">
        <v>853</v>
      </c>
      <c r="D799" s="58">
        <v>1651</v>
      </c>
      <c r="E799" s="58">
        <v>0</v>
      </c>
      <c r="F799" s="58">
        <f t="shared" si="228"/>
        <v>2661.313432835821</v>
      </c>
      <c r="G799" s="58"/>
      <c r="H799" s="17">
        <f t="shared" si="229"/>
        <v>1</v>
      </c>
      <c r="I799" s="17">
        <f t="shared" si="230"/>
        <v>0</v>
      </c>
      <c r="J799" s="17">
        <f ca="1">OFFSET('Z1'!$B$7,B799,H799)*D799</f>
        <v>0</v>
      </c>
      <c r="K799" s="17">
        <f ca="1">IF(I799&gt;0,OFFSET('Z1'!$I$7,B799,I799)*IF(I799=1,D799-9300,IF(I799=2,D799-18000,IF(I799=3,D799-45000,0))),0)</f>
        <v>0</v>
      </c>
      <c r="L799" s="17">
        <f>IF(AND(E799=1,D799&gt;20000,D799&lt;=45000),D799*'Z1'!$G$7,0)+IF(AND(E799=1,D799&gt;45000,D799&lt;=50000),'Z1'!$G$7/5000*(50000-D799)*D799,0)</f>
        <v>0</v>
      </c>
      <c r="M799" s="18">
        <f t="shared" ca="1" si="231"/>
        <v>0</v>
      </c>
      <c r="N799" s="21">
        <v>0</v>
      </c>
      <c r="O799" s="20">
        <f t="shared" si="232"/>
        <v>0</v>
      </c>
      <c r="P799" s="21">
        <f t="shared" si="233"/>
        <v>1</v>
      </c>
      <c r="Q799" s="22">
        <f t="shared" si="234"/>
        <v>0</v>
      </c>
      <c r="R799" s="59">
        <f t="shared" ca="1" si="235"/>
        <v>1657636.6236670495</v>
      </c>
      <c r="S799" s="60">
        <f t="shared" ca="1" si="236"/>
        <v>1657636.6236670495</v>
      </c>
      <c r="T799" s="61">
        <v>926.78502263113182</v>
      </c>
      <c r="U799" s="61">
        <f t="shared" ca="1" si="237"/>
        <v>1004.0197599437005</v>
      </c>
      <c r="V799" s="62">
        <f t="shared" ca="1" si="238"/>
        <v>8.3336194939037878E-2</v>
      </c>
      <c r="W799" s="62"/>
      <c r="X799" s="62">
        <f t="shared" ca="1" si="239"/>
        <v>8.3336194939037878E-2</v>
      </c>
      <c r="Y799" s="60">
        <f t="shared" ca="1" si="240"/>
        <v>1657636.6236670495</v>
      </c>
      <c r="Z799" s="63">
        <f t="shared" ca="1" si="241"/>
        <v>0</v>
      </c>
      <c r="AA799" s="60">
        <f t="shared" ca="1" si="242"/>
        <v>0</v>
      </c>
      <c r="AB799" s="63">
        <f t="shared" ca="1" si="243"/>
        <v>0</v>
      </c>
      <c r="AC799" s="47">
        <f t="shared" ca="1" si="244"/>
        <v>1657636.6236670495</v>
      </c>
    </row>
    <row r="800" spans="1:29" s="64" customFormat="1" x14ac:dyDescent="0.15">
      <c r="A800" s="58">
        <v>32101</v>
      </c>
      <c r="B800" s="65">
        <f t="shared" si="227"/>
        <v>3</v>
      </c>
      <c r="C800" s="58" t="s">
        <v>854</v>
      </c>
      <c r="D800" s="58">
        <v>2212</v>
      </c>
      <c r="E800" s="58">
        <v>0</v>
      </c>
      <c r="F800" s="58">
        <f t="shared" si="228"/>
        <v>3565.6119402985073</v>
      </c>
      <c r="G800" s="58"/>
      <c r="H800" s="17">
        <f t="shared" si="229"/>
        <v>1</v>
      </c>
      <c r="I800" s="17">
        <f t="shared" si="230"/>
        <v>0</v>
      </c>
      <c r="J800" s="17">
        <f ca="1">OFFSET('Z1'!$B$7,B800,H800)*D800</f>
        <v>0</v>
      </c>
      <c r="K800" s="17">
        <f ca="1">IF(I800&gt;0,OFFSET('Z1'!$I$7,B800,I800)*IF(I800=1,D800-9300,IF(I800=2,D800-18000,IF(I800=3,D800-45000,0))),0)</f>
        <v>0</v>
      </c>
      <c r="L800" s="17">
        <f>IF(AND(E800=1,D800&gt;20000,D800&lt;=45000),D800*'Z1'!$G$7,0)+IF(AND(E800=1,D800&gt;45000,D800&lt;=50000),'Z1'!$G$7/5000*(50000-D800)*D800,0)</f>
        <v>0</v>
      </c>
      <c r="M800" s="18">
        <f t="shared" ca="1" si="231"/>
        <v>0</v>
      </c>
      <c r="N800" s="21">
        <v>0</v>
      </c>
      <c r="O800" s="20">
        <f t="shared" si="232"/>
        <v>0</v>
      </c>
      <c r="P800" s="21">
        <f t="shared" si="233"/>
        <v>1</v>
      </c>
      <c r="Q800" s="22">
        <f t="shared" si="234"/>
        <v>0</v>
      </c>
      <c r="R800" s="59">
        <f t="shared" ca="1" si="235"/>
        <v>2220891.7089954652</v>
      </c>
      <c r="S800" s="60">
        <f t="shared" ca="1" si="236"/>
        <v>2220891.7089954652</v>
      </c>
      <c r="T800" s="61">
        <v>926.78502263113171</v>
      </c>
      <c r="U800" s="61">
        <f t="shared" ca="1" si="237"/>
        <v>1004.0197599437004</v>
      </c>
      <c r="V800" s="62">
        <f t="shared" ca="1" si="238"/>
        <v>8.3336194939037878E-2</v>
      </c>
      <c r="W800" s="62"/>
      <c r="X800" s="62">
        <f t="shared" ca="1" si="239"/>
        <v>8.3336194939037878E-2</v>
      </c>
      <c r="Y800" s="60">
        <f t="shared" ca="1" si="240"/>
        <v>2220891.7089954652</v>
      </c>
      <c r="Z800" s="63">
        <f t="shared" ca="1" si="241"/>
        <v>0</v>
      </c>
      <c r="AA800" s="60">
        <f t="shared" ca="1" si="242"/>
        <v>0</v>
      </c>
      <c r="AB800" s="63">
        <f t="shared" ca="1" si="243"/>
        <v>0</v>
      </c>
      <c r="AC800" s="47">
        <f t="shared" ca="1" si="244"/>
        <v>2220891.7089954652</v>
      </c>
    </row>
    <row r="801" spans="1:29" x14ac:dyDescent="0.15">
      <c r="A801" s="58">
        <v>32104</v>
      </c>
      <c r="B801" s="65">
        <f t="shared" si="227"/>
        <v>3</v>
      </c>
      <c r="C801" s="58" t="s">
        <v>855</v>
      </c>
      <c r="D801" s="58">
        <v>3127</v>
      </c>
      <c r="E801" s="58">
        <v>0</v>
      </c>
      <c r="F801" s="58">
        <f t="shared" si="228"/>
        <v>5040.5373134328356</v>
      </c>
      <c r="G801" s="58"/>
      <c r="H801" s="17">
        <f t="shared" si="229"/>
        <v>1</v>
      </c>
      <c r="I801" s="17">
        <f t="shared" si="230"/>
        <v>0</v>
      </c>
      <c r="J801" s="17">
        <f ca="1">OFFSET('Z1'!$B$7,B801,H801)*D801</f>
        <v>0</v>
      </c>
      <c r="K801" s="17">
        <f ca="1">IF(I801&gt;0,OFFSET('Z1'!$I$7,B801,I801)*IF(I801=1,D801-9300,IF(I801=2,D801-18000,IF(I801=3,D801-45000,0))),0)</f>
        <v>0</v>
      </c>
      <c r="L801" s="17">
        <f>IF(AND(E801=1,D801&gt;20000,D801&lt;=45000),D801*'Z1'!$G$7,0)+IF(AND(E801=1,D801&gt;45000,D801&lt;=50000),'Z1'!$G$7/5000*(50000-D801)*D801,0)</f>
        <v>0</v>
      </c>
      <c r="M801" s="18">
        <f t="shared" ca="1" si="231"/>
        <v>0</v>
      </c>
      <c r="N801" s="21">
        <v>8623</v>
      </c>
      <c r="O801" s="20">
        <f t="shared" si="232"/>
        <v>7623</v>
      </c>
      <c r="P801" s="21">
        <f t="shared" si="233"/>
        <v>1</v>
      </c>
      <c r="Q801" s="22">
        <f t="shared" si="234"/>
        <v>6860.7</v>
      </c>
      <c r="R801" s="59">
        <f t="shared" ca="1" si="235"/>
        <v>3139569.7893439513</v>
      </c>
      <c r="S801" s="60">
        <f t="shared" ca="1" si="236"/>
        <v>3146430.4893439515</v>
      </c>
      <c r="T801" s="61">
        <v>930.15060628976346</v>
      </c>
      <c r="U801" s="61">
        <f t="shared" ca="1" si="237"/>
        <v>1006.213779771011</v>
      </c>
      <c r="V801" s="62">
        <f t="shared" ca="1" si="238"/>
        <v>8.1775115735990944E-2</v>
      </c>
      <c r="W801" s="62"/>
      <c r="X801" s="62">
        <f t="shared" ca="1" si="239"/>
        <v>8.1775115735990944E-2</v>
      </c>
      <c r="Y801" s="60">
        <f t="shared" ca="1" si="240"/>
        <v>3146430.4893439515</v>
      </c>
      <c r="Z801" s="63">
        <f t="shared" ca="1" si="241"/>
        <v>0</v>
      </c>
      <c r="AA801" s="60">
        <f t="shared" ca="1" si="242"/>
        <v>0</v>
      </c>
      <c r="AB801" s="63">
        <f t="shared" ca="1" si="243"/>
        <v>0</v>
      </c>
      <c r="AC801" s="47">
        <f t="shared" ca="1" si="244"/>
        <v>3146430.4893439515</v>
      </c>
    </row>
    <row r="802" spans="1:29" x14ac:dyDescent="0.15">
      <c r="A802" s="58">
        <v>32106</v>
      </c>
      <c r="B802" s="65">
        <f t="shared" si="227"/>
        <v>3</v>
      </c>
      <c r="C802" s="58" t="s">
        <v>856</v>
      </c>
      <c r="D802" s="58">
        <v>2367</v>
      </c>
      <c r="E802" s="58">
        <v>0</v>
      </c>
      <c r="F802" s="58">
        <f t="shared" si="228"/>
        <v>3815.4626865671644</v>
      </c>
      <c r="G802" s="58"/>
      <c r="H802" s="17">
        <f t="shared" si="229"/>
        <v>1</v>
      </c>
      <c r="I802" s="17">
        <f t="shared" si="230"/>
        <v>0</v>
      </c>
      <c r="J802" s="17">
        <f ca="1">OFFSET('Z1'!$B$7,B802,H802)*D802</f>
        <v>0</v>
      </c>
      <c r="K802" s="17">
        <f ca="1">IF(I802&gt;0,OFFSET('Z1'!$I$7,B802,I802)*IF(I802=1,D802-9300,IF(I802=2,D802-18000,IF(I802=3,D802-45000,0))),0)</f>
        <v>0</v>
      </c>
      <c r="L802" s="17">
        <f>IF(AND(E802=1,D802&gt;20000,D802&lt;=45000),D802*'Z1'!$G$7,0)+IF(AND(E802=1,D802&gt;45000,D802&lt;=50000),'Z1'!$G$7/5000*(50000-D802)*D802,0)</f>
        <v>0</v>
      </c>
      <c r="M802" s="18">
        <f t="shared" ca="1" si="231"/>
        <v>0</v>
      </c>
      <c r="N802" s="21">
        <v>1262</v>
      </c>
      <c r="O802" s="20">
        <f t="shared" si="232"/>
        <v>262</v>
      </c>
      <c r="P802" s="21">
        <f t="shared" si="233"/>
        <v>1</v>
      </c>
      <c r="Q802" s="22">
        <f t="shared" si="234"/>
        <v>235.8</v>
      </c>
      <c r="R802" s="59">
        <f t="shared" ca="1" si="235"/>
        <v>2376514.7717867391</v>
      </c>
      <c r="S802" s="60">
        <f t="shared" ca="1" si="236"/>
        <v>2376750.5717867389</v>
      </c>
      <c r="T802" s="61">
        <v>927.1038274919224</v>
      </c>
      <c r="U802" s="61">
        <f t="shared" ca="1" si="237"/>
        <v>1004.1193797155636</v>
      </c>
      <c r="V802" s="62">
        <f t="shared" ca="1" si="238"/>
        <v>8.307111883249374E-2</v>
      </c>
      <c r="W802" s="62"/>
      <c r="X802" s="62">
        <f t="shared" ca="1" si="239"/>
        <v>8.307111883249374E-2</v>
      </c>
      <c r="Y802" s="60">
        <f t="shared" ca="1" si="240"/>
        <v>2376750.5717867394</v>
      </c>
      <c r="Z802" s="63">
        <f t="shared" ca="1" si="241"/>
        <v>0</v>
      </c>
      <c r="AA802" s="60">
        <f t="shared" ca="1" si="242"/>
        <v>0</v>
      </c>
      <c r="AB802" s="63">
        <f t="shared" ca="1" si="243"/>
        <v>0</v>
      </c>
      <c r="AC802" s="47">
        <f t="shared" ca="1" si="244"/>
        <v>2376750.5717867394</v>
      </c>
    </row>
    <row r="803" spans="1:29" x14ac:dyDescent="0.15">
      <c r="A803" s="58">
        <v>32107</v>
      </c>
      <c r="B803" s="65">
        <f t="shared" si="227"/>
        <v>3</v>
      </c>
      <c r="C803" s="58" t="s">
        <v>857</v>
      </c>
      <c r="D803" s="58">
        <v>3201</v>
      </c>
      <c r="E803" s="58">
        <v>0</v>
      </c>
      <c r="F803" s="58">
        <f t="shared" si="228"/>
        <v>5159.8208955223881</v>
      </c>
      <c r="G803" s="58"/>
      <c r="H803" s="17">
        <f t="shared" si="229"/>
        <v>1</v>
      </c>
      <c r="I803" s="17">
        <f t="shared" si="230"/>
        <v>0</v>
      </c>
      <c r="J803" s="17">
        <f ca="1">OFFSET('Z1'!$B$7,B803,H803)*D803</f>
        <v>0</v>
      </c>
      <c r="K803" s="17">
        <f ca="1">IF(I803&gt;0,OFFSET('Z1'!$I$7,B803,I803)*IF(I803=1,D803-9300,IF(I803=2,D803-18000,IF(I803=3,D803-45000,0))),0)</f>
        <v>0</v>
      </c>
      <c r="L803" s="17">
        <f>IF(AND(E803=1,D803&gt;20000,D803&lt;=45000),D803*'Z1'!$G$7,0)+IF(AND(E803=1,D803&gt;45000,D803&lt;=50000),'Z1'!$G$7/5000*(50000-D803)*D803,0)</f>
        <v>0</v>
      </c>
      <c r="M803" s="18">
        <f t="shared" ca="1" si="231"/>
        <v>0</v>
      </c>
      <c r="N803" s="21">
        <v>4225</v>
      </c>
      <c r="O803" s="20">
        <f t="shared" si="232"/>
        <v>3225</v>
      </c>
      <c r="P803" s="21">
        <f t="shared" si="233"/>
        <v>1</v>
      </c>
      <c r="Q803" s="22">
        <f t="shared" si="234"/>
        <v>2902.5</v>
      </c>
      <c r="R803" s="59">
        <f t="shared" ca="1" si="235"/>
        <v>3213867.2515797853</v>
      </c>
      <c r="S803" s="60">
        <f t="shared" ca="1" si="236"/>
        <v>3216769.7515797853</v>
      </c>
      <c r="T803" s="61">
        <v>928.08626887603384</v>
      </c>
      <c r="U803" s="61">
        <f t="shared" ca="1" si="237"/>
        <v>1004.9265078349845</v>
      </c>
      <c r="V803" s="62">
        <f t="shared" ca="1" si="238"/>
        <v>8.2794284901993587E-2</v>
      </c>
      <c r="W803" s="62"/>
      <c r="X803" s="62">
        <f t="shared" ca="1" si="239"/>
        <v>8.2794284901993587E-2</v>
      </c>
      <c r="Y803" s="60">
        <f t="shared" ca="1" si="240"/>
        <v>3216769.7515797848</v>
      </c>
      <c r="Z803" s="63">
        <f t="shared" ca="1" si="241"/>
        <v>0</v>
      </c>
      <c r="AA803" s="60">
        <f t="shared" ca="1" si="242"/>
        <v>0</v>
      </c>
      <c r="AB803" s="63">
        <f t="shared" ca="1" si="243"/>
        <v>0</v>
      </c>
      <c r="AC803" s="47">
        <f t="shared" ca="1" si="244"/>
        <v>3216769.7515797848</v>
      </c>
    </row>
    <row r="804" spans="1:29" x14ac:dyDescent="0.15">
      <c r="A804" s="58">
        <v>32109</v>
      </c>
      <c r="B804" s="65">
        <f t="shared" si="227"/>
        <v>3</v>
      </c>
      <c r="C804" s="58" t="s">
        <v>858</v>
      </c>
      <c r="D804" s="58">
        <v>937</v>
      </c>
      <c r="E804" s="58">
        <v>0</v>
      </c>
      <c r="F804" s="58">
        <f t="shared" si="228"/>
        <v>1510.3880597014925</v>
      </c>
      <c r="G804" s="58"/>
      <c r="H804" s="17">
        <f t="shared" si="229"/>
        <v>1</v>
      </c>
      <c r="I804" s="17">
        <f t="shared" si="230"/>
        <v>0</v>
      </c>
      <c r="J804" s="17">
        <f ca="1">OFFSET('Z1'!$B$7,B804,H804)*D804</f>
        <v>0</v>
      </c>
      <c r="K804" s="17">
        <f ca="1">IF(I804&gt;0,OFFSET('Z1'!$I$7,B804,I804)*IF(I804=1,D804-9300,IF(I804=2,D804-18000,IF(I804=3,D804-45000,0))),0)</f>
        <v>0</v>
      </c>
      <c r="L804" s="17">
        <f>IF(AND(E804=1,D804&gt;20000,D804&lt;=45000),D804*'Z1'!$G$7,0)+IF(AND(E804=1,D804&gt;45000,D804&lt;=50000),'Z1'!$G$7/5000*(50000-D804)*D804,0)</f>
        <v>0</v>
      </c>
      <c r="M804" s="18">
        <f t="shared" ca="1" si="231"/>
        <v>0</v>
      </c>
      <c r="N804" s="21">
        <v>0</v>
      </c>
      <c r="O804" s="20">
        <f t="shared" si="232"/>
        <v>0</v>
      </c>
      <c r="P804" s="21">
        <f t="shared" si="233"/>
        <v>1</v>
      </c>
      <c r="Q804" s="22">
        <f t="shared" si="234"/>
        <v>0</v>
      </c>
      <c r="R804" s="59">
        <f t="shared" ca="1" si="235"/>
        <v>940766.51506724732</v>
      </c>
      <c r="S804" s="60">
        <f t="shared" ca="1" si="236"/>
        <v>940766.51506724732</v>
      </c>
      <c r="T804" s="61">
        <v>926.7850226311316</v>
      </c>
      <c r="U804" s="61">
        <f t="shared" ca="1" si="237"/>
        <v>1004.0197599437005</v>
      </c>
      <c r="V804" s="62">
        <f t="shared" ca="1" si="238"/>
        <v>8.33361949390381E-2</v>
      </c>
      <c r="W804" s="62"/>
      <c r="X804" s="62">
        <f t="shared" ca="1" si="239"/>
        <v>8.33361949390381E-2</v>
      </c>
      <c r="Y804" s="60">
        <f t="shared" ca="1" si="240"/>
        <v>940766.51506724721</v>
      </c>
      <c r="Z804" s="63">
        <f t="shared" ca="1" si="241"/>
        <v>0</v>
      </c>
      <c r="AA804" s="60">
        <f t="shared" ca="1" si="242"/>
        <v>0</v>
      </c>
      <c r="AB804" s="63">
        <f t="shared" ca="1" si="243"/>
        <v>0</v>
      </c>
      <c r="AC804" s="47">
        <f t="shared" ca="1" si="244"/>
        <v>940766.51506724721</v>
      </c>
    </row>
    <row r="805" spans="1:29" x14ac:dyDescent="0.15">
      <c r="A805" s="58">
        <v>32110</v>
      </c>
      <c r="B805" s="65">
        <f t="shared" si="227"/>
        <v>3</v>
      </c>
      <c r="C805" s="58" t="s">
        <v>859</v>
      </c>
      <c r="D805" s="58">
        <v>3225</v>
      </c>
      <c r="E805" s="58">
        <v>0</v>
      </c>
      <c r="F805" s="58">
        <f t="shared" si="228"/>
        <v>5198.5074626865671</v>
      </c>
      <c r="G805" s="58"/>
      <c r="H805" s="17">
        <f t="shared" si="229"/>
        <v>1</v>
      </c>
      <c r="I805" s="17">
        <f t="shared" si="230"/>
        <v>0</v>
      </c>
      <c r="J805" s="17">
        <f ca="1">OFFSET('Z1'!$B$7,B805,H805)*D805</f>
        <v>0</v>
      </c>
      <c r="K805" s="17">
        <f ca="1">IF(I805&gt;0,OFFSET('Z1'!$I$7,B805,I805)*IF(I805=1,D805-9300,IF(I805=2,D805-18000,IF(I805=3,D805-45000,0))),0)</f>
        <v>0</v>
      </c>
      <c r="L805" s="17">
        <f>IF(AND(E805=1,D805&gt;20000,D805&lt;=45000),D805*'Z1'!$G$7,0)+IF(AND(E805=1,D805&gt;45000,D805&lt;=50000),'Z1'!$G$7/5000*(50000-D805)*D805,0)</f>
        <v>0</v>
      </c>
      <c r="M805" s="18">
        <f t="shared" ca="1" si="231"/>
        <v>0</v>
      </c>
      <c r="N805" s="21">
        <v>3902</v>
      </c>
      <c r="O805" s="20">
        <f t="shared" si="232"/>
        <v>2902</v>
      </c>
      <c r="P805" s="21">
        <f t="shared" si="233"/>
        <v>1</v>
      </c>
      <c r="Q805" s="22">
        <f t="shared" si="234"/>
        <v>2611.8000000000002</v>
      </c>
      <c r="R805" s="59">
        <f t="shared" ca="1" si="235"/>
        <v>3237963.7258184338</v>
      </c>
      <c r="S805" s="60">
        <f t="shared" ca="1" si="236"/>
        <v>3240575.5258184336</v>
      </c>
      <c r="T805" s="61">
        <v>927.99920676697457</v>
      </c>
      <c r="U805" s="61">
        <f t="shared" ca="1" si="237"/>
        <v>1004.8296204088166</v>
      </c>
      <c r="V805" s="62">
        <f t="shared" ca="1" si="238"/>
        <v>8.2791464778842805E-2</v>
      </c>
      <c r="W805" s="62"/>
      <c r="X805" s="62">
        <f t="shared" ca="1" si="239"/>
        <v>8.2791464778842805E-2</v>
      </c>
      <c r="Y805" s="60">
        <f t="shared" ca="1" si="240"/>
        <v>3240575.5258184336</v>
      </c>
      <c r="Z805" s="63">
        <f t="shared" ca="1" si="241"/>
        <v>0</v>
      </c>
      <c r="AA805" s="60">
        <f t="shared" ca="1" si="242"/>
        <v>0</v>
      </c>
      <c r="AB805" s="63">
        <f t="shared" ca="1" si="243"/>
        <v>0</v>
      </c>
      <c r="AC805" s="47">
        <f t="shared" ca="1" si="244"/>
        <v>3240575.5258184336</v>
      </c>
    </row>
    <row r="806" spans="1:29" x14ac:dyDescent="0.15">
      <c r="A806" s="58">
        <v>32112</v>
      </c>
      <c r="B806" s="65">
        <f t="shared" si="227"/>
        <v>3</v>
      </c>
      <c r="C806" s="58" t="s">
        <v>860</v>
      </c>
      <c r="D806" s="58">
        <v>2313</v>
      </c>
      <c r="E806" s="58">
        <v>0</v>
      </c>
      <c r="F806" s="58">
        <f t="shared" si="228"/>
        <v>3728.4179104477612</v>
      </c>
      <c r="G806" s="58"/>
      <c r="H806" s="17">
        <f t="shared" si="229"/>
        <v>1</v>
      </c>
      <c r="I806" s="17">
        <f t="shared" si="230"/>
        <v>0</v>
      </c>
      <c r="J806" s="17">
        <f ca="1">OFFSET('Z1'!$B$7,B806,H806)*D806</f>
        <v>0</v>
      </c>
      <c r="K806" s="17">
        <f ca="1">IF(I806&gt;0,OFFSET('Z1'!$I$7,B806,I806)*IF(I806=1,D806-9300,IF(I806=2,D806-18000,IF(I806=3,D806-45000,0))),0)</f>
        <v>0</v>
      </c>
      <c r="L806" s="17">
        <f>IF(AND(E806=1,D806&gt;20000,D806&lt;=45000),D806*'Z1'!$G$7,0)+IF(AND(E806=1,D806&gt;45000,D806&lt;=50000),'Z1'!$G$7/5000*(50000-D806)*D806,0)</f>
        <v>0</v>
      </c>
      <c r="M806" s="18">
        <f t="shared" ca="1" si="231"/>
        <v>0</v>
      </c>
      <c r="N806" s="21">
        <v>0</v>
      </c>
      <c r="O806" s="20">
        <f t="shared" si="232"/>
        <v>0</v>
      </c>
      <c r="P806" s="21">
        <f t="shared" si="233"/>
        <v>1</v>
      </c>
      <c r="Q806" s="22">
        <f t="shared" si="234"/>
        <v>0</v>
      </c>
      <c r="R806" s="59">
        <f t="shared" ca="1" si="235"/>
        <v>2322297.7047497793</v>
      </c>
      <c r="S806" s="60">
        <f t="shared" ca="1" si="236"/>
        <v>2322297.7047497793</v>
      </c>
      <c r="T806" s="61">
        <v>926.78502263113171</v>
      </c>
      <c r="U806" s="61">
        <f t="shared" ca="1" si="237"/>
        <v>1004.0197599437005</v>
      </c>
      <c r="V806" s="62">
        <f t="shared" ca="1" si="238"/>
        <v>8.33361949390381E-2</v>
      </c>
      <c r="W806" s="62"/>
      <c r="X806" s="62">
        <f t="shared" ca="1" si="239"/>
        <v>8.33361949390381E-2</v>
      </c>
      <c r="Y806" s="60">
        <f t="shared" ca="1" si="240"/>
        <v>2322297.7047497793</v>
      </c>
      <c r="Z806" s="63">
        <f t="shared" ca="1" si="241"/>
        <v>0</v>
      </c>
      <c r="AA806" s="60">
        <f t="shared" ca="1" si="242"/>
        <v>0</v>
      </c>
      <c r="AB806" s="63">
        <f t="shared" ca="1" si="243"/>
        <v>0</v>
      </c>
      <c r="AC806" s="47">
        <f t="shared" ca="1" si="244"/>
        <v>2322297.7047497793</v>
      </c>
    </row>
    <row r="807" spans="1:29" x14ac:dyDescent="0.15">
      <c r="A807" s="58">
        <v>32114</v>
      </c>
      <c r="B807" s="65">
        <f t="shared" si="227"/>
        <v>3</v>
      </c>
      <c r="C807" s="58" t="s">
        <v>861</v>
      </c>
      <c r="D807" s="58">
        <v>3720</v>
      </c>
      <c r="E807" s="58">
        <v>0</v>
      </c>
      <c r="F807" s="58">
        <f t="shared" si="228"/>
        <v>5996.4179104477607</v>
      </c>
      <c r="G807" s="58"/>
      <c r="H807" s="17">
        <f t="shared" si="229"/>
        <v>1</v>
      </c>
      <c r="I807" s="17">
        <f t="shared" si="230"/>
        <v>0</v>
      </c>
      <c r="J807" s="17">
        <f ca="1">OFFSET('Z1'!$B$7,B807,H807)*D807</f>
        <v>0</v>
      </c>
      <c r="K807" s="17">
        <f ca="1">IF(I807&gt;0,OFFSET('Z1'!$I$7,B807,I807)*IF(I807=1,D807-9300,IF(I807=2,D807-18000,IF(I807=3,D807-45000,0))),0)</f>
        <v>0</v>
      </c>
      <c r="L807" s="17">
        <f>IF(AND(E807=1,D807&gt;20000,D807&lt;=45000),D807*'Z1'!$G$7,0)+IF(AND(E807=1,D807&gt;45000,D807&lt;=50000),'Z1'!$G$7/5000*(50000-D807)*D807,0)</f>
        <v>0</v>
      </c>
      <c r="M807" s="18">
        <f t="shared" ca="1" si="231"/>
        <v>0</v>
      </c>
      <c r="N807" s="21">
        <v>3832</v>
      </c>
      <c r="O807" s="20">
        <f t="shared" si="232"/>
        <v>2832</v>
      </c>
      <c r="P807" s="21">
        <f t="shared" si="233"/>
        <v>1</v>
      </c>
      <c r="Q807" s="22">
        <f t="shared" si="234"/>
        <v>2548.8000000000002</v>
      </c>
      <c r="R807" s="59">
        <f t="shared" ca="1" si="235"/>
        <v>3734953.5069905655</v>
      </c>
      <c r="S807" s="60">
        <f t="shared" ca="1" si="236"/>
        <v>3737502.3069905653</v>
      </c>
      <c r="T807" s="61">
        <v>927.68721486069671</v>
      </c>
      <c r="U807" s="61">
        <f t="shared" ca="1" si="237"/>
        <v>1004.7049212340229</v>
      </c>
      <c r="V807" s="62">
        <f t="shared" ca="1" si="238"/>
        <v>8.3021200615437385E-2</v>
      </c>
      <c r="W807" s="62"/>
      <c r="X807" s="62">
        <f t="shared" ca="1" si="239"/>
        <v>8.3021200615437385E-2</v>
      </c>
      <c r="Y807" s="60">
        <f t="shared" ca="1" si="240"/>
        <v>3737502.3069905657</v>
      </c>
      <c r="Z807" s="63">
        <f t="shared" ca="1" si="241"/>
        <v>0</v>
      </c>
      <c r="AA807" s="60">
        <f t="shared" ca="1" si="242"/>
        <v>0</v>
      </c>
      <c r="AB807" s="63">
        <f t="shared" ca="1" si="243"/>
        <v>0</v>
      </c>
      <c r="AC807" s="47">
        <f t="shared" ca="1" si="244"/>
        <v>3737502.3069905657</v>
      </c>
    </row>
    <row r="808" spans="1:29" x14ac:dyDescent="0.15">
      <c r="A808" s="58">
        <v>32115</v>
      </c>
      <c r="B808" s="65">
        <f t="shared" si="227"/>
        <v>3</v>
      </c>
      <c r="C808" s="58" t="s">
        <v>862</v>
      </c>
      <c r="D808" s="58">
        <v>1408</v>
      </c>
      <c r="E808" s="58">
        <v>0</v>
      </c>
      <c r="F808" s="58">
        <f t="shared" si="228"/>
        <v>2269.6119402985073</v>
      </c>
      <c r="G808" s="58"/>
      <c r="H808" s="17">
        <f t="shared" si="229"/>
        <v>1</v>
      </c>
      <c r="I808" s="17">
        <f t="shared" si="230"/>
        <v>0</v>
      </c>
      <c r="J808" s="17">
        <f ca="1">OFFSET('Z1'!$B$7,B808,H808)*D808</f>
        <v>0</v>
      </c>
      <c r="K808" s="17">
        <f ca="1">IF(I808&gt;0,OFFSET('Z1'!$I$7,B808,I808)*IF(I808=1,D808-9300,IF(I808=2,D808-18000,IF(I808=3,D808-45000,0))),0)</f>
        <v>0</v>
      </c>
      <c r="L808" s="17">
        <f>IF(AND(E808=1,D808&gt;20000,D808&lt;=45000),D808*'Z1'!$G$7,0)+IF(AND(E808=1,D808&gt;45000,D808&lt;=50000),'Z1'!$G$7/5000*(50000-D808)*D808,0)</f>
        <v>0</v>
      </c>
      <c r="M808" s="18">
        <f t="shared" ca="1" si="231"/>
        <v>0</v>
      </c>
      <c r="N808" s="21">
        <v>0</v>
      </c>
      <c r="O808" s="20">
        <f t="shared" si="232"/>
        <v>0</v>
      </c>
      <c r="P808" s="21">
        <f t="shared" si="233"/>
        <v>1</v>
      </c>
      <c r="Q808" s="22">
        <f t="shared" si="234"/>
        <v>0</v>
      </c>
      <c r="R808" s="59">
        <f t="shared" ca="1" si="235"/>
        <v>1413659.8220007301</v>
      </c>
      <c r="S808" s="60">
        <f t="shared" ca="1" si="236"/>
        <v>1413659.8220007301</v>
      </c>
      <c r="T808" s="61">
        <v>926.78502263113171</v>
      </c>
      <c r="U808" s="61">
        <f t="shared" ca="1" si="237"/>
        <v>1004.0197599437004</v>
      </c>
      <c r="V808" s="62">
        <f t="shared" ca="1" si="238"/>
        <v>8.3336194939037878E-2</v>
      </c>
      <c r="W808" s="62"/>
      <c r="X808" s="62">
        <f t="shared" ca="1" si="239"/>
        <v>8.3336194939037878E-2</v>
      </c>
      <c r="Y808" s="60">
        <f t="shared" ca="1" si="240"/>
        <v>1413659.8220007301</v>
      </c>
      <c r="Z808" s="63">
        <f t="shared" ca="1" si="241"/>
        <v>0</v>
      </c>
      <c r="AA808" s="60">
        <f t="shared" ca="1" si="242"/>
        <v>0</v>
      </c>
      <c r="AB808" s="63">
        <f t="shared" ca="1" si="243"/>
        <v>0</v>
      </c>
      <c r="AC808" s="47">
        <f t="shared" ca="1" si="244"/>
        <v>1413659.8220007301</v>
      </c>
    </row>
    <row r="809" spans="1:29" x14ac:dyDescent="0.15">
      <c r="A809" s="58">
        <v>32116</v>
      </c>
      <c r="B809" s="65">
        <f t="shared" si="227"/>
        <v>3</v>
      </c>
      <c r="C809" s="58" t="s">
        <v>863</v>
      </c>
      <c r="D809" s="58">
        <v>2579</v>
      </c>
      <c r="E809" s="58">
        <v>0</v>
      </c>
      <c r="F809" s="58">
        <f t="shared" si="228"/>
        <v>4157.1940298507461</v>
      </c>
      <c r="G809" s="58"/>
      <c r="H809" s="17">
        <f t="shared" si="229"/>
        <v>1</v>
      </c>
      <c r="I809" s="17">
        <f t="shared" si="230"/>
        <v>0</v>
      </c>
      <c r="J809" s="17">
        <f ca="1">OFFSET('Z1'!$B$7,B809,H809)*D809</f>
        <v>0</v>
      </c>
      <c r="K809" s="17">
        <f ca="1">IF(I809&gt;0,OFFSET('Z1'!$I$7,B809,I809)*IF(I809=1,D809-9300,IF(I809=2,D809-18000,IF(I809=3,D809-45000,0))),0)</f>
        <v>0</v>
      </c>
      <c r="L809" s="17">
        <f>IF(AND(E809=1,D809&gt;20000,D809&lt;=45000),D809*'Z1'!$G$7,0)+IF(AND(E809=1,D809&gt;45000,D809&lt;=50000),'Z1'!$G$7/5000*(50000-D809)*D809,0)</f>
        <v>0</v>
      </c>
      <c r="M809" s="18">
        <f t="shared" ca="1" si="231"/>
        <v>0</v>
      </c>
      <c r="N809" s="21">
        <v>0</v>
      </c>
      <c r="O809" s="20">
        <f t="shared" si="232"/>
        <v>0</v>
      </c>
      <c r="P809" s="21">
        <f t="shared" si="233"/>
        <v>1</v>
      </c>
      <c r="Q809" s="22">
        <f t="shared" si="234"/>
        <v>0</v>
      </c>
      <c r="R809" s="59">
        <f t="shared" ca="1" si="235"/>
        <v>2589366.9608948035</v>
      </c>
      <c r="S809" s="60">
        <f t="shared" ca="1" si="236"/>
        <v>2589366.9608948035</v>
      </c>
      <c r="T809" s="61">
        <v>926.78502263113171</v>
      </c>
      <c r="U809" s="61">
        <f t="shared" ca="1" si="237"/>
        <v>1004.0197599437005</v>
      </c>
      <c r="V809" s="62">
        <f t="shared" ca="1" si="238"/>
        <v>8.33361949390381E-2</v>
      </c>
      <c r="W809" s="62"/>
      <c r="X809" s="62">
        <f t="shared" ca="1" si="239"/>
        <v>8.33361949390381E-2</v>
      </c>
      <c r="Y809" s="60">
        <f t="shared" ca="1" si="240"/>
        <v>2589366.960894804</v>
      </c>
      <c r="Z809" s="63">
        <f t="shared" ca="1" si="241"/>
        <v>0</v>
      </c>
      <c r="AA809" s="60">
        <f t="shared" ca="1" si="242"/>
        <v>0</v>
      </c>
      <c r="AB809" s="63">
        <f t="shared" ca="1" si="243"/>
        <v>0</v>
      </c>
      <c r="AC809" s="47">
        <f t="shared" ca="1" si="244"/>
        <v>2589366.960894804</v>
      </c>
    </row>
    <row r="810" spans="1:29" x14ac:dyDescent="0.15">
      <c r="A810" s="58">
        <v>32119</v>
      </c>
      <c r="B810" s="65">
        <f t="shared" si="227"/>
        <v>3</v>
      </c>
      <c r="C810" s="58" t="s">
        <v>864</v>
      </c>
      <c r="D810" s="58">
        <v>2422</v>
      </c>
      <c r="E810" s="58">
        <v>0</v>
      </c>
      <c r="F810" s="58">
        <f t="shared" si="228"/>
        <v>3904.1194029850744</v>
      </c>
      <c r="G810" s="58"/>
      <c r="H810" s="17">
        <f t="shared" si="229"/>
        <v>1</v>
      </c>
      <c r="I810" s="17">
        <f t="shared" si="230"/>
        <v>0</v>
      </c>
      <c r="J810" s="17">
        <f ca="1">OFFSET('Z1'!$B$7,B810,H810)*D810</f>
        <v>0</v>
      </c>
      <c r="K810" s="17">
        <f ca="1">IF(I810&gt;0,OFFSET('Z1'!$I$7,B810,I810)*IF(I810=1,D810-9300,IF(I810=2,D810-18000,IF(I810=3,D810-45000,0))),0)</f>
        <v>0</v>
      </c>
      <c r="L810" s="17">
        <f>IF(AND(E810=1,D810&gt;20000,D810&lt;=45000),D810*'Z1'!$G$7,0)+IF(AND(E810=1,D810&gt;45000,D810&lt;=50000),'Z1'!$G$7/5000*(50000-D810)*D810,0)</f>
        <v>0</v>
      </c>
      <c r="M810" s="18">
        <f t="shared" ca="1" si="231"/>
        <v>0</v>
      </c>
      <c r="N810" s="21">
        <v>7441</v>
      </c>
      <c r="O810" s="20">
        <f t="shared" si="232"/>
        <v>6441</v>
      </c>
      <c r="P810" s="21">
        <f t="shared" si="233"/>
        <v>1</v>
      </c>
      <c r="Q810" s="22">
        <f t="shared" si="234"/>
        <v>5796.9000000000005</v>
      </c>
      <c r="R810" s="59">
        <f t="shared" ca="1" si="235"/>
        <v>2431735.8585836422</v>
      </c>
      <c r="S810" s="60">
        <f t="shared" ca="1" si="236"/>
        <v>2437532.7585836421</v>
      </c>
      <c r="T810" s="61">
        <v>930.92942429259756</v>
      </c>
      <c r="U810" s="61">
        <f t="shared" ca="1" si="237"/>
        <v>1006.4131951212395</v>
      </c>
      <c r="V810" s="62">
        <f t="shared" ca="1" si="238"/>
        <v>8.1084310860623177E-2</v>
      </c>
      <c r="W810" s="62"/>
      <c r="X810" s="62">
        <f t="shared" ca="1" si="239"/>
        <v>8.1084310860623177E-2</v>
      </c>
      <c r="Y810" s="60">
        <f t="shared" ca="1" si="240"/>
        <v>2437532.7585836421</v>
      </c>
      <c r="Z810" s="63">
        <f t="shared" ca="1" si="241"/>
        <v>0</v>
      </c>
      <c r="AA810" s="60">
        <f t="shared" ca="1" si="242"/>
        <v>0</v>
      </c>
      <c r="AB810" s="63">
        <f t="shared" ca="1" si="243"/>
        <v>0</v>
      </c>
      <c r="AC810" s="47">
        <f t="shared" ca="1" si="244"/>
        <v>2437532.7585836421</v>
      </c>
    </row>
    <row r="811" spans="1:29" x14ac:dyDescent="0.15">
      <c r="A811" s="58">
        <v>32120</v>
      </c>
      <c r="B811" s="65">
        <f t="shared" si="227"/>
        <v>3</v>
      </c>
      <c r="C811" s="58" t="s">
        <v>865</v>
      </c>
      <c r="D811" s="58">
        <v>3637</v>
      </c>
      <c r="E811" s="58">
        <v>0</v>
      </c>
      <c r="F811" s="58">
        <f t="shared" si="228"/>
        <v>5862.626865671642</v>
      </c>
      <c r="G811" s="58"/>
      <c r="H811" s="17">
        <f t="shared" si="229"/>
        <v>1</v>
      </c>
      <c r="I811" s="17">
        <f t="shared" si="230"/>
        <v>0</v>
      </c>
      <c r="J811" s="17">
        <f ca="1">OFFSET('Z1'!$B$7,B811,H811)*D811</f>
        <v>0</v>
      </c>
      <c r="K811" s="17">
        <f ca="1">IF(I811&gt;0,OFFSET('Z1'!$I$7,B811,I811)*IF(I811=1,D811-9300,IF(I811=2,D811-18000,IF(I811=3,D811-45000,0))),0)</f>
        <v>0</v>
      </c>
      <c r="L811" s="17">
        <f>IF(AND(E811=1,D811&gt;20000,D811&lt;=45000),D811*'Z1'!$G$7,0)+IF(AND(E811=1,D811&gt;45000,D811&lt;=50000),'Z1'!$G$7/5000*(50000-D811)*D811,0)</f>
        <v>0</v>
      </c>
      <c r="M811" s="18">
        <f t="shared" ca="1" si="231"/>
        <v>0</v>
      </c>
      <c r="N811" s="21">
        <v>5536</v>
      </c>
      <c r="O811" s="20">
        <f t="shared" si="232"/>
        <v>4536</v>
      </c>
      <c r="P811" s="21">
        <f t="shared" si="233"/>
        <v>1</v>
      </c>
      <c r="Q811" s="22">
        <f t="shared" si="234"/>
        <v>4082.4</v>
      </c>
      <c r="R811" s="59">
        <f t="shared" ca="1" si="235"/>
        <v>3651619.8669152386</v>
      </c>
      <c r="S811" s="60">
        <f t="shared" ca="1" si="236"/>
        <v>3655702.2669152385</v>
      </c>
      <c r="T811" s="61">
        <v>928.08429208809264</v>
      </c>
      <c r="U811" s="61">
        <f t="shared" ca="1" si="237"/>
        <v>1005.1422235125759</v>
      </c>
      <c r="V811" s="62">
        <f t="shared" ca="1" si="238"/>
        <v>8.3029022343553471E-2</v>
      </c>
      <c r="W811" s="62"/>
      <c r="X811" s="62">
        <f t="shared" ca="1" si="239"/>
        <v>8.3029022343553471E-2</v>
      </c>
      <c r="Y811" s="60">
        <f t="shared" ca="1" si="240"/>
        <v>3655702.2669152385</v>
      </c>
      <c r="Z811" s="63">
        <f t="shared" ca="1" si="241"/>
        <v>0</v>
      </c>
      <c r="AA811" s="60">
        <f t="shared" ca="1" si="242"/>
        <v>0</v>
      </c>
      <c r="AB811" s="63">
        <f t="shared" ca="1" si="243"/>
        <v>0</v>
      </c>
      <c r="AC811" s="47">
        <f t="shared" ca="1" si="244"/>
        <v>3655702.2669152385</v>
      </c>
    </row>
    <row r="812" spans="1:29" x14ac:dyDescent="0.15">
      <c r="A812" s="58">
        <v>32131</v>
      </c>
      <c r="B812" s="65">
        <f t="shared" si="227"/>
        <v>3</v>
      </c>
      <c r="C812" s="58" t="s">
        <v>866</v>
      </c>
      <c r="D812" s="58">
        <v>7609</v>
      </c>
      <c r="E812" s="58">
        <v>0</v>
      </c>
      <c r="F812" s="58">
        <f t="shared" si="228"/>
        <v>12265.253731343284</v>
      </c>
      <c r="G812" s="58"/>
      <c r="H812" s="17">
        <f t="shared" si="229"/>
        <v>1</v>
      </c>
      <c r="I812" s="17">
        <f t="shared" si="230"/>
        <v>0</v>
      </c>
      <c r="J812" s="17">
        <f ca="1">OFFSET('Z1'!$B$7,B812,H812)*D812</f>
        <v>0</v>
      </c>
      <c r="K812" s="17">
        <f ca="1">IF(I812&gt;0,OFFSET('Z1'!$I$7,B812,I812)*IF(I812=1,D812-9300,IF(I812=2,D812-18000,IF(I812=3,D812-45000,0))),0)</f>
        <v>0</v>
      </c>
      <c r="L812" s="17">
        <f>IF(AND(E812=1,D812&gt;20000,D812&lt;=45000),D812*'Z1'!$G$7,0)+IF(AND(E812=1,D812&gt;45000,D812&lt;=50000),'Z1'!$G$7/5000*(50000-D812)*D812,0)</f>
        <v>0</v>
      </c>
      <c r="M812" s="18">
        <f t="shared" ca="1" si="231"/>
        <v>0</v>
      </c>
      <c r="N812" s="21">
        <v>13885</v>
      </c>
      <c r="O812" s="20">
        <f t="shared" si="232"/>
        <v>12885</v>
      </c>
      <c r="P812" s="21">
        <f t="shared" si="233"/>
        <v>1</v>
      </c>
      <c r="Q812" s="22">
        <f t="shared" si="234"/>
        <v>11596.5</v>
      </c>
      <c r="R812" s="59">
        <f t="shared" ca="1" si="235"/>
        <v>7639586.3534116168</v>
      </c>
      <c r="S812" s="60">
        <f t="shared" ca="1" si="236"/>
        <v>7651182.8534116168</v>
      </c>
      <c r="T812" s="61">
        <v>926.86843747746798</v>
      </c>
      <c r="U812" s="61">
        <f t="shared" ca="1" si="237"/>
        <v>1005.5438104102532</v>
      </c>
      <c r="V812" s="62">
        <f t="shared" ca="1" si="238"/>
        <v>8.4882999303445228E-2</v>
      </c>
      <c r="W812" s="62"/>
      <c r="X812" s="62">
        <f t="shared" ca="1" si="239"/>
        <v>8.4882999303445228E-2</v>
      </c>
      <c r="Y812" s="60">
        <f t="shared" ca="1" si="240"/>
        <v>7651182.8534116177</v>
      </c>
      <c r="Z812" s="63">
        <f t="shared" ca="1" si="241"/>
        <v>0</v>
      </c>
      <c r="AA812" s="60">
        <f t="shared" ca="1" si="242"/>
        <v>0</v>
      </c>
      <c r="AB812" s="63">
        <f t="shared" ca="1" si="243"/>
        <v>0</v>
      </c>
      <c r="AC812" s="47">
        <f t="shared" ca="1" si="244"/>
        <v>7651182.8534116177</v>
      </c>
    </row>
    <row r="813" spans="1:29" x14ac:dyDescent="0.15">
      <c r="A813" s="58">
        <v>32132</v>
      </c>
      <c r="B813" s="65">
        <f t="shared" si="227"/>
        <v>3</v>
      </c>
      <c r="C813" s="58" t="s">
        <v>867</v>
      </c>
      <c r="D813" s="58">
        <v>2356</v>
      </c>
      <c r="E813" s="58">
        <v>0</v>
      </c>
      <c r="F813" s="58">
        <f t="shared" si="228"/>
        <v>3797.7313432835822</v>
      </c>
      <c r="G813" s="58"/>
      <c r="H813" s="17">
        <f t="shared" si="229"/>
        <v>1</v>
      </c>
      <c r="I813" s="17">
        <f t="shared" si="230"/>
        <v>0</v>
      </c>
      <c r="J813" s="17">
        <f ca="1">OFFSET('Z1'!$B$7,B813,H813)*D813</f>
        <v>0</v>
      </c>
      <c r="K813" s="17">
        <f ca="1">IF(I813&gt;0,OFFSET('Z1'!$I$7,B813,I813)*IF(I813=1,D813-9300,IF(I813=2,D813-18000,IF(I813=3,D813-45000,0))),0)</f>
        <v>0</v>
      </c>
      <c r="L813" s="17">
        <f>IF(AND(E813=1,D813&gt;20000,D813&lt;=45000),D813*'Z1'!$G$7,0)+IF(AND(E813=1,D813&gt;45000,D813&lt;=50000),'Z1'!$G$7/5000*(50000-D813)*D813,0)</f>
        <v>0</v>
      </c>
      <c r="M813" s="18">
        <f t="shared" ca="1" si="231"/>
        <v>0</v>
      </c>
      <c r="N813" s="21">
        <v>2739</v>
      </c>
      <c r="O813" s="20">
        <f t="shared" si="232"/>
        <v>1739</v>
      </c>
      <c r="P813" s="21">
        <f t="shared" si="233"/>
        <v>1</v>
      </c>
      <c r="Q813" s="22">
        <f t="shared" si="234"/>
        <v>1565.1000000000001</v>
      </c>
      <c r="R813" s="59">
        <f t="shared" ca="1" si="235"/>
        <v>2365470.5544273583</v>
      </c>
      <c r="S813" s="60">
        <f t="shared" ca="1" si="236"/>
        <v>2367035.6544273584</v>
      </c>
      <c r="T813" s="61">
        <v>926.83228085801898</v>
      </c>
      <c r="U813" s="61">
        <f t="shared" ca="1" si="237"/>
        <v>1004.6840638486241</v>
      </c>
      <c r="V813" s="62">
        <f t="shared" ca="1" si="238"/>
        <v>8.3997703358512199E-2</v>
      </c>
      <c r="W813" s="62"/>
      <c r="X813" s="62">
        <f t="shared" ca="1" si="239"/>
        <v>8.3997703358512199E-2</v>
      </c>
      <c r="Y813" s="60">
        <f t="shared" ca="1" si="240"/>
        <v>2367035.6544273584</v>
      </c>
      <c r="Z813" s="63">
        <f t="shared" ca="1" si="241"/>
        <v>0</v>
      </c>
      <c r="AA813" s="60">
        <f t="shared" ca="1" si="242"/>
        <v>0</v>
      </c>
      <c r="AB813" s="63">
        <f t="shared" ca="1" si="243"/>
        <v>0</v>
      </c>
      <c r="AC813" s="47">
        <f t="shared" ca="1" si="244"/>
        <v>2367035.6544273584</v>
      </c>
    </row>
    <row r="814" spans="1:29" x14ac:dyDescent="0.15">
      <c r="A814" s="58">
        <v>32134</v>
      </c>
      <c r="B814" s="65">
        <f t="shared" si="227"/>
        <v>3</v>
      </c>
      <c r="C814" s="58" t="s">
        <v>868</v>
      </c>
      <c r="D814" s="58">
        <v>3034</v>
      </c>
      <c r="E814" s="58">
        <v>0</v>
      </c>
      <c r="F814" s="58">
        <f t="shared" si="228"/>
        <v>4890.626865671642</v>
      </c>
      <c r="G814" s="58"/>
      <c r="H814" s="17">
        <f t="shared" si="229"/>
        <v>1</v>
      </c>
      <c r="I814" s="17">
        <f t="shared" si="230"/>
        <v>0</v>
      </c>
      <c r="J814" s="17">
        <f ca="1">OFFSET('Z1'!$B$7,B814,H814)*D814</f>
        <v>0</v>
      </c>
      <c r="K814" s="17">
        <f ca="1">IF(I814&gt;0,OFFSET('Z1'!$I$7,B814,I814)*IF(I814=1,D814-9300,IF(I814=2,D814-18000,IF(I814=3,D814-45000,0))),0)</f>
        <v>0</v>
      </c>
      <c r="L814" s="17">
        <f>IF(AND(E814=1,D814&gt;20000,D814&lt;=45000),D814*'Z1'!$G$7,0)+IF(AND(E814=1,D814&gt;45000,D814&lt;=50000),'Z1'!$G$7/5000*(50000-D814)*D814,0)</f>
        <v>0</v>
      </c>
      <c r="M814" s="18">
        <f t="shared" ca="1" si="231"/>
        <v>0</v>
      </c>
      <c r="N814" s="21">
        <v>8561</v>
      </c>
      <c r="O814" s="20">
        <f t="shared" si="232"/>
        <v>7561</v>
      </c>
      <c r="P814" s="21">
        <f t="shared" si="233"/>
        <v>1</v>
      </c>
      <c r="Q814" s="22">
        <f t="shared" si="234"/>
        <v>6804.9000000000005</v>
      </c>
      <c r="R814" s="59">
        <f t="shared" ca="1" si="235"/>
        <v>3046195.9516691873</v>
      </c>
      <c r="S814" s="60">
        <f t="shared" ca="1" si="236"/>
        <v>3053000.8516691872</v>
      </c>
      <c r="T814" s="61">
        <v>930.78466290185668</v>
      </c>
      <c r="U814" s="61">
        <f t="shared" ca="1" si="237"/>
        <v>1006.2626406292641</v>
      </c>
      <c r="V814" s="62">
        <f t="shared" ca="1" si="238"/>
        <v>8.1090697704551573E-2</v>
      </c>
      <c r="W814" s="62"/>
      <c r="X814" s="62">
        <f t="shared" ca="1" si="239"/>
        <v>8.1090697704551573E-2</v>
      </c>
      <c r="Y814" s="60">
        <f t="shared" ca="1" si="240"/>
        <v>3053000.8516691872</v>
      </c>
      <c r="Z814" s="63">
        <f t="shared" ca="1" si="241"/>
        <v>0</v>
      </c>
      <c r="AA814" s="60">
        <f t="shared" ca="1" si="242"/>
        <v>0</v>
      </c>
      <c r="AB814" s="63">
        <f t="shared" ca="1" si="243"/>
        <v>0</v>
      </c>
      <c r="AC814" s="47">
        <f t="shared" ca="1" si="244"/>
        <v>3053000.8516691872</v>
      </c>
    </row>
    <row r="815" spans="1:29" x14ac:dyDescent="0.15">
      <c r="A815" s="58">
        <v>32135</v>
      </c>
      <c r="B815" s="65">
        <f t="shared" si="227"/>
        <v>3</v>
      </c>
      <c r="C815" s="58" t="s">
        <v>869</v>
      </c>
      <c r="D815" s="58">
        <v>16381</v>
      </c>
      <c r="E815" s="58">
        <v>0</v>
      </c>
      <c r="F815" s="58">
        <f t="shared" si="228"/>
        <v>27301.666666666664</v>
      </c>
      <c r="G815" s="58"/>
      <c r="H815" s="17">
        <f t="shared" si="229"/>
        <v>2</v>
      </c>
      <c r="I815" s="17">
        <f t="shared" si="230"/>
        <v>0</v>
      </c>
      <c r="J815" s="17">
        <f ca="1">OFFSET('Z1'!$B$7,B815,H815)*D815</f>
        <v>2225195.04</v>
      </c>
      <c r="K815" s="17">
        <f ca="1">IF(I815&gt;0,OFFSET('Z1'!$I$7,B815,I815)*IF(I815=1,D815-9300,IF(I815=2,D815-18000,IF(I815=3,D815-45000,0))),0)</f>
        <v>0</v>
      </c>
      <c r="L815" s="17">
        <f>IF(AND(E815=1,D815&gt;20000,D815&lt;=45000),D815*'Z1'!$G$7,0)+IF(AND(E815=1,D815&gt;45000,D815&lt;=50000),'Z1'!$G$7/5000*(50000-D815)*D815,0)</f>
        <v>0</v>
      </c>
      <c r="M815" s="18">
        <f t="shared" ca="1" si="231"/>
        <v>2225195.04</v>
      </c>
      <c r="N815" s="21">
        <v>58878</v>
      </c>
      <c r="O815" s="20">
        <f t="shared" si="232"/>
        <v>57878</v>
      </c>
      <c r="P815" s="21">
        <f t="shared" si="233"/>
        <v>0</v>
      </c>
      <c r="Q815" s="22">
        <f t="shared" si="234"/>
        <v>0</v>
      </c>
      <c r="R815" s="59">
        <f t="shared" ca="1" si="235"/>
        <v>17005228.319008172</v>
      </c>
      <c r="S815" s="60">
        <f t="shared" ca="1" si="236"/>
        <v>19230423.359008171</v>
      </c>
      <c r="T815" s="61">
        <v>1123.096583486162</v>
      </c>
      <c r="U815" s="61">
        <f t="shared" ca="1" si="237"/>
        <v>1173.9468505590728</v>
      </c>
      <c r="V815" s="62">
        <f t="shared" ca="1" si="238"/>
        <v>4.5276842455586941E-2</v>
      </c>
      <c r="W815" s="62"/>
      <c r="X815" s="62">
        <f t="shared" ca="1" si="239"/>
        <v>4.5276842455586941E-2</v>
      </c>
      <c r="Y815" s="60">
        <f t="shared" ca="1" si="240"/>
        <v>19230423.359008171</v>
      </c>
      <c r="Z815" s="63">
        <f t="shared" ca="1" si="241"/>
        <v>0</v>
      </c>
      <c r="AA815" s="60">
        <f t="shared" ca="1" si="242"/>
        <v>0</v>
      </c>
      <c r="AB815" s="63">
        <f t="shared" ca="1" si="243"/>
        <v>0</v>
      </c>
      <c r="AC815" s="47">
        <f t="shared" ca="1" si="244"/>
        <v>19230423.359008171</v>
      </c>
    </row>
    <row r="816" spans="1:29" x14ac:dyDescent="0.15">
      <c r="A816" s="58">
        <v>32139</v>
      </c>
      <c r="B816" s="65">
        <f t="shared" si="227"/>
        <v>3</v>
      </c>
      <c r="C816" s="58" t="s">
        <v>870</v>
      </c>
      <c r="D816" s="58">
        <v>1513</v>
      </c>
      <c r="E816" s="58">
        <v>0</v>
      </c>
      <c r="F816" s="58">
        <f t="shared" si="228"/>
        <v>2438.8656716417909</v>
      </c>
      <c r="G816" s="58"/>
      <c r="H816" s="17">
        <f t="shared" si="229"/>
        <v>1</v>
      </c>
      <c r="I816" s="17">
        <f t="shared" si="230"/>
        <v>0</v>
      </c>
      <c r="J816" s="17">
        <f ca="1">OFFSET('Z1'!$B$7,B816,H816)*D816</f>
        <v>0</v>
      </c>
      <c r="K816" s="17">
        <f ca="1">IF(I816&gt;0,OFFSET('Z1'!$I$7,B816,I816)*IF(I816=1,D816-9300,IF(I816=2,D816-18000,IF(I816=3,D816-45000,0))),0)</f>
        <v>0</v>
      </c>
      <c r="L816" s="17">
        <f>IF(AND(E816=1,D816&gt;20000,D816&lt;=45000),D816*'Z1'!$G$7,0)+IF(AND(E816=1,D816&gt;45000,D816&lt;=50000),'Z1'!$G$7/5000*(50000-D816)*D816,0)</f>
        <v>0</v>
      </c>
      <c r="M816" s="18">
        <f t="shared" ca="1" si="231"/>
        <v>0</v>
      </c>
      <c r="N816" s="21">
        <v>0</v>
      </c>
      <c r="O816" s="20">
        <f t="shared" si="232"/>
        <v>0</v>
      </c>
      <c r="P816" s="21">
        <f t="shared" si="233"/>
        <v>1</v>
      </c>
      <c r="Q816" s="22">
        <f t="shared" si="234"/>
        <v>0</v>
      </c>
      <c r="R816" s="59">
        <f t="shared" ca="1" si="235"/>
        <v>1519081.8967948186</v>
      </c>
      <c r="S816" s="60">
        <f t="shared" ca="1" si="236"/>
        <v>1519081.8967948186</v>
      </c>
      <c r="T816" s="61">
        <v>926.78502263113171</v>
      </c>
      <c r="U816" s="61">
        <f t="shared" ca="1" si="237"/>
        <v>1004.0197599437004</v>
      </c>
      <c r="V816" s="62">
        <f t="shared" ca="1" si="238"/>
        <v>8.3336194939037878E-2</v>
      </c>
      <c r="W816" s="62"/>
      <c r="X816" s="62">
        <f t="shared" ca="1" si="239"/>
        <v>8.3336194939037878E-2</v>
      </c>
      <c r="Y816" s="60">
        <f t="shared" ca="1" si="240"/>
        <v>1519081.8967948186</v>
      </c>
      <c r="Z816" s="63">
        <f t="shared" ca="1" si="241"/>
        <v>0</v>
      </c>
      <c r="AA816" s="60">
        <f t="shared" ca="1" si="242"/>
        <v>0</v>
      </c>
      <c r="AB816" s="63">
        <f t="shared" ca="1" si="243"/>
        <v>0</v>
      </c>
      <c r="AC816" s="47">
        <f t="shared" ca="1" si="244"/>
        <v>1519081.8967948186</v>
      </c>
    </row>
    <row r="817" spans="1:29" x14ac:dyDescent="0.15">
      <c r="A817" s="58">
        <v>32140</v>
      </c>
      <c r="B817" s="65">
        <f t="shared" si="227"/>
        <v>3</v>
      </c>
      <c r="C817" s="58" t="s">
        <v>871</v>
      </c>
      <c r="D817" s="58">
        <v>2255</v>
      </c>
      <c r="E817" s="58">
        <v>0</v>
      </c>
      <c r="F817" s="58">
        <f t="shared" si="228"/>
        <v>3634.9253731343283</v>
      </c>
      <c r="G817" s="58"/>
      <c r="H817" s="17">
        <f t="shared" si="229"/>
        <v>1</v>
      </c>
      <c r="I817" s="17">
        <f t="shared" si="230"/>
        <v>0</v>
      </c>
      <c r="J817" s="17">
        <f ca="1">OFFSET('Z1'!$B$7,B817,H817)*D817</f>
        <v>0</v>
      </c>
      <c r="K817" s="17">
        <f ca="1">IF(I817&gt;0,OFFSET('Z1'!$I$7,B817,I817)*IF(I817=1,D817-9300,IF(I817=2,D817-18000,IF(I817=3,D817-45000,0))),0)</f>
        <v>0</v>
      </c>
      <c r="L817" s="17">
        <f>IF(AND(E817=1,D817&gt;20000,D817&lt;=45000),D817*'Z1'!$G$7,0)+IF(AND(E817=1,D817&gt;45000,D817&lt;=50000),'Z1'!$G$7/5000*(50000-D817)*D817,0)</f>
        <v>0</v>
      </c>
      <c r="M817" s="18">
        <f t="shared" ca="1" si="231"/>
        <v>0</v>
      </c>
      <c r="N817" s="21">
        <v>0</v>
      </c>
      <c r="O817" s="20">
        <f t="shared" si="232"/>
        <v>0</v>
      </c>
      <c r="P817" s="21">
        <f t="shared" si="233"/>
        <v>1</v>
      </c>
      <c r="Q817" s="22">
        <f t="shared" si="234"/>
        <v>0</v>
      </c>
      <c r="R817" s="59">
        <f t="shared" ca="1" si="235"/>
        <v>2264064.5586730447</v>
      </c>
      <c r="S817" s="60">
        <f t="shared" ca="1" si="236"/>
        <v>2264064.5586730447</v>
      </c>
      <c r="T817" s="61">
        <v>926.78502263113171</v>
      </c>
      <c r="U817" s="61">
        <f t="shared" ca="1" si="237"/>
        <v>1004.0197599437005</v>
      </c>
      <c r="V817" s="62">
        <f t="shared" ca="1" si="238"/>
        <v>8.33361949390381E-2</v>
      </c>
      <c r="W817" s="62"/>
      <c r="X817" s="62">
        <f t="shared" ca="1" si="239"/>
        <v>8.33361949390381E-2</v>
      </c>
      <c r="Y817" s="60">
        <f t="shared" ca="1" si="240"/>
        <v>2264064.5586730447</v>
      </c>
      <c r="Z817" s="63">
        <f t="shared" ca="1" si="241"/>
        <v>0</v>
      </c>
      <c r="AA817" s="60">
        <f t="shared" ca="1" si="242"/>
        <v>0</v>
      </c>
      <c r="AB817" s="63">
        <f t="shared" ca="1" si="243"/>
        <v>0</v>
      </c>
      <c r="AC817" s="47">
        <f t="shared" ca="1" si="244"/>
        <v>2264064.5586730447</v>
      </c>
    </row>
    <row r="818" spans="1:29" x14ac:dyDescent="0.15">
      <c r="A818" s="58">
        <v>32141</v>
      </c>
      <c r="B818" s="65">
        <f t="shared" si="227"/>
        <v>3</v>
      </c>
      <c r="C818" s="58" t="s">
        <v>872</v>
      </c>
      <c r="D818" s="58">
        <v>4127</v>
      </c>
      <c r="E818" s="58">
        <v>0</v>
      </c>
      <c r="F818" s="58">
        <f t="shared" si="228"/>
        <v>6652.4776119402986</v>
      </c>
      <c r="G818" s="58"/>
      <c r="H818" s="17">
        <f t="shared" si="229"/>
        <v>1</v>
      </c>
      <c r="I818" s="17">
        <f t="shared" si="230"/>
        <v>0</v>
      </c>
      <c r="J818" s="17">
        <f ca="1">OFFSET('Z1'!$B$7,B818,H818)*D818</f>
        <v>0</v>
      </c>
      <c r="K818" s="17">
        <f ca="1">IF(I818&gt;0,OFFSET('Z1'!$I$7,B818,I818)*IF(I818=1,D818-9300,IF(I818=2,D818-18000,IF(I818=3,D818-45000,0))),0)</f>
        <v>0</v>
      </c>
      <c r="L818" s="17">
        <f>IF(AND(E818=1,D818&gt;20000,D818&lt;=45000),D818*'Z1'!$G$7,0)+IF(AND(E818=1,D818&gt;45000,D818&lt;=50000),'Z1'!$G$7/5000*(50000-D818)*D818,0)</f>
        <v>0</v>
      </c>
      <c r="M818" s="18">
        <f t="shared" ca="1" si="231"/>
        <v>0</v>
      </c>
      <c r="N818" s="21">
        <v>10298</v>
      </c>
      <c r="O818" s="20">
        <f t="shared" si="232"/>
        <v>9298</v>
      </c>
      <c r="P818" s="21">
        <f t="shared" si="233"/>
        <v>1</v>
      </c>
      <c r="Q818" s="22">
        <f t="shared" si="234"/>
        <v>8368.2000000000007</v>
      </c>
      <c r="R818" s="59">
        <f t="shared" ca="1" si="235"/>
        <v>4143589.5492876517</v>
      </c>
      <c r="S818" s="60">
        <f t="shared" ca="1" si="236"/>
        <v>4151957.7492876519</v>
      </c>
      <c r="T818" s="61">
        <v>929.23550244061801</v>
      </c>
      <c r="U818" s="61">
        <f t="shared" ca="1" si="237"/>
        <v>1006.0474313757335</v>
      </c>
      <c r="V818" s="62">
        <f t="shared" ca="1" si="238"/>
        <v>8.2661423001349599E-2</v>
      </c>
      <c r="W818" s="62"/>
      <c r="X818" s="62">
        <f t="shared" ca="1" si="239"/>
        <v>8.2661423001349599E-2</v>
      </c>
      <c r="Y818" s="60">
        <f t="shared" ca="1" si="240"/>
        <v>4151957.7492876523</v>
      </c>
      <c r="Z818" s="63">
        <f t="shared" ca="1" si="241"/>
        <v>0</v>
      </c>
      <c r="AA818" s="60">
        <f t="shared" ca="1" si="242"/>
        <v>0</v>
      </c>
      <c r="AB818" s="63">
        <f t="shared" ca="1" si="243"/>
        <v>0</v>
      </c>
      <c r="AC818" s="47">
        <f t="shared" ca="1" si="244"/>
        <v>4151957.7492876523</v>
      </c>
    </row>
    <row r="819" spans="1:29" x14ac:dyDescent="0.15">
      <c r="A819" s="58">
        <v>32142</v>
      </c>
      <c r="B819" s="65">
        <f t="shared" si="227"/>
        <v>3</v>
      </c>
      <c r="C819" s="58" t="s">
        <v>873</v>
      </c>
      <c r="D819" s="58">
        <v>7895</v>
      </c>
      <c r="E819" s="58">
        <v>0</v>
      </c>
      <c r="F819" s="58">
        <f t="shared" si="228"/>
        <v>12726.268656716418</v>
      </c>
      <c r="G819" s="58"/>
      <c r="H819" s="17">
        <f t="shared" si="229"/>
        <v>1</v>
      </c>
      <c r="I819" s="17">
        <f t="shared" si="230"/>
        <v>0</v>
      </c>
      <c r="J819" s="17">
        <f ca="1">OFFSET('Z1'!$B$7,B819,H819)*D819</f>
        <v>0</v>
      </c>
      <c r="K819" s="17">
        <f ca="1">IF(I819&gt;0,OFFSET('Z1'!$I$7,B819,I819)*IF(I819=1,D819-9300,IF(I819=2,D819-18000,IF(I819=3,D819-45000,0))),0)</f>
        <v>0</v>
      </c>
      <c r="L819" s="17">
        <f>IF(AND(E819=1,D819&gt;20000,D819&lt;=45000),D819*'Z1'!$G$7,0)+IF(AND(E819=1,D819&gt;45000,D819&lt;=50000),'Z1'!$G$7/5000*(50000-D819)*D819,0)</f>
        <v>0</v>
      </c>
      <c r="M819" s="18">
        <f t="shared" ca="1" si="231"/>
        <v>0</v>
      </c>
      <c r="N819" s="21">
        <v>4263</v>
      </c>
      <c r="O819" s="20">
        <f t="shared" si="232"/>
        <v>3263</v>
      </c>
      <c r="P819" s="21">
        <f t="shared" si="233"/>
        <v>1</v>
      </c>
      <c r="Q819" s="22">
        <f t="shared" si="234"/>
        <v>2936.7000000000003</v>
      </c>
      <c r="R819" s="59">
        <f t="shared" ca="1" si="235"/>
        <v>7926736.0047555156</v>
      </c>
      <c r="S819" s="60">
        <f t="shared" ca="1" si="236"/>
        <v>7929672.7047555158</v>
      </c>
      <c r="T819" s="61">
        <v>928.70898058018497</v>
      </c>
      <c r="U819" s="61">
        <f t="shared" ca="1" si="237"/>
        <v>1004.3917295447138</v>
      </c>
      <c r="V819" s="62">
        <f t="shared" ca="1" si="238"/>
        <v>8.149242717266314E-2</v>
      </c>
      <c r="W819" s="62"/>
      <c r="X819" s="62">
        <f t="shared" ca="1" si="239"/>
        <v>8.149242717266314E-2</v>
      </c>
      <c r="Y819" s="60">
        <f t="shared" ca="1" si="240"/>
        <v>7929672.7047555167</v>
      </c>
      <c r="Z819" s="63">
        <f t="shared" ca="1" si="241"/>
        <v>0</v>
      </c>
      <c r="AA819" s="60">
        <f t="shared" ca="1" si="242"/>
        <v>0</v>
      </c>
      <c r="AB819" s="63">
        <f t="shared" ca="1" si="243"/>
        <v>0</v>
      </c>
      <c r="AC819" s="47">
        <f t="shared" ca="1" si="244"/>
        <v>7929672.7047555167</v>
      </c>
    </row>
    <row r="820" spans="1:29" x14ac:dyDescent="0.15">
      <c r="A820" s="58">
        <v>32143</v>
      </c>
      <c r="B820" s="65">
        <f t="shared" si="227"/>
        <v>3</v>
      </c>
      <c r="C820" s="58" t="s">
        <v>874</v>
      </c>
      <c r="D820" s="58">
        <v>1687</v>
      </c>
      <c r="E820" s="58">
        <v>0</v>
      </c>
      <c r="F820" s="58">
        <f t="shared" si="228"/>
        <v>2719.3432835820895</v>
      </c>
      <c r="G820" s="58"/>
      <c r="H820" s="17">
        <f t="shared" si="229"/>
        <v>1</v>
      </c>
      <c r="I820" s="17">
        <f t="shared" si="230"/>
        <v>0</v>
      </c>
      <c r="J820" s="17">
        <f ca="1">OFFSET('Z1'!$B$7,B820,H820)*D820</f>
        <v>0</v>
      </c>
      <c r="K820" s="17">
        <f ca="1">IF(I820&gt;0,OFFSET('Z1'!$I$7,B820,I820)*IF(I820=1,D820-9300,IF(I820=2,D820-18000,IF(I820=3,D820-45000,0))),0)</f>
        <v>0</v>
      </c>
      <c r="L820" s="17">
        <f>IF(AND(E820=1,D820&gt;20000,D820&lt;=45000),D820*'Z1'!$G$7,0)+IF(AND(E820=1,D820&gt;45000,D820&lt;=50000),'Z1'!$G$7/5000*(50000-D820)*D820,0)</f>
        <v>0</v>
      </c>
      <c r="M820" s="18">
        <f t="shared" ca="1" si="231"/>
        <v>0</v>
      </c>
      <c r="N820" s="21">
        <v>0</v>
      </c>
      <c r="O820" s="20">
        <f t="shared" si="232"/>
        <v>0</v>
      </c>
      <c r="P820" s="21">
        <f t="shared" si="233"/>
        <v>1</v>
      </c>
      <c r="Q820" s="22">
        <f t="shared" si="234"/>
        <v>0</v>
      </c>
      <c r="R820" s="59">
        <f t="shared" ca="1" si="235"/>
        <v>1693781.3350250227</v>
      </c>
      <c r="S820" s="60">
        <f t="shared" ca="1" si="236"/>
        <v>1693781.3350250227</v>
      </c>
      <c r="T820" s="61">
        <v>926.78502263113171</v>
      </c>
      <c r="U820" s="61">
        <f t="shared" ca="1" si="237"/>
        <v>1004.0197599437005</v>
      </c>
      <c r="V820" s="62">
        <f t="shared" ca="1" si="238"/>
        <v>8.33361949390381E-2</v>
      </c>
      <c r="W820" s="62"/>
      <c r="X820" s="62">
        <f t="shared" ca="1" si="239"/>
        <v>8.33361949390381E-2</v>
      </c>
      <c r="Y820" s="60">
        <f t="shared" ca="1" si="240"/>
        <v>1693781.335025023</v>
      </c>
      <c r="Z820" s="63">
        <f t="shared" ca="1" si="241"/>
        <v>0</v>
      </c>
      <c r="AA820" s="60">
        <f t="shared" ca="1" si="242"/>
        <v>0</v>
      </c>
      <c r="AB820" s="63">
        <f t="shared" ca="1" si="243"/>
        <v>0</v>
      </c>
      <c r="AC820" s="47">
        <f t="shared" ca="1" si="244"/>
        <v>1693781.335025023</v>
      </c>
    </row>
    <row r="821" spans="1:29" x14ac:dyDescent="0.15">
      <c r="A821" s="58">
        <v>32144</v>
      </c>
      <c r="B821" s="65">
        <f t="shared" si="227"/>
        <v>3</v>
      </c>
      <c r="C821" s="58" t="s">
        <v>875</v>
      </c>
      <c r="D821" s="58">
        <v>27608</v>
      </c>
      <c r="E821" s="58">
        <v>0</v>
      </c>
      <c r="F821" s="58">
        <f t="shared" si="228"/>
        <v>55216</v>
      </c>
      <c r="G821" s="58"/>
      <c r="H821" s="17">
        <f t="shared" si="229"/>
        <v>3</v>
      </c>
      <c r="I821" s="17">
        <f t="shared" si="230"/>
        <v>0</v>
      </c>
      <c r="J821" s="17">
        <f ca="1">OFFSET('Z1'!$B$7,B821,H821)*D821</f>
        <v>3750270.72</v>
      </c>
      <c r="K821" s="17">
        <f ca="1">IF(I821&gt;0,OFFSET('Z1'!$I$7,B821,I821)*IF(I821=1,D821-9300,IF(I821=2,D821-18000,IF(I821=3,D821-45000,0))),0)</f>
        <v>0</v>
      </c>
      <c r="L821" s="17">
        <f>IF(AND(E821=1,D821&gt;20000,D821&lt;=45000),D821*'Z1'!$G$7,0)+IF(AND(E821=1,D821&gt;45000,D821&lt;=50000),'Z1'!$G$7/5000*(50000-D821)*D821,0)</f>
        <v>0</v>
      </c>
      <c r="M821" s="18">
        <f t="shared" ca="1" si="231"/>
        <v>3750270.72</v>
      </c>
      <c r="N821" s="21">
        <v>50996</v>
      </c>
      <c r="O821" s="20">
        <f t="shared" si="232"/>
        <v>49996</v>
      </c>
      <c r="P821" s="21">
        <f t="shared" si="233"/>
        <v>0</v>
      </c>
      <c r="Q821" s="22">
        <f t="shared" si="234"/>
        <v>0</v>
      </c>
      <c r="R821" s="59">
        <f t="shared" ca="1" si="235"/>
        <v>34392064.716281861</v>
      </c>
      <c r="S821" s="60">
        <f t="shared" ca="1" si="236"/>
        <v>38142335.43628186</v>
      </c>
      <c r="T821" s="61">
        <v>1266.2819583685082</v>
      </c>
      <c r="U821" s="61">
        <f t="shared" ca="1" si="237"/>
        <v>1381.5682206708875</v>
      </c>
      <c r="V821" s="62">
        <f t="shared" ca="1" si="238"/>
        <v>9.1043121589535536E-2</v>
      </c>
      <c r="W821" s="62"/>
      <c r="X821" s="62">
        <f t="shared" ca="1" si="239"/>
        <v>9.1043121589535536E-2</v>
      </c>
      <c r="Y821" s="60">
        <f t="shared" ca="1" si="240"/>
        <v>38142335.43628186</v>
      </c>
      <c r="Z821" s="63">
        <f t="shared" ca="1" si="241"/>
        <v>0</v>
      </c>
      <c r="AA821" s="60">
        <f t="shared" ca="1" si="242"/>
        <v>182842.05157119781</v>
      </c>
      <c r="AB821" s="63">
        <f t="shared" ca="1" si="243"/>
        <v>-10020.449150622655</v>
      </c>
      <c r="AC821" s="47">
        <f t="shared" ca="1" si="244"/>
        <v>38132314.987131238</v>
      </c>
    </row>
    <row r="822" spans="1:29" x14ac:dyDescent="0.15">
      <c r="A822" s="58">
        <v>32202</v>
      </c>
      <c r="B822" s="65">
        <f t="shared" si="227"/>
        <v>3</v>
      </c>
      <c r="C822" s="58" t="s">
        <v>876</v>
      </c>
      <c r="D822" s="58">
        <v>1021</v>
      </c>
      <c r="E822" s="58">
        <v>0</v>
      </c>
      <c r="F822" s="58">
        <f t="shared" si="228"/>
        <v>1645.7910447761194</v>
      </c>
      <c r="G822" s="58"/>
      <c r="H822" s="17">
        <f t="shared" si="229"/>
        <v>1</v>
      </c>
      <c r="I822" s="17">
        <f t="shared" si="230"/>
        <v>0</v>
      </c>
      <c r="J822" s="17">
        <f ca="1">OFFSET('Z1'!$B$7,B822,H822)*D822</f>
        <v>0</v>
      </c>
      <c r="K822" s="17">
        <f ca="1">IF(I822&gt;0,OFFSET('Z1'!$I$7,B822,I822)*IF(I822=1,D822-9300,IF(I822=2,D822-18000,IF(I822=3,D822-45000,0))),0)</f>
        <v>0</v>
      </c>
      <c r="L822" s="17">
        <f>IF(AND(E822=1,D822&gt;20000,D822&lt;=45000),D822*'Z1'!$G$7,0)+IF(AND(E822=1,D822&gt;45000,D822&lt;=50000),'Z1'!$G$7/5000*(50000-D822)*D822,0)</f>
        <v>0</v>
      </c>
      <c r="M822" s="18">
        <f t="shared" ca="1" si="231"/>
        <v>0</v>
      </c>
      <c r="N822" s="21">
        <v>0</v>
      </c>
      <c r="O822" s="20">
        <f t="shared" si="232"/>
        <v>0</v>
      </c>
      <c r="P822" s="21">
        <f t="shared" si="233"/>
        <v>1</v>
      </c>
      <c r="Q822" s="22">
        <f t="shared" si="234"/>
        <v>0</v>
      </c>
      <c r="R822" s="59">
        <f t="shared" ca="1" si="235"/>
        <v>1025104.1749025182</v>
      </c>
      <c r="S822" s="60">
        <f t="shared" ca="1" si="236"/>
        <v>1025104.1749025182</v>
      </c>
      <c r="T822" s="61">
        <v>926.7850226311316</v>
      </c>
      <c r="U822" s="61">
        <f t="shared" ca="1" si="237"/>
        <v>1004.0197599437005</v>
      </c>
      <c r="V822" s="62">
        <f t="shared" ca="1" si="238"/>
        <v>8.33361949390381E-2</v>
      </c>
      <c r="W822" s="62"/>
      <c r="X822" s="62">
        <f t="shared" ca="1" si="239"/>
        <v>8.33361949390381E-2</v>
      </c>
      <c r="Y822" s="60">
        <f t="shared" ca="1" si="240"/>
        <v>1025104.174902518</v>
      </c>
      <c r="Z822" s="63">
        <f t="shared" ca="1" si="241"/>
        <v>0</v>
      </c>
      <c r="AA822" s="60">
        <f t="shared" ca="1" si="242"/>
        <v>0</v>
      </c>
      <c r="AB822" s="63">
        <f t="shared" ca="1" si="243"/>
        <v>0</v>
      </c>
      <c r="AC822" s="47">
        <f t="shared" ca="1" si="244"/>
        <v>1025104.174902518</v>
      </c>
    </row>
    <row r="823" spans="1:29" x14ac:dyDescent="0.15">
      <c r="A823" s="58">
        <v>32203</v>
      </c>
      <c r="B823" s="65">
        <f t="shared" si="227"/>
        <v>3</v>
      </c>
      <c r="C823" s="58" t="s">
        <v>877</v>
      </c>
      <c r="D823" s="58">
        <v>1575</v>
      </c>
      <c r="E823" s="58">
        <v>0</v>
      </c>
      <c r="F823" s="58">
        <f t="shared" si="228"/>
        <v>2538.8059701492539</v>
      </c>
      <c r="G823" s="58"/>
      <c r="H823" s="17">
        <f t="shared" si="229"/>
        <v>1</v>
      </c>
      <c r="I823" s="17">
        <f t="shared" si="230"/>
        <v>0</v>
      </c>
      <c r="J823" s="17">
        <f ca="1">OFFSET('Z1'!$B$7,B823,H823)*D823</f>
        <v>0</v>
      </c>
      <c r="K823" s="17">
        <f ca="1">IF(I823&gt;0,OFFSET('Z1'!$I$7,B823,I823)*IF(I823=1,D823-9300,IF(I823=2,D823-18000,IF(I823=3,D823-45000,0))),0)</f>
        <v>0</v>
      </c>
      <c r="L823" s="17">
        <f>IF(AND(E823=1,D823&gt;20000,D823&lt;=45000),D823*'Z1'!$G$7,0)+IF(AND(E823=1,D823&gt;45000,D823&lt;=50000),'Z1'!$G$7/5000*(50000-D823)*D823,0)</f>
        <v>0</v>
      </c>
      <c r="M823" s="18">
        <f t="shared" ca="1" si="231"/>
        <v>0</v>
      </c>
      <c r="N823" s="21">
        <v>1402</v>
      </c>
      <c r="O823" s="20">
        <f t="shared" si="232"/>
        <v>402</v>
      </c>
      <c r="P823" s="21">
        <f t="shared" si="233"/>
        <v>1</v>
      </c>
      <c r="Q823" s="22">
        <f t="shared" si="234"/>
        <v>361.8</v>
      </c>
      <c r="R823" s="59">
        <f t="shared" ca="1" si="235"/>
        <v>1581331.1219113283</v>
      </c>
      <c r="S823" s="60">
        <f t="shared" ca="1" si="236"/>
        <v>1581692.9219113283</v>
      </c>
      <c r="T823" s="61">
        <v>927.29424356499806</v>
      </c>
      <c r="U823" s="61">
        <f t="shared" ca="1" si="237"/>
        <v>1004.2494742294148</v>
      </c>
      <c r="V823" s="62">
        <f t="shared" ca="1" si="238"/>
        <v>8.2989009366176036E-2</v>
      </c>
      <c r="W823" s="62"/>
      <c r="X823" s="62">
        <f t="shared" ca="1" si="239"/>
        <v>8.2989009366176036E-2</v>
      </c>
      <c r="Y823" s="60">
        <f t="shared" ca="1" si="240"/>
        <v>1581692.9219113283</v>
      </c>
      <c r="Z823" s="63">
        <f t="shared" ca="1" si="241"/>
        <v>0</v>
      </c>
      <c r="AA823" s="60">
        <f t="shared" ca="1" si="242"/>
        <v>0</v>
      </c>
      <c r="AB823" s="63">
        <f t="shared" ca="1" si="243"/>
        <v>0</v>
      </c>
      <c r="AC823" s="47">
        <f t="shared" ca="1" si="244"/>
        <v>1581692.9219113283</v>
      </c>
    </row>
    <row r="824" spans="1:29" x14ac:dyDescent="0.15">
      <c r="A824" s="58">
        <v>32206</v>
      </c>
      <c r="B824" s="65">
        <f t="shared" si="227"/>
        <v>3</v>
      </c>
      <c r="C824" s="58" t="s">
        <v>878</v>
      </c>
      <c r="D824" s="58">
        <v>1194</v>
      </c>
      <c r="E824" s="58">
        <v>0</v>
      </c>
      <c r="F824" s="58">
        <f t="shared" si="228"/>
        <v>1924.6567164179105</v>
      </c>
      <c r="G824" s="58"/>
      <c r="H824" s="17">
        <f t="shared" si="229"/>
        <v>1</v>
      </c>
      <c r="I824" s="17">
        <f t="shared" si="230"/>
        <v>0</v>
      </c>
      <c r="J824" s="17">
        <f ca="1">OFFSET('Z1'!$B$7,B824,H824)*D824</f>
        <v>0</v>
      </c>
      <c r="K824" s="17">
        <f ca="1">IF(I824&gt;0,OFFSET('Z1'!$I$7,B824,I824)*IF(I824=1,D824-9300,IF(I824=2,D824-18000,IF(I824=3,D824-45000,0))),0)</f>
        <v>0</v>
      </c>
      <c r="L824" s="17">
        <f>IF(AND(E824=1,D824&gt;20000,D824&lt;=45000),D824*'Z1'!$G$7,0)+IF(AND(E824=1,D824&gt;45000,D824&lt;=50000),'Z1'!$G$7/5000*(50000-D824)*D824,0)</f>
        <v>0</v>
      </c>
      <c r="M824" s="18">
        <f t="shared" ca="1" si="231"/>
        <v>0</v>
      </c>
      <c r="N824" s="21">
        <v>0</v>
      </c>
      <c r="O824" s="20">
        <f t="shared" si="232"/>
        <v>0</v>
      </c>
      <c r="P824" s="21">
        <f t="shared" si="233"/>
        <v>1</v>
      </c>
      <c r="Q824" s="22">
        <f t="shared" si="234"/>
        <v>0</v>
      </c>
      <c r="R824" s="59">
        <f t="shared" ca="1" si="235"/>
        <v>1198799.5933727783</v>
      </c>
      <c r="S824" s="60">
        <f t="shared" ca="1" si="236"/>
        <v>1198799.5933727783</v>
      </c>
      <c r="T824" s="61">
        <v>926.78502263113182</v>
      </c>
      <c r="U824" s="61">
        <f t="shared" ca="1" si="237"/>
        <v>1004.0197599437004</v>
      </c>
      <c r="V824" s="62">
        <f t="shared" ca="1" si="238"/>
        <v>8.3336194939037878E-2</v>
      </c>
      <c r="W824" s="62"/>
      <c r="X824" s="62">
        <f t="shared" ca="1" si="239"/>
        <v>8.3336194939037878E-2</v>
      </c>
      <c r="Y824" s="60">
        <f t="shared" ca="1" si="240"/>
        <v>1198799.5933727783</v>
      </c>
      <c r="Z824" s="63">
        <f t="shared" ca="1" si="241"/>
        <v>0</v>
      </c>
      <c r="AA824" s="60">
        <f t="shared" ca="1" si="242"/>
        <v>0</v>
      </c>
      <c r="AB824" s="63">
        <f t="shared" ca="1" si="243"/>
        <v>0</v>
      </c>
      <c r="AC824" s="47">
        <f t="shared" ca="1" si="244"/>
        <v>1198799.5933727783</v>
      </c>
    </row>
    <row r="825" spans="1:29" x14ac:dyDescent="0.15">
      <c r="A825" s="58">
        <v>32207</v>
      </c>
      <c r="B825" s="65">
        <f t="shared" si="227"/>
        <v>3</v>
      </c>
      <c r="C825" s="58" t="s">
        <v>879</v>
      </c>
      <c r="D825" s="58">
        <v>2697</v>
      </c>
      <c r="E825" s="58">
        <v>0</v>
      </c>
      <c r="F825" s="58">
        <f t="shared" si="228"/>
        <v>4347.4029850746265</v>
      </c>
      <c r="G825" s="58"/>
      <c r="H825" s="17">
        <f t="shared" si="229"/>
        <v>1</v>
      </c>
      <c r="I825" s="17">
        <f t="shared" si="230"/>
        <v>0</v>
      </c>
      <c r="J825" s="17">
        <f ca="1">OFFSET('Z1'!$B$7,B825,H825)*D825</f>
        <v>0</v>
      </c>
      <c r="K825" s="17">
        <f ca="1">IF(I825&gt;0,OFFSET('Z1'!$I$7,B825,I825)*IF(I825=1,D825-9300,IF(I825=2,D825-18000,IF(I825=3,D825-45000,0))),0)</f>
        <v>0</v>
      </c>
      <c r="L825" s="17">
        <f>IF(AND(E825=1,D825&gt;20000,D825&lt;=45000),D825*'Z1'!$G$7,0)+IF(AND(E825=1,D825&gt;45000,D825&lt;=50000),'Z1'!$G$7/5000*(50000-D825)*D825,0)</f>
        <v>0</v>
      </c>
      <c r="M825" s="18">
        <f t="shared" ca="1" si="231"/>
        <v>0</v>
      </c>
      <c r="N825" s="21">
        <v>1840</v>
      </c>
      <c r="O825" s="20">
        <f t="shared" si="232"/>
        <v>840</v>
      </c>
      <c r="P825" s="21">
        <f t="shared" si="233"/>
        <v>1</v>
      </c>
      <c r="Q825" s="22">
        <f t="shared" si="234"/>
        <v>756</v>
      </c>
      <c r="R825" s="59">
        <f t="shared" ca="1" si="235"/>
        <v>2707841.2925681598</v>
      </c>
      <c r="S825" s="60">
        <f t="shared" ca="1" si="236"/>
        <v>2708597.2925681598</v>
      </c>
      <c r="T825" s="61">
        <v>927.74321548889714</v>
      </c>
      <c r="U825" s="61">
        <f t="shared" ca="1" si="237"/>
        <v>1004.3000714008749</v>
      </c>
      <c r="V825" s="62">
        <f t="shared" ca="1" si="238"/>
        <v>8.2519445719292372E-2</v>
      </c>
      <c r="W825" s="62"/>
      <c r="X825" s="62">
        <f t="shared" ca="1" si="239"/>
        <v>8.2519445719292372E-2</v>
      </c>
      <c r="Y825" s="60">
        <f t="shared" ca="1" si="240"/>
        <v>2708597.2925681598</v>
      </c>
      <c r="Z825" s="63">
        <f t="shared" ca="1" si="241"/>
        <v>0</v>
      </c>
      <c r="AA825" s="60">
        <f t="shared" ca="1" si="242"/>
        <v>0</v>
      </c>
      <c r="AB825" s="63">
        <f t="shared" ca="1" si="243"/>
        <v>0</v>
      </c>
      <c r="AC825" s="47">
        <f t="shared" ca="1" si="244"/>
        <v>2708597.2925681598</v>
      </c>
    </row>
    <row r="826" spans="1:29" x14ac:dyDescent="0.15">
      <c r="A826" s="58">
        <v>32209</v>
      </c>
      <c r="B826" s="65">
        <f t="shared" si="227"/>
        <v>3</v>
      </c>
      <c r="C826" s="58" t="s">
        <v>880</v>
      </c>
      <c r="D826" s="58">
        <v>1492</v>
      </c>
      <c r="E826" s="58">
        <v>0</v>
      </c>
      <c r="F826" s="58">
        <f t="shared" si="228"/>
        <v>2405.0149253731342</v>
      </c>
      <c r="G826" s="58"/>
      <c r="H826" s="17">
        <f t="shared" si="229"/>
        <v>1</v>
      </c>
      <c r="I826" s="17">
        <f t="shared" si="230"/>
        <v>0</v>
      </c>
      <c r="J826" s="17">
        <f ca="1">OFFSET('Z1'!$B$7,B826,H826)*D826</f>
        <v>0</v>
      </c>
      <c r="K826" s="17">
        <f ca="1">IF(I826&gt;0,OFFSET('Z1'!$I$7,B826,I826)*IF(I826=1,D826-9300,IF(I826=2,D826-18000,IF(I826=3,D826-45000,0))),0)</f>
        <v>0</v>
      </c>
      <c r="L826" s="17">
        <f>IF(AND(E826=1,D826&gt;20000,D826&lt;=45000),D826*'Z1'!$G$7,0)+IF(AND(E826=1,D826&gt;45000,D826&lt;=50000),'Z1'!$G$7/5000*(50000-D826)*D826,0)</f>
        <v>0</v>
      </c>
      <c r="M826" s="18">
        <f t="shared" ca="1" si="231"/>
        <v>0</v>
      </c>
      <c r="N826" s="21">
        <v>0</v>
      </c>
      <c r="O826" s="20">
        <f t="shared" si="232"/>
        <v>0</v>
      </c>
      <c r="P826" s="21">
        <f t="shared" si="233"/>
        <v>1</v>
      </c>
      <c r="Q826" s="22">
        <f t="shared" si="234"/>
        <v>0</v>
      </c>
      <c r="R826" s="59">
        <f t="shared" ca="1" si="235"/>
        <v>1497997.4818360009</v>
      </c>
      <c r="S826" s="60">
        <f t="shared" ca="1" si="236"/>
        <v>1497997.4818360009</v>
      </c>
      <c r="T826" s="61">
        <v>926.61978281498432</v>
      </c>
      <c r="U826" s="61">
        <f t="shared" ca="1" si="237"/>
        <v>1004.0197599437004</v>
      </c>
      <c r="V826" s="62">
        <f t="shared" ca="1" si="238"/>
        <v>8.3529381267451575E-2</v>
      </c>
      <c r="W826" s="62"/>
      <c r="X826" s="62">
        <f t="shared" ca="1" si="239"/>
        <v>8.3529381267451575E-2</v>
      </c>
      <c r="Y826" s="60">
        <f t="shared" ca="1" si="240"/>
        <v>1497997.4818360009</v>
      </c>
      <c r="Z826" s="63">
        <f t="shared" ca="1" si="241"/>
        <v>0</v>
      </c>
      <c r="AA826" s="60">
        <f t="shared" ca="1" si="242"/>
        <v>0</v>
      </c>
      <c r="AB826" s="63">
        <f t="shared" ca="1" si="243"/>
        <v>0</v>
      </c>
      <c r="AC826" s="47">
        <f t="shared" ca="1" si="244"/>
        <v>1497997.4818360009</v>
      </c>
    </row>
    <row r="827" spans="1:29" x14ac:dyDescent="0.15">
      <c r="A827" s="58">
        <v>32210</v>
      </c>
      <c r="B827" s="65">
        <f t="shared" si="227"/>
        <v>3</v>
      </c>
      <c r="C827" s="58" t="s">
        <v>881</v>
      </c>
      <c r="D827" s="58">
        <v>1094</v>
      </c>
      <c r="E827" s="58">
        <v>0</v>
      </c>
      <c r="F827" s="58">
        <f t="shared" si="228"/>
        <v>1763.4626865671642</v>
      </c>
      <c r="G827" s="58"/>
      <c r="H827" s="17">
        <f t="shared" si="229"/>
        <v>1</v>
      </c>
      <c r="I827" s="17">
        <f t="shared" si="230"/>
        <v>0</v>
      </c>
      <c r="J827" s="17">
        <f ca="1">OFFSET('Z1'!$B$7,B827,H827)*D827</f>
        <v>0</v>
      </c>
      <c r="K827" s="17">
        <f ca="1">IF(I827&gt;0,OFFSET('Z1'!$I$7,B827,I827)*IF(I827=1,D827-9300,IF(I827=2,D827-18000,IF(I827=3,D827-45000,0))),0)</f>
        <v>0</v>
      </c>
      <c r="L827" s="17">
        <f>IF(AND(E827=1,D827&gt;20000,D827&lt;=45000),D827*'Z1'!$G$7,0)+IF(AND(E827=1,D827&gt;45000,D827&lt;=50000),'Z1'!$G$7/5000*(50000-D827)*D827,0)</f>
        <v>0</v>
      </c>
      <c r="M827" s="18">
        <f t="shared" ca="1" si="231"/>
        <v>0</v>
      </c>
      <c r="N827" s="21">
        <v>0</v>
      </c>
      <c r="O827" s="20">
        <f t="shared" si="232"/>
        <v>0</v>
      </c>
      <c r="P827" s="21">
        <f t="shared" si="233"/>
        <v>1</v>
      </c>
      <c r="Q827" s="22">
        <f t="shared" si="234"/>
        <v>0</v>
      </c>
      <c r="R827" s="59">
        <f t="shared" ca="1" si="235"/>
        <v>1098397.6173784083</v>
      </c>
      <c r="S827" s="60">
        <f t="shared" ca="1" si="236"/>
        <v>1098397.6173784083</v>
      </c>
      <c r="T827" s="61">
        <v>927.02272036985039</v>
      </c>
      <c r="U827" s="61">
        <f t="shared" ca="1" si="237"/>
        <v>1004.0197599437005</v>
      </c>
      <c r="V827" s="62">
        <f t="shared" ca="1" si="238"/>
        <v>8.305841688878024E-2</v>
      </c>
      <c r="W827" s="62"/>
      <c r="X827" s="62">
        <f t="shared" ca="1" si="239"/>
        <v>8.305841688878024E-2</v>
      </c>
      <c r="Y827" s="60">
        <f t="shared" ca="1" si="240"/>
        <v>1098397.6173784086</v>
      </c>
      <c r="Z827" s="63">
        <f t="shared" ca="1" si="241"/>
        <v>0</v>
      </c>
      <c r="AA827" s="60">
        <f t="shared" ca="1" si="242"/>
        <v>0</v>
      </c>
      <c r="AB827" s="63">
        <f t="shared" ca="1" si="243"/>
        <v>0</v>
      </c>
      <c r="AC827" s="47">
        <f t="shared" ca="1" si="244"/>
        <v>1098397.6173784086</v>
      </c>
    </row>
    <row r="828" spans="1:29" x14ac:dyDescent="0.15">
      <c r="A828" s="58">
        <v>32212</v>
      </c>
      <c r="B828" s="65">
        <f t="shared" si="227"/>
        <v>3</v>
      </c>
      <c r="C828" s="58" t="s">
        <v>882</v>
      </c>
      <c r="D828" s="58">
        <v>901</v>
      </c>
      <c r="E828" s="58">
        <v>0</v>
      </c>
      <c r="F828" s="58">
        <f t="shared" si="228"/>
        <v>1452.358208955224</v>
      </c>
      <c r="G828" s="58"/>
      <c r="H828" s="17">
        <f t="shared" si="229"/>
        <v>1</v>
      </c>
      <c r="I828" s="17">
        <f t="shared" si="230"/>
        <v>0</v>
      </c>
      <c r="J828" s="17">
        <f ca="1">OFFSET('Z1'!$B$7,B828,H828)*D828</f>
        <v>0</v>
      </c>
      <c r="K828" s="17">
        <f ca="1">IF(I828&gt;0,OFFSET('Z1'!$I$7,B828,I828)*IF(I828=1,D828-9300,IF(I828=2,D828-18000,IF(I828=3,D828-45000,0))),0)</f>
        <v>0</v>
      </c>
      <c r="L828" s="17">
        <f>IF(AND(E828=1,D828&gt;20000,D828&lt;=45000),D828*'Z1'!$G$7,0)+IF(AND(E828=1,D828&gt;45000,D828&lt;=50000),'Z1'!$G$7/5000*(50000-D828)*D828,0)</f>
        <v>0</v>
      </c>
      <c r="M828" s="18">
        <f t="shared" ca="1" si="231"/>
        <v>0</v>
      </c>
      <c r="N828" s="21">
        <v>0</v>
      </c>
      <c r="O828" s="20">
        <f t="shared" si="232"/>
        <v>0</v>
      </c>
      <c r="P828" s="21">
        <f t="shared" si="233"/>
        <v>1</v>
      </c>
      <c r="Q828" s="22">
        <f t="shared" si="234"/>
        <v>0</v>
      </c>
      <c r="R828" s="59">
        <f t="shared" ca="1" si="235"/>
        <v>904621.80370927416</v>
      </c>
      <c r="S828" s="60">
        <f t="shared" ca="1" si="236"/>
        <v>904621.80370927416</v>
      </c>
      <c r="T828" s="61">
        <v>926.7850226311316</v>
      </c>
      <c r="U828" s="61">
        <f t="shared" ca="1" si="237"/>
        <v>1004.0197599437005</v>
      </c>
      <c r="V828" s="62">
        <f t="shared" ca="1" si="238"/>
        <v>8.33361949390381E-2</v>
      </c>
      <c r="W828" s="62"/>
      <c r="X828" s="62">
        <f t="shared" ca="1" si="239"/>
        <v>8.33361949390381E-2</v>
      </c>
      <c r="Y828" s="60">
        <f t="shared" ca="1" si="240"/>
        <v>904621.80370927404</v>
      </c>
      <c r="Z828" s="63">
        <f t="shared" ca="1" si="241"/>
        <v>0</v>
      </c>
      <c r="AA828" s="60">
        <f t="shared" ca="1" si="242"/>
        <v>0</v>
      </c>
      <c r="AB828" s="63">
        <f t="shared" ca="1" si="243"/>
        <v>0</v>
      </c>
      <c r="AC828" s="47">
        <f t="shared" ca="1" si="244"/>
        <v>904621.80370927404</v>
      </c>
    </row>
    <row r="829" spans="1:29" x14ac:dyDescent="0.15">
      <c r="A829" s="58">
        <v>32214</v>
      </c>
      <c r="B829" s="65">
        <f t="shared" si="227"/>
        <v>3</v>
      </c>
      <c r="C829" s="58" t="s">
        <v>883</v>
      </c>
      <c r="D829" s="58">
        <v>927</v>
      </c>
      <c r="E829" s="58">
        <v>0</v>
      </c>
      <c r="F829" s="58">
        <f t="shared" si="228"/>
        <v>1494.2686567164178</v>
      </c>
      <c r="G829" s="58"/>
      <c r="H829" s="17">
        <f t="shared" si="229"/>
        <v>1</v>
      </c>
      <c r="I829" s="17">
        <f t="shared" si="230"/>
        <v>0</v>
      </c>
      <c r="J829" s="17">
        <f ca="1">OFFSET('Z1'!$B$7,B829,H829)*D829</f>
        <v>0</v>
      </c>
      <c r="K829" s="17">
        <f ca="1">IF(I829&gt;0,OFFSET('Z1'!$I$7,B829,I829)*IF(I829=1,D829-9300,IF(I829=2,D829-18000,IF(I829=3,D829-45000,0))),0)</f>
        <v>0</v>
      </c>
      <c r="L829" s="17">
        <f>IF(AND(E829=1,D829&gt;20000,D829&lt;=45000),D829*'Z1'!$G$7,0)+IF(AND(E829=1,D829&gt;45000,D829&lt;=50000),'Z1'!$G$7/5000*(50000-D829)*D829,0)</f>
        <v>0</v>
      </c>
      <c r="M829" s="18">
        <f t="shared" ca="1" si="231"/>
        <v>0</v>
      </c>
      <c r="N829" s="21">
        <v>0</v>
      </c>
      <c r="O829" s="20">
        <f t="shared" si="232"/>
        <v>0</v>
      </c>
      <c r="P829" s="21">
        <f t="shared" si="233"/>
        <v>1</v>
      </c>
      <c r="Q829" s="22">
        <f t="shared" si="234"/>
        <v>0</v>
      </c>
      <c r="R829" s="59">
        <f t="shared" ca="1" si="235"/>
        <v>930726.31746781024</v>
      </c>
      <c r="S829" s="60">
        <f t="shared" ca="1" si="236"/>
        <v>930726.31746781024</v>
      </c>
      <c r="T829" s="61">
        <v>926.7850226311316</v>
      </c>
      <c r="U829" s="61">
        <f t="shared" ca="1" si="237"/>
        <v>1004.0197599437004</v>
      </c>
      <c r="V829" s="62">
        <f t="shared" ca="1" si="238"/>
        <v>8.33361949390381E-2</v>
      </c>
      <c r="W829" s="62"/>
      <c r="X829" s="62">
        <f t="shared" ca="1" si="239"/>
        <v>8.33361949390381E-2</v>
      </c>
      <c r="Y829" s="60">
        <f t="shared" ca="1" si="240"/>
        <v>930726.31746781024</v>
      </c>
      <c r="Z829" s="63">
        <f t="shared" ca="1" si="241"/>
        <v>0</v>
      </c>
      <c r="AA829" s="60">
        <f t="shared" ca="1" si="242"/>
        <v>0</v>
      </c>
      <c r="AB829" s="63">
        <f t="shared" ca="1" si="243"/>
        <v>0</v>
      </c>
      <c r="AC829" s="47">
        <f t="shared" ca="1" si="244"/>
        <v>930726.31746781024</v>
      </c>
    </row>
    <row r="830" spans="1:29" x14ac:dyDescent="0.15">
      <c r="A830" s="58">
        <v>32216</v>
      </c>
      <c r="B830" s="65">
        <f t="shared" si="227"/>
        <v>3</v>
      </c>
      <c r="C830" s="58" t="s">
        <v>884</v>
      </c>
      <c r="D830" s="58">
        <v>2628</v>
      </c>
      <c r="E830" s="58">
        <v>0</v>
      </c>
      <c r="F830" s="58">
        <f t="shared" si="228"/>
        <v>4236.1791044776119</v>
      </c>
      <c r="G830" s="58"/>
      <c r="H830" s="17">
        <f t="shared" si="229"/>
        <v>1</v>
      </c>
      <c r="I830" s="17">
        <f t="shared" si="230"/>
        <v>0</v>
      </c>
      <c r="J830" s="17">
        <f ca="1">OFFSET('Z1'!$B$7,B830,H830)*D830</f>
        <v>0</v>
      </c>
      <c r="K830" s="17">
        <f ca="1">IF(I830&gt;0,OFFSET('Z1'!$I$7,B830,I830)*IF(I830=1,D830-9300,IF(I830=2,D830-18000,IF(I830=3,D830-45000,0))),0)</f>
        <v>0</v>
      </c>
      <c r="L830" s="17">
        <f>IF(AND(E830=1,D830&gt;20000,D830&lt;=45000),D830*'Z1'!$G$7,0)+IF(AND(E830=1,D830&gt;45000,D830&lt;=50000),'Z1'!$G$7/5000*(50000-D830)*D830,0)</f>
        <v>0</v>
      </c>
      <c r="M830" s="18">
        <f t="shared" ca="1" si="231"/>
        <v>0</v>
      </c>
      <c r="N830" s="21">
        <v>23857</v>
      </c>
      <c r="O830" s="20">
        <f t="shared" si="232"/>
        <v>22857</v>
      </c>
      <c r="P830" s="21">
        <f t="shared" si="233"/>
        <v>1</v>
      </c>
      <c r="Q830" s="22">
        <f t="shared" si="234"/>
        <v>20571.3</v>
      </c>
      <c r="R830" s="59">
        <f t="shared" ca="1" si="235"/>
        <v>2638563.9291320448</v>
      </c>
      <c r="S830" s="60">
        <f t="shared" ca="1" si="236"/>
        <v>2659135.2291320446</v>
      </c>
      <c r="T830" s="61">
        <v>939.79168137723457</v>
      </c>
      <c r="U830" s="61">
        <f t="shared" ca="1" si="237"/>
        <v>1011.8474996697278</v>
      </c>
      <c r="V830" s="62">
        <f t="shared" ca="1" si="238"/>
        <v>7.667211757705461E-2</v>
      </c>
      <c r="W830" s="62"/>
      <c r="X830" s="62">
        <f t="shared" ca="1" si="239"/>
        <v>7.667211757705461E-2</v>
      </c>
      <c r="Y830" s="60">
        <f t="shared" ca="1" si="240"/>
        <v>2659135.2291320446</v>
      </c>
      <c r="Z830" s="63">
        <f t="shared" ca="1" si="241"/>
        <v>0</v>
      </c>
      <c r="AA830" s="60">
        <f t="shared" ca="1" si="242"/>
        <v>0</v>
      </c>
      <c r="AB830" s="63">
        <f t="shared" ca="1" si="243"/>
        <v>0</v>
      </c>
      <c r="AC830" s="47">
        <f t="shared" ca="1" si="244"/>
        <v>2659135.2291320446</v>
      </c>
    </row>
    <row r="831" spans="1:29" x14ac:dyDescent="0.15">
      <c r="A831" s="58">
        <v>32217</v>
      </c>
      <c r="B831" s="65">
        <f t="shared" si="227"/>
        <v>3</v>
      </c>
      <c r="C831" s="58" t="s">
        <v>885</v>
      </c>
      <c r="D831" s="58">
        <v>1397</v>
      </c>
      <c r="E831" s="58">
        <v>0</v>
      </c>
      <c r="F831" s="58">
        <f t="shared" si="228"/>
        <v>2251.8805970149256</v>
      </c>
      <c r="G831" s="58"/>
      <c r="H831" s="17">
        <f t="shared" si="229"/>
        <v>1</v>
      </c>
      <c r="I831" s="17">
        <f t="shared" si="230"/>
        <v>0</v>
      </c>
      <c r="J831" s="17">
        <f ca="1">OFFSET('Z1'!$B$7,B831,H831)*D831</f>
        <v>0</v>
      </c>
      <c r="K831" s="17">
        <f ca="1">IF(I831&gt;0,OFFSET('Z1'!$I$7,B831,I831)*IF(I831=1,D831-9300,IF(I831=2,D831-18000,IF(I831=3,D831-45000,0))),0)</f>
        <v>0</v>
      </c>
      <c r="L831" s="17">
        <f>IF(AND(E831=1,D831&gt;20000,D831&lt;=45000),D831*'Z1'!$G$7,0)+IF(AND(E831=1,D831&gt;45000,D831&lt;=50000),'Z1'!$G$7/5000*(50000-D831)*D831,0)</f>
        <v>0</v>
      </c>
      <c r="M831" s="18">
        <f t="shared" ca="1" si="231"/>
        <v>0</v>
      </c>
      <c r="N831" s="21">
        <v>3486</v>
      </c>
      <c r="O831" s="20">
        <f t="shared" si="232"/>
        <v>2486</v>
      </c>
      <c r="P831" s="21">
        <f t="shared" si="233"/>
        <v>1</v>
      </c>
      <c r="Q831" s="22">
        <f t="shared" si="234"/>
        <v>2237.4</v>
      </c>
      <c r="R831" s="59">
        <f t="shared" ca="1" si="235"/>
        <v>1402615.6046413498</v>
      </c>
      <c r="S831" s="60">
        <f t="shared" ca="1" si="236"/>
        <v>1404853.0046413497</v>
      </c>
      <c r="T831" s="61">
        <v>928.93734083978779</v>
      </c>
      <c r="U831" s="61">
        <f t="shared" ca="1" si="237"/>
        <v>1005.6213347468502</v>
      </c>
      <c r="V831" s="62">
        <f t="shared" ca="1" si="238"/>
        <v>8.2550232976680293E-2</v>
      </c>
      <c r="W831" s="62"/>
      <c r="X831" s="62">
        <f t="shared" ca="1" si="239"/>
        <v>8.2550232976680293E-2</v>
      </c>
      <c r="Y831" s="60">
        <f t="shared" ca="1" si="240"/>
        <v>1404853.0046413497</v>
      </c>
      <c r="Z831" s="63">
        <f t="shared" ca="1" si="241"/>
        <v>0</v>
      </c>
      <c r="AA831" s="60">
        <f t="shared" ca="1" si="242"/>
        <v>0</v>
      </c>
      <c r="AB831" s="63">
        <f t="shared" ca="1" si="243"/>
        <v>0</v>
      </c>
      <c r="AC831" s="47">
        <f t="shared" ca="1" si="244"/>
        <v>1404853.0046413497</v>
      </c>
    </row>
    <row r="832" spans="1:29" x14ac:dyDescent="0.15">
      <c r="A832" s="58">
        <v>32219</v>
      </c>
      <c r="B832" s="65">
        <f t="shared" si="227"/>
        <v>3</v>
      </c>
      <c r="C832" s="58" t="s">
        <v>886</v>
      </c>
      <c r="D832" s="58">
        <v>2656</v>
      </c>
      <c r="E832" s="58">
        <v>0</v>
      </c>
      <c r="F832" s="58">
        <f t="shared" si="228"/>
        <v>4281.313432835821</v>
      </c>
      <c r="G832" s="58"/>
      <c r="H832" s="17">
        <f t="shared" si="229"/>
        <v>1</v>
      </c>
      <c r="I832" s="17">
        <f t="shared" si="230"/>
        <v>0</v>
      </c>
      <c r="J832" s="17">
        <f ca="1">OFFSET('Z1'!$B$7,B832,H832)*D832</f>
        <v>0</v>
      </c>
      <c r="K832" s="17">
        <f ca="1">IF(I832&gt;0,OFFSET('Z1'!$I$7,B832,I832)*IF(I832=1,D832-9300,IF(I832=2,D832-18000,IF(I832=3,D832-45000,0))),0)</f>
        <v>0</v>
      </c>
      <c r="L832" s="17">
        <f>IF(AND(E832=1,D832&gt;20000,D832&lt;=45000),D832*'Z1'!$G$7,0)+IF(AND(E832=1,D832&gt;45000,D832&lt;=50000),'Z1'!$G$7/5000*(50000-D832)*D832,0)</f>
        <v>0</v>
      </c>
      <c r="M832" s="18">
        <f t="shared" ca="1" si="231"/>
        <v>0</v>
      </c>
      <c r="N832" s="21">
        <v>1468</v>
      </c>
      <c r="O832" s="20">
        <f t="shared" si="232"/>
        <v>468</v>
      </c>
      <c r="P832" s="21">
        <f t="shared" si="233"/>
        <v>1</v>
      </c>
      <c r="Q832" s="22">
        <f t="shared" si="234"/>
        <v>421.2</v>
      </c>
      <c r="R832" s="59">
        <f t="shared" ca="1" si="235"/>
        <v>2666676.4824104686</v>
      </c>
      <c r="S832" s="60">
        <f t="shared" ca="1" si="236"/>
        <v>2667097.6824104688</v>
      </c>
      <c r="T832" s="61">
        <v>927.53901347488545</v>
      </c>
      <c r="U832" s="61">
        <f t="shared" ca="1" si="237"/>
        <v>1004.17834428105</v>
      </c>
      <c r="V832" s="62">
        <f t="shared" ca="1" si="238"/>
        <v>8.2626530736477521E-2</v>
      </c>
      <c r="W832" s="62"/>
      <c r="X832" s="62">
        <f t="shared" ca="1" si="239"/>
        <v>8.2626530736477521E-2</v>
      </c>
      <c r="Y832" s="60">
        <f t="shared" ca="1" si="240"/>
        <v>2667097.6824104693</v>
      </c>
      <c r="Z832" s="63">
        <f t="shared" ca="1" si="241"/>
        <v>0</v>
      </c>
      <c r="AA832" s="60">
        <f t="shared" ca="1" si="242"/>
        <v>0</v>
      </c>
      <c r="AB832" s="63">
        <f t="shared" ca="1" si="243"/>
        <v>0</v>
      </c>
      <c r="AC832" s="47">
        <f t="shared" ca="1" si="244"/>
        <v>2667097.6824104693</v>
      </c>
    </row>
    <row r="833" spans="1:29" x14ac:dyDescent="0.15">
      <c r="A833" s="58">
        <v>32220</v>
      </c>
      <c r="B833" s="65">
        <f t="shared" si="227"/>
        <v>3</v>
      </c>
      <c r="C833" s="58" t="s">
        <v>887</v>
      </c>
      <c r="D833" s="58">
        <v>5316</v>
      </c>
      <c r="E833" s="58">
        <v>0</v>
      </c>
      <c r="F833" s="58">
        <f t="shared" si="228"/>
        <v>8569.0746268656712</v>
      </c>
      <c r="G833" s="58"/>
      <c r="H833" s="17">
        <f t="shared" si="229"/>
        <v>1</v>
      </c>
      <c r="I833" s="17">
        <f t="shared" si="230"/>
        <v>0</v>
      </c>
      <c r="J833" s="17">
        <f ca="1">OFFSET('Z1'!$B$7,B833,H833)*D833</f>
        <v>0</v>
      </c>
      <c r="K833" s="17">
        <f ca="1">IF(I833&gt;0,OFFSET('Z1'!$I$7,B833,I833)*IF(I833=1,D833-9300,IF(I833=2,D833-18000,IF(I833=3,D833-45000,0))),0)</f>
        <v>0</v>
      </c>
      <c r="L833" s="17">
        <f>IF(AND(E833=1,D833&gt;20000,D833&lt;=45000),D833*'Z1'!$G$7,0)+IF(AND(E833=1,D833&gt;45000,D833&lt;=50000),'Z1'!$G$7/5000*(50000-D833)*D833,0)</f>
        <v>0</v>
      </c>
      <c r="M833" s="18">
        <f t="shared" ca="1" si="231"/>
        <v>0</v>
      </c>
      <c r="N833" s="21">
        <v>14441</v>
      </c>
      <c r="O833" s="20">
        <f t="shared" si="232"/>
        <v>13441</v>
      </c>
      <c r="P833" s="21">
        <f t="shared" si="233"/>
        <v>1</v>
      </c>
      <c r="Q833" s="22">
        <f t="shared" si="234"/>
        <v>12096.9</v>
      </c>
      <c r="R833" s="59">
        <f t="shared" ca="1" si="235"/>
        <v>5337369.0438607112</v>
      </c>
      <c r="S833" s="60">
        <f t="shared" ca="1" si="236"/>
        <v>5349465.9438607115</v>
      </c>
      <c r="T833" s="61">
        <v>929.22215426991511</v>
      </c>
      <c r="U833" s="61">
        <f t="shared" ca="1" si="237"/>
        <v>1006.2953242777862</v>
      </c>
      <c r="V833" s="62">
        <f t="shared" ca="1" si="238"/>
        <v>8.294374994581033E-2</v>
      </c>
      <c r="W833" s="62"/>
      <c r="X833" s="62">
        <f t="shared" ca="1" si="239"/>
        <v>8.294374994581033E-2</v>
      </c>
      <c r="Y833" s="60">
        <f t="shared" ca="1" si="240"/>
        <v>5349465.9438607106</v>
      </c>
      <c r="Z833" s="63">
        <f t="shared" ca="1" si="241"/>
        <v>0</v>
      </c>
      <c r="AA833" s="60">
        <f t="shared" ca="1" si="242"/>
        <v>0</v>
      </c>
      <c r="AB833" s="63">
        <f t="shared" ca="1" si="243"/>
        <v>0</v>
      </c>
      <c r="AC833" s="47">
        <f t="shared" ca="1" si="244"/>
        <v>5349465.9438607106</v>
      </c>
    </row>
    <row r="834" spans="1:29" x14ac:dyDescent="0.15">
      <c r="A834" s="58">
        <v>32221</v>
      </c>
      <c r="B834" s="65">
        <f t="shared" si="227"/>
        <v>3</v>
      </c>
      <c r="C834" s="58" t="s">
        <v>888</v>
      </c>
      <c r="D834" s="58">
        <v>1287</v>
      </c>
      <c r="E834" s="58">
        <v>0</v>
      </c>
      <c r="F834" s="58">
        <f t="shared" si="228"/>
        <v>2074.5671641791046</v>
      </c>
      <c r="G834" s="58"/>
      <c r="H834" s="17">
        <f t="shared" si="229"/>
        <v>1</v>
      </c>
      <c r="I834" s="17">
        <f t="shared" si="230"/>
        <v>0</v>
      </c>
      <c r="J834" s="17">
        <f ca="1">OFFSET('Z1'!$B$7,B834,H834)*D834</f>
        <v>0</v>
      </c>
      <c r="K834" s="17">
        <f ca="1">IF(I834&gt;0,OFFSET('Z1'!$I$7,B834,I834)*IF(I834=1,D834-9300,IF(I834=2,D834-18000,IF(I834=3,D834-45000,0))),0)</f>
        <v>0</v>
      </c>
      <c r="L834" s="17">
        <f>IF(AND(E834=1,D834&gt;20000,D834&lt;=45000),D834*'Z1'!$G$7,0)+IF(AND(E834=1,D834&gt;45000,D834&lt;=50000),'Z1'!$G$7/5000*(50000-D834)*D834,0)</f>
        <v>0</v>
      </c>
      <c r="M834" s="18">
        <f t="shared" ca="1" si="231"/>
        <v>0</v>
      </c>
      <c r="N834" s="21">
        <v>0</v>
      </c>
      <c r="O834" s="20">
        <f t="shared" si="232"/>
        <v>0</v>
      </c>
      <c r="P834" s="21">
        <f t="shared" si="233"/>
        <v>1</v>
      </c>
      <c r="Q834" s="22">
        <f t="shared" si="234"/>
        <v>0</v>
      </c>
      <c r="R834" s="59">
        <f t="shared" ca="1" si="235"/>
        <v>1292173.4310475425</v>
      </c>
      <c r="S834" s="60">
        <f t="shared" ca="1" si="236"/>
        <v>1292173.4310475425</v>
      </c>
      <c r="T834" s="61">
        <v>926.78502263113171</v>
      </c>
      <c r="U834" s="61">
        <f t="shared" ca="1" si="237"/>
        <v>1004.0197599437005</v>
      </c>
      <c r="V834" s="62">
        <f t="shared" ca="1" si="238"/>
        <v>8.33361949390381E-2</v>
      </c>
      <c r="W834" s="62"/>
      <c r="X834" s="62">
        <f t="shared" ca="1" si="239"/>
        <v>8.33361949390381E-2</v>
      </c>
      <c r="Y834" s="60">
        <f t="shared" ca="1" si="240"/>
        <v>1292173.4310475427</v>
      </c>
      <c r="Z834" s="63">
        <f t="shared" ca="1" si="241"/>
        <v>0</v>
      </c>
      <c r="AA834" s="60">
        <f t="shared" ca="1" si="242"/>
        <v>0</v>
      </c>
      <c r="AB834" s="63">
        <f t="shared" ca="1" si="243"/>
        <v>0</v>
      </c>
      <c r="AC834" s="47">
        <f t="shared" ca="1" si="244"/>
        <v>1292173.4310475427</v>
      </c>
    </row>
    <row r="835" spans="1:29" x14ac:dyDescent="0.15">
      <c r="A835" s="58">
        <v>32222</v>
      </c>
      <c r="B835" s="65">
        <f t="shared" si="227"/>
        <v>3</v>
      </c>
      <c r="C835" s="58" t="s">
        <v>889</v>
      </c>
      <c r="D835" s="58">
        <v>491</v>
      </c>
      <c r="E835" s="58">
        <v>0</v>
      </c>
      <c r="F835" s="58">
        <f t="shared" si="228"/>
        <v>791.46268656716416</v>
      </c>
      <c r="G835" s="58"/>
      <c r="H835" s="17">
        <f t="shared" si="229"/>
        <v>1</v>
      </c>
      <c r="I835" s="17">
        <f t="shared" si="230"/>
        <v>0</v>
      </c>
      <c r="J835" s="17">
        <f ca="1">OFFSET('Z1'!$B$7,B835,H835)*D835</f>
        <v>0</v>
      </c>
      <c r="K835" s="17">
        <f ca="1">IF(I835&gt;0,OFFSET('Z1'!$I$7,B835,I835)*IF(I835=1,D835-9300,IF(I835=2,D835-18000,IF(I835=3,D835-45000,0))),0)</f>
        <v>0</v>
      </c>
      <c r="L835" s="17">
        <f>IF(AND(E835=1,D835&gt;20000,D835&lt;=45000),D835*'Z1'!$G$7,0)+IF(AND(E835=1,D835&gt;45000,D835&lt;=50000),'Z1'!$G$7/5000*(50000-D835)*D835,0)</f>
        <v>0</v>
      </c>
      <c r="M835" s="18">
        <f t="shared" ca="1" si="231"/>
        <v>0</v>
      </c>
      <c r="N835" s="21">
        <v>0</v>
      </c>
      <c r="O835" s="20">
        <f t="shared" si="232"/>
        <v>0</v>
      </c>
      <c r="P835" s="21">
        <f t="shared" si="233"/>
        <v>1</v>
      </c>
      <c r="Q835" s="22">
        <f t="shared" si="234"/>
        <v>0</v>
      </c>
      <c r="R835" s="59">
        <f t="shared" ca="1" si="235"/>
        <v>492973.70213235688</v>
      </c>
      <c r="S835" s="60">
        <f t="shared" ca="1" si="236"/>
        <v>492973.70213235688</v>
      </c>
      <c r="T835" s="61">
        <v>926.73975736656848</v>
      </c>
      <c r="U835" s="61">
        <f t="shared" ca="1" si="237"/>
        <v>1004.0197599437004</v>
      </c>
      <c r="V835" s="62">
        <f t="shared" ca="1" si="238"/>
        <v>8.3389108930355338E-2</v>
      </c>
      <c r="W835" s="62"/>
      <c r="X835" s="62">
        <f t="shared" ca="1" si="239"/>
        <v>8.3389108930355338E-2</v>
      </c>
      <c r="Y835" s="60">
        <f t="shared" ca="1" si="240"/>
        <v>492973.70213235688</v>
      </c>
      <c r="Z835" s="63">
        <f t="shared" ca="1" si="241"/>
        <v>0</v>
      </c>
      <c r="AA835" s="60">
        <f t="shared" ca="1" si="242"/>
        <v>0</v>
      </c>
      <c r="AB835" s="63">
        <f t="shared" ca="1" si="243"/>
        <v>0</v>
      </c>
      <c r="AC835" s="47">
        <f t="shared" ca="1" si="244"/>
        <v>492973.70213235688</v>
      </c>
    </row>
    <row r="836" spans="1:29" x14ac:dyDescent="0.15">
      <c r="A836" s="58">
        <v>32223</v>
      </c>
      <c r="B836" s="65">
        <f t="shared" si="227"/>
        <v>3</v>
      </c>
      <c r="C836" s="58" t="s">
        <v>890</v>
      </c>
      <c r="D836" s="58">
        <v>909</v>
      </c>
      <c r="E836" s="58">
        <v>0</v>
      </c>
      <c r="F836" s="58">
        <f t="shared" si="228"/>
        <v>1465.2537313432836</v>
      </c>
      <c r="G836" s="58"/>
      <c r="H836" s="17">
        <f t="shared" si="229"/>
        <v>1</v>
      </c>
      <c r="I836" s="17">
        <f t="shared" si="230"/>
        <v>0</v>
      </c>
      <c r="J836" s="17">
        <f ca="1">OFFSET('Z1'!$B$7,B836,H836)*D836</f>
        <v>0</v>
      </c>
      <c r="K836" s="17">
        <f ca="1">IF(I836&gt;0,OFFSET('Z1'!$I$7,B836,I836)*IF(I836=1,D836-9300,IF(I836=2,D836-18000,IF(I836=3,D836-45000,0))),0)</f>
        <v>0</v>
      </c>
      <c r="L836" s="17">
        <f>IF(AND(E836=1,D836&gt;20000,D836&lt;=45000),D836*'Z1'!$G$7,0)+IF(AND(E836=1,D836&gt;45000,D836&lt;=50000),'Z1'!$G$7/5000*(50000-D836)*D836,0)</f>
        <v>0</v>
      </c>
      <c r="M836" s="18">
        <f t="shared" ca="1" si="231"/>
        <v>0</v>
      </c>
      <c r="N836" s="21">
        <v>0</v>
      </c>
      <c r="O836" s="20">
        <f t="shared" si="232"/>
        <v>0</v>
      </c>
      <c r="P836" s="21">
        <f t="shared" si="233"/>
        <v>1</v>
      </c>
      <c r="Q836" s="22">
        <f t="shared" si="234"/>
        <v>0</v>
      </c>
      <c r="R836" s="59">
        <f t="shared" ca="1" si="235"/>
        <v>912653.96178882371</v>
      </c>
      <c r="S836" s="60">
        <f t="shared" ca="1" si="236"/>
        <v>912653.96178882371</v>
      </c>
      <c r="T836" s="61">
        <v>926.73975736656837</v>
      </c>
      <c r="U836" s="61">
        <f t="shared" ca="1" si="237"/>
        <v>1004.0197599437005</v>
      </c>
      <c r="V836" s="62">
        <f t="shared" ca="1" si="238"/>
        <v>8.338910893035556E-2</v>
      </c>
      <c r="W836" s="62"/>
      <c r="X836" s="62">
        <f t="shared" ca="1" si="239"/>
        <v>8.338910893035556E-2</v>
      </c>
      <c r="Y836" s="60">
        <f t="shared" ca="1" si="240"/>
        <v>912653.9617888236</v>
      </c>
      <c r="Z836" s="63">
        <f t="shared" ca="1" si="241"/>
        <v>0</v>
      </c>
      <c r="AA836" s="60">
        <f t="shared" ca="1" si="242"/>
        <v>0</v>
      </c>
      <c r="AB836" s="63">
        <f t="shared" ca="1" si="243"/>
        <v>0</v>
      </c>
      <c r="AC836" s="47">
        <f t="shared" ca="1" si="244"/>
        <v>912653.9617888236</v>
      </c>
    </row>
    <row r="837" spans="1:29" x14ac:dyDescent="0.15">
      <c r="A837" s="58">
        <v>32301</v>
      </c>
      <c r="B837" s="65">
        <f t="shared" si="227"/>
        <v>3</v>
      </c>
      <c r="C837" s="58" t="s">
        <v>891</v>
      </c>
      <c r="D837" s="58">
        <v>3446</v>
      </c>
      <c r="E837" s="58">
        <v>0</v>
      </c>
      <c r="F837" s="58">
        <f t="shared" si="228"/>
        <v>5554.746268656716</v>
      </c>
      <c r="G837" s="58"/>
      <c r="H837" s="17">
        <f t="shared" si="229"/>
        <v>1</v>
      </c>
      <c r="I837" s="17">
        <f t="shared" si="230"/>
        <v>0</v>
      </c>
      <c r="J837" s="17">
        <f ca="1">OFFSET('Z1'!$B$7,B837,H837)*D837</f>
        <v>0</v>
      </c>
      <c r="K837" s="17">
        <f ca="1">IF(I837&gt;0,OFFSET('Z1'!$I$7,B837,I837)*IF(I837=1,D837-9300,IF(I837=2,D837-18000,IF(I837=3,D837-45000,0))),0)</f>
        <v>0</v>
      </c>
      <c r="L837" s="17">
        <f>IF(AND(E837=1,D837&gt;20000,D837&lt;=45000),D837*'Z1'!$G$7,0)+IF(AND(E837=1,D837&gt;45000,D837&lt;=50000),'Z1'!$G$7/5000*(50000-D837)*D837,0)</f>
        <v>0</v>
      </c>
      <c r="M837" s="18">
        <f t="shared" ca="1" si="231"/>
        <v>0</v>
      </c>
      <c r="N837" s="21">
        <v>6047</v>
      </c>
      <c r="O837" s="20">
        <f t="shared" si="232"/>
        <v>5047</v>
      </c>
      <c r="P837" s="21">
        <f t="shared" si="233"/>
        <v>1</v>
      </c>
      <c r="Q837" s="22">
        <f t="shared" si="234"/>
        <v>4542.3</v>
      </c>
      <c r="R837" s="59">
        <f t="shared" ca="1" si="235"/>
        <v>3459852.0927659916</v>
      </c>
      <c r="S837" s="60">
        <f t="shared" ca="1" si="236"/>
        <v>3464394.3927659914</v>
      </c>
      <c r="T837" s="61">
        <v>929.09115063490083</v>
      </c>
      <c r="U837" s="61">
        <f t="shared" ca="1" si="237"/>
        <v>1005.3378969141008</v>
      </c>
      <c r="V837" s="62">
        <f t="shared" ca="1" si="238"/>
        <v>8.2065948241027087E-2</v>
      </c>
      <c r="W837" s="62"/>
      <c r="X837" s="62">
        <f t="shared" ca="1" si="239"/>
        <v>8.2065948241027087E-2</v>
      </c>
      <c r="Y837" s="60">
        <f t="shared" ca="1" si="240"/>
        <v>3464394.3927659919</v>
      </c>
      <c r="Z837" s="63">
        <f t="shared" ca="1" si="241"/>
        <v>0</v>
      </c>
      <c r="AA837" s="60">
        <f t="shared" ca="1" si="242"/>
        <v>0</v>
      </c>
      <c r="AB837" s="63">
        <f t="shared" ca="1" si="243"/>
        <v>0</v>
      </c>
      <c r="AC837" s="47">
        <f t="shared" ca="1" si="244"/>
        <v>3464394.3927659919</v>
      </c>
    </row>
    <row r="838" spans="1:29" x14ac:dyDescent="0.15">
      <c r="A838" s="58">
        <v>32302</v>
      </c>
      <c r="B838" s="65">
        <f t="shared" si="227"/>
        <v>3</v>
      </c>
      <c r="C838" s="58" t="s">
        <v>892</v>
      </c>
      <c r="D838" s="58">
        <v>739</v>
      </c>
      <c r="E838" s="58">
        <v>0</v>
      </c>
      <c r="F838" s="58">
        <f t="shared" si="228"/>
        <v>1191.2238805970148</v>
      </c>
      <c r="G838" s="58"/>
      <c r="H838" s="17">
        <f t="shared" si="229"/>
        <v>1</v>
      </c>
      <c r="I838" s="17">
        <f t="shared" si="230"/>
        <v>0</v>
      </c>
      <c r="J838" s="17">
        <f ca="1">OFFSET('Z1'!$B$7,B838,H838)*D838</f>
        <v>0</v>
      </c>
      <c r="K838" s="17">
        <f ca="1">IF(I838&gt;0,OFFSET('Z1'!$I$7,B838,I838)*IF(I838=1,D838-9300,IF(I838=2,D838-18000,IF(I838=3,D838-45000,0))),0)</f>
        <v>0</v>
      </c>
      <c r="L838" s="17">
        <f>IF(AND(E838=1,D838&gt;20000,D838&lt;=45000),D838*'Z1'!$G$7,0)+IF(AND(E838=1,D838&gt;45000,D838&lt;=50000),'Z1'!$G$7/5000*(50000-D838)*D838,0)</f>
        <v>0</v>
      </c>
      <c r="M838" s="18">
        <f t="shared" ca="1" si="231"/>
        <v>0</v>
      </c>
      <c r="N838" s="21">
        <v>153179</v>
      </c>
      <c r="O838" s="20">
        <f t="shared" si="232"/>
        <v>152179</v>
      </c>
      <c r="P838" s="21">
        <f t="shared" si="233"/>
        <v>1</v>
      </c>
      <c r="Q838" s="22">
        <f t="shared" si="234"/>
        <v>136961.1</v>
      </c>
      <c r="R838" s="59">
        <f t="shared" ca="1" si="235"/>
        <v>741970.60259839462</v>
      </c>
      <c r="S838" s="60">
        <f t="shared" ca="1" si="236"/>
        <v>878931.70259839459</v>
      </c>
      <c r="T838" s="61">
        <v>1220.2341713566216</v>
      </c>
      <c r="U838" s="61">
        <f t="shared" ca="1" si="237"/>
        <v>1189.3527775350401</v>
      </c>
      <c r="V838" s="62">
        <f t="shared" ca="1" si="238"/>
        <v>-2.5307760220522613E-2</v>
      </c>
      <c r="W838" s="62"/>
      <c r="X838" s="62">
        <f t="shared" ca="1" si="239"/>
        <v>4.2906506414611578E-2</v>
      </c>
      <c r="Y838" s="60">
        <f t="shared" ca="1" si="240"/>
        <v>940444.12576971692</v>
      </c>
      <c r="Z838" s="63">
        <f t="shared" ca="1" si="241"/>
        <v>61512.423171322327</v>
      </c>
      <c r="AA838" s="60">
        <f t="shared" ca="1" si="242"/>
        <v>0</v>
      </c>
      <c r="AB838" s="63">
        <f t="shared" ca="1" si="243"/>
        <v>0</v>
      </c>
      <c r="AC838" s="47">
        <f t="shared" ca="1" si="244"/>
        <v>940444.12576971692</v>
      </c>
    </row>
    <row r="839" spans="1:29" x14ac:dyDescent="0.15">
      <c r="A839" s="58">
        <v>32304</v>
      </c>
      <c r="B839" s="65">
        <f t="shared" si="227"/>
        <v>3</v>
      </c>
      <c r="C839" s="58" t="s">
        <v>893</v>
      </c>
      <c r="D839" s="58">
        <v>3181</v>
      </c>
      <c r="E839" s="58">
        <v>0</v>
      </c>
      <c r="F839" s="58">
        <f t="shared" si="228"/>
        <v>5127.5820895522384</v>
      </c>
      <c r="G839" s="58"/>
      <c r="H839" s="17">
        <f t="shared" si="229"/>
        <v>1</v>
      </c>
      <c r="I839" s="17">
        <f t="shared" si="230"/>
        <v>0</v>
      </c>
      <c r="J839" s="17">
        <f ca="1">OFFSET('Z1'!$B$7,B839,H839)*D839</f>
        <v>0</v>
      </c>
      <c r="K839" s="17">
        <f ca="1">IF(I839&gt;0,OFFSET('Z1'!$I$7,B839,I839)*IF(I839=1,D839-9300,IF(I839=2,D839-18000,IF(I839=3,D839-45000,0))),0)</f>
        <v>0</v>
      </c>
      <c r="L839" s="17">
        <f>IF(AND(E839=1,D839&gt;20000,D839&lt;=45000),D839*'Z1'!$G$7,0)+IF(AND(E839=1,D839&gt;45000,D839&lt;=50000),'Z1'!$G$7/5000*(50000-D839)*D839,0)</f>
        <v>0</v>
      </c>
      <c r="M839" s="18">
        <f t="shared" ca="1" si="231"/>
        <v>0</v>
      </c>
      <c r="N839" s="21">
        <v>0</v>
      </c>
      <c r="O839" s="20">
        <f t="shared" si="232"/>
        <v>0</v>
      </c>
      <c r="P839" s="21">
        <f t="shared" si="233"/>
        <v>1</v>
      </c>
      <c r="Q839" s="22">
        <f t="shared" si="234"/>
        <v>0</v>
      </c>
      <c r="R839" s="59">
        <f t="shared" ca="1" si="235"/>
        <v>3193786.8563809111</v>
      </c>
      <c r="S839" s="60">
        <f t="shared" ca="1" si="236"/>
        <v>3193786.8563809111</v>
      </c>
      <c r="T839" s="61">
        <v>926.48451301753028</v>
      </c>
      <c r="U839" s="61">
        <f t="shared" ca="1" si="237"/>
        <v>1004.0197599437005</v>
      </c>
      <c r="V839" s="62">
        <f t="shared" ca="1" si="238"/>
        <v>8.3687580134114148E-2</v>
      </c>
      <c r="W839" s="62"/>
      <c r="X839" s="62">
        <f t="shared" ca="1" si="239"/>
        <v>8.3687580134114148E-2</v>
      </c>
      <c r="Y839" s="60">
        <f t="shared" ca="1" si="240"/>
        <v>3193786.8563809115</v>
      </c>
      <c r="Z839" s="63">
        <f t="shared" ca="1" si="241"/>
        <v>0</v>
      </c>
      <c r="AA839" s="60">
        <f t="shared" ca="1" si="242"/>
        <v>0</v>
      </c>
      <c r="AB839" s="63">
        <f t="shared" ca="1" si="243"/>
        <v>0</v>
      </c>
      <c r="AC839" s="47">
        <f t="shared" ca="1" si="244"/>
        <v>3193786.8563809115</v>
      </c>
    </row>
    <row r="840" spans="1:29" x14ac:dyDescent="0.15">
      <c r="A840" s="58">
        <v>32305</v>
      </c>
      <c r="B840" s="65">
        <f t="shared" si="227"/>
        <v>3</v>
      </c>
      <c r="C840" s="58" t="s">
        <v>894</v>
      </c>
      <c r="D840" s="58">
        <v>5056</v>
      </c>
      <c r="E840" s="58">
        <v>0</v>
      </c>
      <c r="F840" s="58">
        <f t="shared" si="228"/>
        <v>8149.9701492537315</v>
      </c>
      <c r="G840" s="58"/>
      <c r="H840" s="17">
        <f t="shared" si="229"/>
        <v>1</v>
      </c>
      <c r="I840" s="17">
        <f t="shared" si="230"/>
        <v>0</v>
      </c>
      <c r="J840" s="17">
        <f ca="1">OFFSET('Z1'!$B$7,B840,H840)*D840</f>
        <v>0</v>
      </c>
      <c r="K840" s="17">
        <f ca="1">IF(I840&gt;0,OFFSET('Z1'!$I$7,B840,I840)*IF(I840=1,D840-9300,IF(I840=2,D840-18000,IF(I840=3,D840-45000,0))),0)</f>
        <v>0</v>
      </c>
      <c r="L840" s="17">
        <f>IF(AND(E840=1,D840&gt;20000,D840&lt;=45000),D840*'Z1'!$G$7,0)+IF(AND(E840=1,D840&gt;45000,D840&lt;=50000),'Z1'!$G$7/5000*(50000-D840)*D840,0)</f>
        <v>0</v>
      </c>
      <c r="M840" s="18">
        <f t="shared" ca="1" si="231"/>
        <v>0</v>
      </c>
      <c r="N840" s="21">
        <v>0</v>
      </c>
      <c r="O840" s="20">
        <f t="shared" si="232"/>
        <v>0</v>
      </c>
      <c r="P840" s="21">
        <f t="shared" si="233"/>
        <v>1</v>
      </c>
      <c r="Q840" s="22">
        <f t="shared" si="234"/>
        <v>0</v>
      </c>
      <c r="R840" s="59">
        <f t="shared" ca="1" si="235"/>
        <v>5076323.9062753497</v>
      </c>
      <c r="S840" s="60">
        <f t="shared" ca="1" si="236"/>
        <v>5076323.9062753497</v>
      </c>
      <c r="T840" s="61">
        <v>926.78502263113171</v>
      </c>
      <c r="U840" s="61">
        <f t="shared" ca="1" si="237"/>
        <v>1004.0197599437005</v>
      </c>
      <c r="V840" s="62">
        <f t="shared" ca="1" si="238"/>
        <v>8.33361949390381E-2</v>
      </c>
      <c r="W840" s="62"/>
      <c r="X840" s="62">
        <f t="shared" ca="1" si="239"/>
        <v>8.33361949390381E-2</v>
      </c>
      <c r="Y840" s="60">
        <f t="shared" ca="1" si="240"/>
        <v>5076323.9062753506</v>
      </c>
      <c r="Z840" s="63">
        <f t="shared" ca="1" si="241"/>
        <v>0</v>
      </c>
      <c r="AA840" s="60">
        <f t="shared" ca="1" si="242"/>
        <v>0</v>
      </c>
      <c r="AB840" s="63">
        <f t="shared" ca="1" si="243"/>
        <v>0</v>
      </c>
      <c r="AC840" s="47">
        <f t="shared" ca="1" si="244"/>
        <v>5076323.9062753506</v>
      </c>
    </row>
    <row r="841" spans="1:29" x14ac:dyDescent="0.15">
      <c r="A841" s="58">
        <v>32306</v>
      </c>
      <c r="B841" s="65">
        <f t="shared" si="227"/>
        <v>3</v>
      </c>
      <c r="C841" s="58" t="s">
        <v>895</v>
      </c>
      <c r="D841" s="58">
        <v>3190</v>
      </c>
      <c r="E841" s="58">
        <v>0</v>
      </c>
      <c r="F841" s="58">
        <f t="shared" si="228"/>
        <v>5142.0895522388064</v>
      </c>
      <c r="G841" s="58"/>
      <c r="H841" s="17">
        <f t="shared" si="229"/>
        <v>1</v>
      </c>
      <c r="I841" s="17">
        <f t="shared" si="230"/>
        <v>0</v>
      </c>
      <c r="J841" s="17">
        <f ca="1">OFFSET('Z1'!$B$7,B841,H841)*D841</f>
        <v>0</v>
      </c>
      <c r="K841" s="17">
        <f ca="1">IF(I841&gt;0,OFFSET('Z1'!$I$7,B841,I841)*IF(I841=1,D841-9300,IF(I841=2,D841-18000,IF(I841=3,D841-45000,0))),0)</f>
        <v>0</v>
      </c>
      <c r="L841" s="17">
        <f>IF(AND(E841=1,D841&gt;20000,D841&lt;=45000),D841*'Z1'!$G$7,0)+IF(AND(E841=1,D841&gt;45000,D841&lt;=50000),'Z1'!$G$7/5000*(50000-D841)*D841,0)</f>
        <v>0</v>
      </c>
      <c r="M841" s="18">
        <f t="shared" ca="1" si="231"/>
        <v>0</v>
      </c>
      <c r="N841" s="21">
        <v>28202</v>
      </c>
      <c r="O841" s="20">
        <f t="shared" si="232"/>
        <v>27202</v>
      </c>
      <c r="P841" s="21">
        <f t="shared" si="233"/>
        <v>1</v>
      </c>
      <c r="Q841" s="22">
        <f t="shared" si="234"/>
        <v>24481.8</v>
      </c>
      <c r="R841" s="59">
        <f t="shared" ca="1" si="235"/>
        <v>3202823.0342204049</v>
      </c>
      <c r="S841" s="60">
        <f t="shared" ca="1" si="236"/>
        <v>3227304.8342204047</v>
      </c>
      <c r="T841" s="61">
        <v>938.57181623758595</v>
      </c>
      <c r="U841" s="61">
        <f t="shared" ca="1" si="237"/>
        <v>1011.694305398246</v>
      </c>
      <c r="V841" s="62">
        <f t="shared" ca="1" si="238"/>
        <v>7.7908251553709729E-2</v>
      </c>
      <c r="W841" s="62"/>
      <c r="X841" s="62">
        <f t="shared" ca="1" si="239"/>
        <v>7.7908251553709729E-2</v>
      </c>
      <c r="Y841" s="60">
        <f t="shared" ca="1" si="240"/>
        <v>3227304.8342204047</v>
      </c>
      <c r="Z841" s="63">
        <f t="shared" ca="1" si="241"/>
        <v>0</v>
      </c>
      <c r="AA841" s="60">
        <f t="shared" ca="1" si="242"/>
        <v>0</v>
      </c>
      <c r="AB841" s="63">
        <f t="shared" ca="1" si="243"/>
        <v>0</v>
      </c>
      <c r="AC841" s="47">
        <f t="shared" ca="1" si="244"/>
        <v>3227304.8342204047</v>
      </c>
    </row>
    <row r="842" spans="1:29" x14ac:dyDescent="0.15">
      <c r="A842" s="58">
        <v>32307</v>
      </c>
      <c r="B842" s="65">
        <f t="shared" si="227"/>
        <v>3</v>
      </c>
      <c r="C842" s="58" t="s">
        <v>896</v>
      </c>
      <c r="D842" s="58">
        <v>4399</v>
      </c>
      <c r="E842" s="58">
        <v>0</v>
      </c>
      <c r="F842" s="58">
        <f t="shared" si="228"/>
        <v>7090.9253731343288</v>
      </c>
      <c r="G842" s="58"/>
      <c r="H842" s="17">
        <f t="shared" si="229"/>
        <v>1</v>
      </c>
      <c r="I842" s="17">
        <f t="shared" si="230"/>
        <v>0</v>
      </c>
      <c r="J842" s="17">
        <f ca="1">OFFSET('Z1'!$B$7,B842,H842)*D842</f>
        <v>0</v>
      </c>
      <c r="K842" s="17">
        <f ca="1">IF(I842&gt;0,OFFSET('Z1'!$I$7,B842,I842)*IF(I842=1,D842-9300,IF(I842=2,D842-18000,IF(I842=3,D842-45000,0))),0)</f>
        <v>0</v>
      </c>
      <c r="L842" s="17">
        <f>IF(AND(E842=1,D842&gt;20000,D842&lt;=45000),D842*'Z1'!$G$7,0)+IF(AND(E842=1,D842&gt;45000,D842&lt;=50000),'Z1'!$G$7/5000*(50000-D842)*D842,0)</f>
        <v>0</v>
      </c>
      <c r="M842" s="18">
        <f t="shared" ca="1" si="231"/>
        <v>0</v>
      </c>
      <c r="N842" s="21">
        <v>0</v>
      </c>
      <c r="O842" s="20">
        <f t="shared" si="232"/>
        <v>0</v>
      </c>
      <c r="P842" s="21">
        <f t="shared" si="233"/>
        <v>1</v>
      </c>
      <c r="Q842" s="22">
        <f t="shared" si="234"/>
        <v>0</v>
      </c>
      <c r="R842" s="59">
        <f t="shared" ca="1" si="235"/>
        <v>4416682.9239923386</v>
      </c>
      <c r="S842" s="60">
        <f t="shared" ca="1" si="236"/>
        <v>4416682.9239923386</v>
      </c>
      <c r="T842" s="61">
        <v>926.7850226311316</v>
      </c>
      <c r="U842" s="61">
        <f t="shared" ca="1" si="237"/>
        <v>1004.0197599437005</v>
      </c>
      <c r="V842" s="62">
        <f t="shared" ca="1" si="238"/>
        <v>8.33361949390381E-2</v>
      </c>
      <c r="W842" s="62"/>
      <c r="X842" s="62">
        <f t="shared" ca="1" si="239"/>
        <v>8.33361949390381E-2</v>
      </c>
      <c r="Y842" s="60">
        <f t="shared" ca="1" si="240"/>
        <v>4416682.9239923377</v>
      </c>
      <c r="Z842" s="63">
        <f t="shared" ca="1" si="241"/>
        <v>0</v>
      </c>
      <c r="AA842" s="60">
        <f t="shared" ca="1" si="242"/>
        <v>0</v>
      </c>
      <c r="AB842" s="63">
        <f t="shared" ca="1" si="243"/>
        <v>0</v>
      </c>
      <c r="AC842" s="47">
        <f t="shared" ca="1" si="244"/>
        <v>4416682.9239923377</v>
      </c>
    </row>
    <row r="843" spans="1:29" x14ac:dyDescent="0.15">
      <c r="A843" s="58">
        <v>32308</v>
      </c>
      <c r="B843" s="65">
        <f t="shared" si="227"/>
        <v>3</v>
      </c>
      <c r="C843" s="58" t="s">
        <v>897</v>
      </c>
      <c r="D843" s="58">
        <v>1275</v>
      </c>
      <c r="E843" s="58">
        <v>0</v>
      </c>
      <c r="F843" s="58">
        <f t="shared" si="228"/>
        <v>2055.2238805970151</v>
      </c>
      <c r="G843" s="58"/>
      <c r="H843" s="17">
        <f t="shared" si="229"/>
        <v>1</v>
      </c>
      <c r="I843" s="17">
        <f t="shared" si="230"/>
        <v>0</v>
      </c>
      <c r="J843" s="17">
        <f ca="1">OFFSET('Z1'!$B$7,B843,H843)*D843</f>
        <v>0</v>
      </c>
      <c r="K843" s="17">
        <f ca="1">IF(I843&gt;0,OFFSET('Z1'!$I$7,B843,I843)*IF(I843=1,D843-9300,IF(I843=2,D843-18000,IF(I843=3,D843-45000,0))),0)</f>
        <v>0</v>
      </c>
      <c r="L843" s="17">
        <f>IF(AND(E843=1,D843&gt;20000,D843&lt;=45000),D843*'Z1'!$G$7,0)+IF(AND(E843=1,D843&gt;45000,D843&lt;=50000),'Z1'!$G$7/5000*(50000-D843)*D843,0)</f>
        <v>0</v>
      </c>
      <c r="M843" s="18">
        <f t="shared" ca="1" si="231"/>
        <v>0</v>
      </c>
      <c r="N843" s="21">
        <v>1544</v>
      </c>
      <c r="O843" s="20">
        <f t="shared" si="232"/>
        <v>544</v>
      </c>
      <c r="P843" s="21">
        <f t="shared" si="233"/>
        <v>1</v>
      </c>
      <c r="Q843" s="22">
        <f t="shared" si="234"/>
        <v>489.6</v>
      </c>
      <c r="R843" s="59">
        <f t="shared" ca="1" si="235"/>
        <v>1280125.1939282182</v>
      </c>
      <c r="S843" s="60">
        <f t="shared" ca="1" si="236"/>
        <v>1280614.7939282183</v>
      </c>
      <c r="T843" s="61">
        <v>927.26965080884327</v>
      </c>
      <c r="U843" s="61">
        <f t="shared" ca="1" si="237"/>
        <v>1004.4037599437006</v>
      </c>
      <c r="V843" s="62">
        <f t="shared" ca="1" si="238"/>
        <v>8.3184119169191328E-2</v>
      </c>
      <c r="W843" s="62"/>
      <c r="X843" s="62">
        <f t="shared" ca="1" si="239"/>
        <v>8.3184119169191328E-2</v>
      </c>
      <c r="Y843" s="60">
        <f t="shared" ca="1" si="240"/>
        <v>1280614.7939282181</v>
      </c>
      <c r="Z843" s="63">
        <f t="shared" ca="1" si="241"/>
        <v>0</v>
      </c>
      <c r="AA843" s="60">
        <f t="shared" ca="1" si="242"/>
        <v>0</v>
      </c>
      <c r="AB843" s="63">
        <f t="shared" ca="1" si="243"/>
        <v>0</v>
      </c>
      <c r="AC843" s="47">
        <f t="shared" ca="1" si="244"/>
        <v>1280614.7939282181</v>
      </c>
    </row>
    <row r="844" spans="1:29" x14ac:dyDescent="0.15">
      <c r="A844" s="58">
        <v>32309</v>
      </c>
      <c r="B844" s="65">
        <f t="shared" si="227"/>
        <v>3</v>
      </c>
      <c r="C844" s="58" t="s">
        <v>898</v>
      </c>
      <c r="D844" s="58">
        <v>1633</v>
      </c>
      <c r="E844" s="58">
        <v>0</v>
      </c>
      <c r="F844" s="58">
        <f t="shared" si="228"/>
        <v>2632.2985074626868</v>
      </c>
      <c r="G844" s="58"/>
      <c r="H844" s="17">
        <f t="shared" si="229"/>
        <v>1</v>
      </c>
      <c r="I844" s="17">
        <f t="shared" si="230"/>
        <v>0</v>
      </c>
      <c r="J844" s="17">
        <f ca="1">OFFSET('Z1'!$B$7,B844,H844)*D844</f>
        <v>0</v>
      </c>
      <c r="K844" s="17">
        <f ca="1">IF(I844&gt;0,OFFSET('Z1'!$I$7,B844,I844)*IF(I844=1,D844-9300,IF(I844=2,D844-18000,IF(I844=3,D844-45000,0))),0)</f>
        <v>0</v>
      </c>
      <c r="L844" s="17">
        <f>IF(AND(E844=1,D844&gt;20000,D844&lt;=45000),D844*'Z1'!$G$7,0)+IF(AND(E844=1,D844&gt;45000,D844&lt;=50000),'Z1'!$G$7/5000*(50000-D844)*D844,0)</f>
        <v>0</v>
      </c>
      <c r="M844" s="18">
        <f t="shared" ca="1" si="231"/>
        <v>0</v>
      </c>
      <c r="N844" s="21">
        <v>0</v>
      </c>
      <c r="O844" s="20">
        <f t="shared" si="232"/>
        <v>0</v>
      </c>
      <c r="P844" s="21">
        <f t="shared" si="233"/>
        <v>1</v>
      </c>
      <c r="Q844" s="22">
        <f t="shared" si="234"/>
        <v>0</v>
      </c>
      <c r="R844" s="59">
        <f t="shared" ca="1" si="235"/>
        <v>1639564.2679880629</v>
      </c>
      <c r="S844" s="60">
        <f t="shared" ca="1" si="236"/>
        <v>1639564.2679880629</v>
      </c>
      <c r="T844" s="61">
        <v>926.78502263113171</v>
      </c>
      <c r="U844" s="61">
        <f t="shared" ca="1" si="237"/>
        <v>1004.0197599437005</v>
      </c>
      <c r="V844" s="62">
        <f t="shared" ca="1" si="238"/>
        <v>8.33361949390381E-2</v>
      </c>
      <c r="W844" s="62"/>
      <c r="X844" s="62">
        <f t="shared" ca="1" si="239"/>
        <v>8.33361949390381E-2</v>
      </c>
      <c r="Y844" s="60">
        <f t="shared" ca="1" si="240"/>
        <v>1639564.2679880632</v>
      </c>
      <c r="Z844" s="63">
        <f t="shared" ca="1" si="241"/>
        <v>0</v>
      </c>
      <c r="AA844" s="60">
        <f t="shared" ca="1" si="242"/>
        <v>0</v>
      </c>
      <c r="AB844" s="63">
        <f t="shared" ca="1" si="243"/>
        <v>0</v>
      </c>
      <c r="AC844" s="47">
        <f t="shared" ca="1" si="244"/>
        <v>1639564.2679880632</v>
      </c>
    </row>
    <row r="845" spans="1:29" x14ac:dyDescent="0.15">
      <c r="A845" s="58">
        <v>32310</v>
      </c>
      <c r="B845" s="65">
        <f t="shared" si="227"/>
        <v>3</v>
      </c>
      <c r="C845" s="58" t="s">
        <v>899</v>
      </c>
      <c r="D845" s="58">
        <v>1019</v>
      </c>
      <c r="E845" s="58">
        <v>0</v>
      </c>
      <c r="F845" s="58">
        <f t="shared" si="228"/>
        <v>1642.5671641791046</v>
      </c>
      <c r="G845" s="58"/>
      <c r="H845" s="17">
        <f t="shared" si="229"/>
        <v>1</v>
      </c>
      <c r="I845" s="17">
        <f t="shared" si="230"/>
        <v>0</v>
      </c>
      <c r="J845" s="17">
        <f ca="1">OFFSET('Z1'!$B$7,B845,H845)*D845</f>
        <v>0</v>
      </c>
      <c r="K845" s="17">
        <f ca="1">IF(I845&gt;0,OFFSET('Z1'!$I$7,B845,I845)*IF(I845=1,D845-9300,IF(I845=2,D845-18000,IF(I845=3,D845-45000,0))),0)</f>
        <v>0</v>
      </c>
      <c r="L845" s="17">
        <f>IF(AND(E845=1,D845&gt;20000,D845&lt;=45000),D845*'Z1'!$G$7,0)+IF(AND(E845=1,D845&gt;45000,D845&lt;=50000),'Z1'!$G$7/5000*(50000-D845)*D845,0)</f>
        <v>0</v>
      </c>
      <c r="M845" s="18">
        <f t="shared" ca="1" si="231"/>
        <v>0</v>
      </c>
      <c r="N845" s="21">
        <v>0</v>
      </c>
      <c r="O845" s="20">
        <f t="shared" si="232"/>
        <v>0</v>
      </c>
      <c r="P845" s="21">
        <f t="shared" si="233"/>
        <v>1</v>
      </c>
      <c r="Q845" s="22">
        <f t="shared" si="234"/>
        <v>0</v>
      </c>
      <c r="R845" s="59">
        <f t="shared" ca="1" si="235"/>
        <v>1023096.1353826309</v>
      </c>
      <c r="S845" s="60">
        <f t="shared" ca="1" si="236"/>
        <v>1023096.1353826309</v>
      </c>
      <c r="T845" s="61">
        <v>926.7850226311316</v>
      </c>
      <c r="U845" s="61">
        <f t="shared" ca="1" si="237"/>
        <v>1004.0197599437006</v>
      </c>
      <c r="V845" s="62">
        <f t="shared" ca="1" si="238"/>
        <v>8.3336194939038322E-2</v>
      </c>
      <c r="W845" s="62"/>
      <c r="X845" s="62">
        <f t="shared" ca="1" si="239"/>
        <v>8.3336194939038322E-2</v>
      </c>
      <c r="Y845" s="60">
        <f t="shared" ca="1" si="240"/>
        <v>1023096.1353826309</v>
      </c>
      <c r="Z845" s="63">
        <f t="shared" ca="1" si="241"/>
        <v>0</v>
      </c>
      <c r="AA845" s="60">
        <f t="shared" ca="1" si="242"/>
        <v>0</v>
      </c>
      <c r="AB845" s="63">
        <f t="shared" ca="1" si="243"/>
        <v>0</v>
      </c>
      <c r="AC845" s="47">
        <f t="shared" ca="1" si="244"/>
        <v>1023096.1353826309</v>
      </c>
    </row>
    <row r="846" spans="1:29" x14ac:dyDescent="0.15">
      <c r="A846" s="58">
        <v>32311</v>
      </c>
      <c r="B846" s="65">
        <f t="shared" si="227"/>
        <v>3</v>
      </c>
      <c r="C846" s="58" t="s">
        <v>900</v>
      </c>
      <c r="D846" s="58">
        <v>1413</v>
      </c>
      <c r="E846" s="58">
        <v>0</v>
      </c>
      <c r="F846" s="58">
        <f t="shared" si="228"/>
        <v>2277.6716417910447</v>
      </c>
      <c r="G846" s="58"/>
      <c r="H846" s="17">
        <f t="shared" si="229"/>
        <v>1</v>
      </c>
      <c r="I846" s="17">
        <f t="shared" si="230"/>
        <v>0</v>
      </c>
      <c r="J846" s="17">
        <f ca="1">OFFSET('Z1'!$B$7,B846,H846)*D846</f>
        <v>0</v>
      </c>
      <c r="K846" s="17">
        <f ca="1">IF(I846&gt;0,OFFSET('Z1'!$I$7,B846,I846)*IF(I846=1,D846-9300,IF(I846=2,D846-18000,IF(I846=3,D846-45000,0))),0)</f>
        <v>0</v>
      </c>
      <c r="L846" s="17">
        <f>IF(AND(E846=1,D846&gt;20000,D846&lt;=45000),D846*'Z1'!$G$7,0)+IF(AND(E846=1,D846&gt;45000,D846&lt;=50000),'Z1'!$G$7/5000*(50000-D846)*D846,0)</f>
        <v>0</v>
      </c>
      <c r="M846" s="18">
        <f t="shared" ca="1" si="231"/>
        <v>0</v>
      </c>
      <c r="N846" s="21">
        <v>5345</v>
      </c>
      <c r="O846" s="20">
        <f t="shared" si="232"/>
        <v>4345</v>
      </c>
      <c r="P846" s="21">
        <f t="shared" si="233"/>
        <v>1</v>
      </c>
      <c r="Q846" s="22">
        <f t="shared" si="234"/>
        <v>3910.5</v>
      </c>
      <c r="R846" s="59">
        <f t="shared" ca="1" si="235"/>
        <v>1418679.9208004486</v>
      </c>
      <c r="S846" s="60">
        <f t="shared" ca="1" si="236"/>
        <v>1422590.4208004486</v>
      </c>
      <c r="T846" s="61">
        <v>930.83743326101171</v>
      </c>
      <c r="U846" s="61">
        <f t="shared" ca="1" si="237"/>
        <v>1006.7872758672672</v>
      </c>
      <c r="V846" s="62">
        <f t="shared" ca="1" si="238"/>
        <v>8.1593025691048648E-2</v>
      </c>
      <c r="W846" s="62"/>
      <c r="X846" s="62">
        <f t="shared" ca="1" si="239"/>
        <v>8.1593025691048648E-2</v>
      </c>
      <c r="Y846" s="60">
        <f t="shared" ca="1" si="240"/>
        <v>1422590.4208004486</v>
      </c>
      <c r="Z846" s="63">
        <f t="shared" ca="1" si="241"/>
        <v>0</v>
      </c>
      <c r="AA846" s="60">
        <f t="shared" ca="1" si="242"/>
        <v>0</v>
      </c>
      <c r="AB846" s="63">
        <f t="shared" ca="1" si="243"/>
        <v>0</v>
      </c>
      <c r="AC846" s="47">
        <f t="shared" ca="1" si="244"/>
        <v>1422590.4208004486</v>
      </c>
    </row>
    <row r="847" spans="1:29" x14ac:dyDescent="0.15">
      <c r="A847" s="58">
        <v>32312</v>
      </c>
      <c r="B847" s="65">
        <f t="shared" si="227"/>
        <v>3</v>
      </c>
      <c r="C847" s="58" t="s">
        <v>901</v>
      </c>
      <c r="D847" s="58">
        <v>1005</v>
      </c>
      <c r="E847" s="58">
        <v>0</v>
      </c>
      <c r="F847" s="58">
        <f t="shared" si="228"/>
        <v>1620</v>
      </c>
      <c r="G847" s="58"/>
      <c r="H847" s="17">
        <f t="shared" si="229"/>
        <v>1</v>
      </c>
      <c r="I847" s="17">
        <f t="shared" si="230"/>
        <v>0</v>
      </c>
      <c r="J847" s="17">
        <f ca="1">OFFSET('Z1'!$B$7,B847,H847)*D847</f>
        <v>0</v>
      </c>
      <c r="K847" s="17">
        <f ca="1">IF(I847&gt;0,OFFSET('Z1'!$I$7,B847,I847)*IF(I847=1,D847-9300,IF(I847=2,D847-18000,IF(I847=3,D847-45000,0))),0)</f>
        <v>0</v>
      </c>
      <c r="L847" s="17">
        <f>IF(AND(E847=1,D847&gt;20000,D847&lt;=45000),D847*'Z1'!$G$7,0)+IF(AND(E847=1,D847&gt;45000,D847&lt;=50000),'Z1'!$G$7/5000*(50000-D847)*D847,0)</f>
        <v>0</v>
      </c>
      <c r="M847" s="18">
        <f t="shared" ca="1" si="231"/>
        <v>0</v>
      </c>
      <c r="N847" s="21">
        <v>0</v>
      </c>
      <c r="O847" s="20">
        <f t="shared" si="232"/>
        <v>0</v>
      </c>
      <c r="P847" s="21">
        <f t="shared" si="233"/>
        <v>1</v>
      </c>
      <c r="Q847" s="22">
        <f t="shared" si="234"/>
        <v>0</v>
      </c>
      <c r="R847" s="59">
        <f t="shared" ca="1" si="235"/>
        <v>1009039.8587434189</v>
      </c>
      <c r="S847" s="60">
        <f t="shared" ca="1" si="236"/>
        <v>1009039.8587434189</v>
      </c>
      <c r="T847" s="61">
        <v>926.78502263113182</v>
      </c>
      <c r="U847" s="61">
        <f t="shared" ca="1" si="237"/>
        <v>1004.0197599437005</v>
      </c>
      <c r="V847" s="62">
        <f t="shared" ca="1" si="238"/>
        <v>8.3336194939037878E-2</v>
      </c>
      <c r="W847" s="62"/>
      <c r="X847" s="62">
        <f t="shared" ca="1" si="239"/>
        <v>8.3336194939037878E-2</v>
      </c>
      <c r="Y847" s="60">
        <f t="shared" ca="1" si="240"/>
        <v>1009039.8587434189</v>
      </c>
      <c r="Z847" s="63">
        <f t="shared" ca="1" si="241"/>
        <v>0</v>
      </c>
      <c r="AA847" s="60">
        <f t="shared" ca="1" si="242"/>
        <v>0</v>
      </c>
      <c r="AB847" s="63">
        <f t="shared" ca="1" si="243"/>
        <v>0</v>
      </c>
      <c r="AC847" s="47">
        <f t="shared" ca="1" si="244"/>
        <v>1009039.8587434189</v>
      </c>
    </row>
    <row r="848" spans="1:29" x14ac:dyDescent="0.15">
      <c r="A848" s="58">
        <v>32313</v>
      </c>
      <c r="B848" s="65">
        <f t="shared" si="227"/>
        <v>3</v>
      </c>
      <c r="C848" s="58" t="s">
        <v>902</v>
      </c>
      <c r="D848" s="58">
        <v>3238</v>
      </c>
      <c r="E848" s="58">
        <v>0</v>
      </c>
      <c r="F848" s="58">
        <f t="shared" si="228"/>
        <v>5219.4626865671644</v>
      </c>
      <c r="G848" s="58"/>
      <c r="H848" s="17">
        <f t="shared" si="229"/>
        <v>1</v>
      </c>
      <c r="I848" s="17">
        <f t="shared" si="230"/>
        <v>0</v>
      </c>
      <c r="J848" s="17">
        <f ca="1">OFFSET('Z1'!$B$7,B848,H848)*D848</f>
        <v>0</v>
      </c>
      <c r="K848" s="17">
        <f ca="1">IF(I848&gt;0,OFFSET('Z1'!$I$7,B848,I848)*IF(I848=1,D848-9300,IF(I848=2,D848-18000,IF(I848=3,D848-45000,0))),0)</f>
        <v>0</v>
      </c>
      <c r="L848" s="17">
        <f>IF(AND(E848=1,D848&gt;20000,D848&lt;=45000),D848*'Z1'!$G$7,0)+IF(AND(E848=1,D848&gt;45000,D848&lt;=50000),'Z1'!$G$7/5000*(50000-D848)*D848,0)</f>
        <v>0</v>
      </c>
      <c r="M848" s="18">
        <f t="shared" ca="1" si="231"/>
        <v>0</v>
      </c>
      <c r="N848" s="21">
        <v>0</v>
      </c>
      <c r="O848" s="20">
        <f t="shared" si="232"/>
        <v>0</v>
      </c>
      <c r="P848" s="21">
        <f t="shared" si="233"/>
        <v>1</v>
      </c>
      <c r="Q848" s="22">
        <f t="shared" si="234"/>
        <v>0</v>
      </c>
      <c r="R848" s="59">
        <f t="shared" ca="1" si="235"/>
        <v>3251015.982697702</v>
      </c>
      <c r="S848" s="60">
        <f t="shared" ca="1" si="236"/>
        <v>3251015.982697702</v>
      </c>
      <c r="T848" s="61">
        <v>926.78502263113182</v>
      </c>
      <c r="U848" s="61">
        <f t="shared" ca="1" si="237"/>
        <v>1004.0197599437005</v>
      </c>
      <c r="V848" s="62">
        <f t="shared" ca="1" si="238"/>
        <v>8.3336194939037878E-2</v>
      </c>
      <c r="W848" s="62"/>
      <c r="X848" s="62">
        <f t="shared" ca="1" si="239"/>
        <v>8.3336194939037878E-2</v>
      </c>
      <c r="Y848" s="60">
        <f t="shared" ca="1" si="240"/>
        <v>3251015.982697702</v>
      </c>
      <c r="Z848" s="63">
        <f t="shared" ca="1" si="241"/>
        <v>0</v>
      </c>
      <c r="AA848" s="60">
        <f t="shared" ca="1" si="242"/>
        <v>0</v>
      </c>
      <c r="AB848" s="63">
        <f t="shared" ca="1" si="243"/>
        <v>0</v>
      </c>
      <c r="AC848" s="47">
        <f t="shared" ca="1" si="244"/>
        <v>3251015.982697702</v>
      </c>
    </row>
    <row r="849" spans="1:29" x14ac:dyDescent="0.15">
      <c r="A849" s="58">
        <v>32314</v>
      </c>
      <c r="B849" s="65">
        <f t="shared" si="227"/>
        <v>3</v>
      </c>
      <c r="C849" s="58" t="s">
        <v>903</v>
      </c>
      <c r="D849" s="58">
        <v>2832</v>
      </c>
      <c r="E849" s="58">
        <v>0</v>
      </c>
      <c r="F849" s="58">
        <f t="shared" si="228"/>
        <v>4565.0149253731342</v>
      </c>
      <c r="G849" s="58"/>
      <c r="H849" s="17">
        <f t="shared" si="229"/>
        <v>1</v>
      </c>
      <c r="I849" s="17">
        <f t="shared" si="230"/>
        <v>0</v>
      </c>
      <c r="J849" s="17">
        <f ca="1">OFFSET('Z1'!$B$7,B849,H849)*D849</f>
        <v>0</v>
      </c>
      <c r="K849" s="17">
        <f ca="1">IF(I849&gt;0,OFFSET('Z1'!$I$7,B849,I849)*IF(I849=1,D849-9300,IF(I849=2,D849-18000,IF(I849=3,D849-45000,0))),0)</f>
        <v>0</v>
      </c>
      <c r="L849" s="17">
        <f>IF(AND(E849=1,D849&gt;20000,D849&lt;=45000),D849*'Z1'!$G$7,0)+IF(AND(E849=1,D849&gt;45000,D849&lt;=50000),'Z1'!$G$7/5000*(50000-D849)*D849,0)</f>
        <v>0</v>
      </c>
      <c r="M849" s="18">
        <f t="shared" ca="1" si="231"/>
        <v>0</v>
      </c>
      <c r="N849" s="21">
        <v>2922</v>
      </c>
      <c r="O849" s="20">
        <f t="shared" si="232"/>
        <v>1922</v>
      </c>
      <c r="P849" s="21">
        <f t="shared" si="233"/>
        <v>1</v>
      </c>
      <c r="Q849" s="22">
        <f t="shared" si="234"/>
        <v>1729.8</v>
      </c>
      <c r="R849" s="59">
        <f t="shared" ca="1" si="235"/>
        <v>2843383.9601605595</v>
      </c>
      <c r="S849" s="60">
        <f t="shared" ca="1" si="236"/>
        <v>2845113.7601605593</v>
      </c>
      <c r="T849" s="61">
        <v>928.59016349741682</v>
      </c>
      <c r="U849" s="61">
        <f t="shared" ca="1" si="237"/>
        <v>1004.6305650284461</v>
      </c>
      <c r="V849" s="62">
        <f t="shared" ca="1" si="238"/>
        <v>8.1888011008680817E-2</v>
      </c>
      <c r="W849" s="62"/>
      <c r="X849" s="62">
        <f t="shared" ca="1" si="239"/>
        <v>8.1888011008680817E-2</v>
      </c>
      <c r="Y849" s="60">
        <f t="shared" ca="1" si="240"/>
        <v>2845113.7601605589</v>
      </c>
      <c r="Z849" s="63">
        <f t="shared" ca="1" si="241"/>
        <v>0</v>
      </c>
      <c r="AA849" s="60">
        <f t="shared" ca="1" si="242"/>
        <v>0</v>
      </c>
      <c r="AB849" s="63">
        <f t="shared" ca="1" si="243"/>
        <v>0</v>
      </c>
      <c r="AC849" s="47">
        <f t="shared" ca="1" si="244"/>
        <v>2845113.7601605589</v>
      </c>
    </row>
    <row r="850" spans="1:29" x14ac:dyDescent="0.15">
      <c r="A850" s="58">
        <v>32315</v>
      </c>
      <c r="B850" s="65">
        <f t="shared" si="227"/>
        <v>3</v>
      </c>
      <c r="C850" s="58" t="s">
        <v>904</v>
      </c>
      <c r="D850" s="58">
        <v>2299</v>
      </c>
      <c r="E850" s="58">
        <v>0</v>
      </c>
      <c r="F850" s="58">
        <f t="shared" si="228"/>
        <v>3705.8507462686566</v>
      </c>
      <c r="G850" s="58"/>
      <c r="H850" s="17">
        <f t="shared" si="229"/>
        <v>1</v>
      </c>
      <c r="I850" s="17">
        <f t="shared" si="230"/>
        <v>0</v>
      </c>
      <c r="J850" s="17">
        <f ca="1">OFFSET('Z1'!$B$7,B850,H850)*D850</f>
        <v>0</v>
      </c>
      <c r="K850" s="17">
        <f ca="1">IF(I850&gt;0,OFFSET('Z1'!$I$7,B850,I850)*IF(I850=1,D850-9300,IF(I850=2,D850-18000,IF(I850=3,D850-45000,0))),0)</f>
        <v>0</v>
      </c>
      <c r="L850" s="17">
        <f>IF(AND(E850=1,D850&gt;20000,D850&lt;=45000),D850*'Z1'!$G$7,0)+IF(AND(E850=1,D850&gt;45000,D850&lt;=50000),'Z1'!$G$7/5000*(50000-D850)*D850,0)</f>
        <v>0</v>
      </c>
      <c r="M850" s="18">
        <f t="shared" ca="1" si="231"/>
        <v>0</v>
      </c>
      <c r="N850" s="21">
        <v>1335</v>
      </c>
      <c r="O850" s="20">
        <f t="shared" si="232"/>
        <v>335</v>
      </c>
      <c r="P850" s="21">
        <f t="shared" si="233"/>
        <v>1</v>
      </c>
      <c r="Q850" s="22">
        <f t="shared" si="234"/>
        <v>301.5</v>
      </c>
      <c r="R850" s="59">
        <f t="shared" ca="1" si="235"/>
        <v>2308241.4281105674</v>
      </c>
      <c r="S850" s="60">
        <f t="shared" ca="1" si="236"/>
        <v>2308542.9281105674</v>
      </c>
      <c r="T850" s="61">
        <v>928.6436917341299</v>
      </c>
      <c r="U850" s="61">
        <f t="shared" ca="1" si="237"/>
        <v>1004.150903919342</v>
      </c>
      <c r="V850" s="62">
        <f t="shared" ca="1" si="238"/>
        <v>8.1309131647910649E-2</v>
      </c>
      <c r="W850" s="62"/>
      <c r="X850" s="62">
        <f t="shared" ca="1" si="239"/>
        <v>8.1309131647910649E-2</v>
      </c>
      <c r="Y850" s="60">
        <f t="shared" ca="1" si="240"/>
        <v>2308542.9281105674</v>
      </c>
      <c r="Z850" s="63">
        <f t="shared" ca="1" si="241"/>
        <v>0</v>
      </c>
      <c r="AA850" s="60">
        <f t="shared" ca="1" si="242"/>
        <v>0</v>
      </c>
      <c r="AB850" s="63">
        <f t="shared" ca="1" si="243"/>
        <v>0</v>
      </c>
      <c r="AC850" s="47">
        <f t="shared" ca="1" si="244"/>
        <v>2308542.9281105674</v>
      </c>
    </row>
    <row r="851" spans="1:29" x14ac:dyDescent="0.15">
      <c r="A851" s="58">
        <v>32316</v>
      </c>
      <c r="B851" s="65">
        <f t="shared" si="227"/>
        <v>3</v>
      </c>
      <c r="C851" s="58" t="s">
        <v>905</v>
      </c>
      <c r="D851" s="58">
        <v>4011</v>
      </c>
      <c r="E851" s="58">
        <v>0</v>
      </c>
      <c r="F851" s="58">
        <f t="shared" si="228"/>
        <v>6465.4925373134329</v>
      </c>
      <c r="G851" s="58"/>
      <c r="H851" s="17">
        <f t="shared" si="229"/>
        <v>1</v>
      </c>
      <c r="I851" s="17">
        <f t="shared" si="230"/>
        <v>0</v>
      </c>
      <c r="J851" s="17">
        <f ca="1">OFFSET('Z1'!$B$7,B851,H851)*D851</f>
        <v>0</v>
      </c>
      <c r="K851" s="17">
        <f ca="1">IF(I851&gt;0,OFFSET('Z1'!$I$7,B851,I851)*IF(I851=1,D851-9300,IF(I851=2,D851-18000,IF(I851=3,D851-45000,0))),0)</f>
        <v>0</v>
      </c>
      <c r="L851" s="17">
        <f>IF(AND(E851=1,D851&gt;20000,D851&lt;=45000),D851*'Z1'!$G$7,0)+IF(AND(E851=1,D851&gt;45000,D851&lt;=50000),'Z1'!$G$7/5000*(50000-D851)*D851,0)</f>
        <v>0</v>
      </c>
      <c r="M851" s="18">
        <f t="shared" ca="1" si="231"/>
        <v>0</v>
      </c>
      <c r="N851" s="21">
        <v>5982</v>
      </c>
      <c r="O851" s="20">
        <f t="shared" si="232"/>
        <v>4982</v>
      </c>
      <c r="P851" s="21">
        <f t="shared" si="233"/>
        <v>1</v>
      </c>
      <c r="Q851" s="22">
        <f t="shared" si="234"/>
        <v>4483.8</v>
      </c>
      <c r="R851" s="59">
        <f t="shared" ca="1" si="235"/>
        <v>4027123.2571341824</v>
      </c>
      <c r="S851" s="60">
        <f t="shared" ca="1" si="236"/>
        <v>4031607.0571341822</v>
      </c>
      <c r="T851" s="61">
        <v>928.8152162711549</v>
      </c>
      <c r="U851" s="61">
        <f t="shared" ca="1" si="237"/>
        <v>1005.1376357851365</v>
      </c>
      <c r="V851" s="62">
        <f t="shared" ca="1" si="238"/>
        <v>8.2171801427185276E-2</v>
      </c>
      <c r="W851" s="62"/>
      <c r="X851" s="62">
        <f t="shared" ca="1" si="239"/>
        <v>8.2171801427185276E-2</v>
      </c>
      <c r="Y851" s="60">
        <f t="shared" ca="1" si="240"/>
        <v>4031607.0571341817</v>
      </c>
      <c r="Z851" s="63">
        <f t="shared" ca="1" si="241"/>
        <v>0</v>
      </c>
      <c r="AA851" s="60">
        <f t="shared" ca="1" si="242"/>
        <v>0</v>
      </c>
      <c r="AB851" s="63">
        <f t="shared" ca="1" si="243"/>
        <v>0</v>
      </c>
      <c r="AC851" s="47">
        <f t="shared" ca="1" si="244"/>
        <v>4031607.0571341817</v>
      </c>
    </row>
    <row r="852" spans="1:29" x14ac:dyDescent="0.15">
      <c r="A852" s="58">
        <v>32317</v>
      </c>
      <c r="B852" s="65">
        <f t="shared" ref="B852:B915" si="245">INT(A852/10000)</f>
        <v>3</v>
      </c>
      <c r="C852" s="58" t="s">
        <v>906</v>
      </c>
      <c r="D852" s="58">
        <v>1049</v>
      </c>
      <c r="E852" s="58">
        <v>0</v>
      </c>
      <c r="F852" s="58">
        <f t="shared" ref="F852:F915" si="246">IF(AND(E852=1,D852&lt;=20000),D852*2,IF(D852&lt;=10000,D852*(1+41/67),IF(D852&lt;=20000,D852*(1+2/3),IF(D852&lt;=50000,D852*(2),D852*(2+1/3))))+IF(AND(D852&gt;9000,D852&lt;=10000),(D852-9000)*(110/201),0)+IF(AND(D852&gt;18000,D852&lt;=20000),(D852-18000)*(3+1/3),0)+IF(AND(D852&gt;45000,D852&lt;=50000),(D852-45000)*(3+1/3),0))</f>
        <v>1690.9253731343283</v>
      </c>
      <c r="G852" s="58"/>
      <c r="H852" s="17">
        <f t="shared" ref="H852:H915" si="247">IF(AND(E852=1,D852&lt;=20000),3,IF(D852&lt;=10000,1,IF(D852&lt;=20000,2,IF(D852&lt;=50000,3,4))))</f>
        <v>1</v>
      </c>
      <c r="I852" s="17">
        <f t="shared" ref="I852:I915" si="248">IF(AND(E852=1,D852&lt;=45000),0,IF(AND(D852&gt;9300,D852&lt;=10000),1,IF(AND(D852&gt;18000,D852&lt;=20000),2,IF(AND(D852&gt;45000,D852&lt;=50000),3,0))))</f>
        <v>0</v>
      </c>
      <c r="J852" s="17">
        <f ca="1">OFFSET('Z1'!$B$7,B852,H852)*D852</f>
        <v>0</v>
      </c>
      <c r="K852" s="17">
        <f ca="1">IF(I852&gt;0,OFFSET('Z1'!$I$7,B852,I852)*IF(I852=1,D852-9300,IF(I852=2,D852-18000,IF(I852=3,D852-45000,0))),0)</f>
        <v>0</v>
      </c>
      <c r="L852" s="17">
        <f>IF(AND(E852=1,D852&gt;20000,D852&lt;=45000),D852*'Z1'!$G$7,0)+IF(AND(E852=1,D852&gt;45000,D852&lt;=50000),'Z1'!$G$7/5000*(50000-D852)*D852,0)</f>
        <v>0</v>
      </c>
      <c r="M852" s="18">
        <f t="shared" ref="M852:M915" ca="1" si="249">SUM(J852:L852)</f>
        <v>0</v>
      </c>
      <c r="N852" s="21">
        <v>0</v>
      </c>
      <c r="O852" s="20">
        <f t="shared" ref="O852:O915" si="250">MAX(N852-$O$3,0)</f>
        <v>0</v>
      </c>
      <c r="P852" s="21">
        <f t="shared" ref="P852:P915" si="251">IF(D852&lt;=9300,1,IF(D852&gt;10000,0,2))</f>
        <v>1</v>
      </c>
      <c r="Q852" s="22">
        <f t="shared" ref="Q852:Q915" si="252">IF(P852=0,0,IF(P852=1,O852*$Q$3,O852*$Q$3*(10000-D852)/700))</f>
        <v>0</v>
      </c>
      <c r="R852" s="59">
        <f t="shared" ref="R852:R915" ca="1" si="253">OFFSET($R$4,B852,0)/OFFSET($F$4,B852,0)*F852</f>
        <v>1053216.7281809417</v>
      </c>
      <c r="S852" s="60">
        <f t="shared" ref="S852:S915" ca="1" si="254">M852+Q852+R852</f>
        <v>1053216.7281809417</v>
      </c>
      <c r="T852" s="61">
        <v>926.78502263113182</v>
      </c>
      <c r="U852" s="61">
        <f t="shared" ref="U852:U915" ca="1" si="255">S852/D852</f>
        <v>1004.0197599437004</v>
      </c>
      <c r="V852" s="62">
        <f t="shared" ref="V852:V915" ca="1" si="256">U852/T852-1</f>
        <v>8.3336194939037878E-2</v>
      </c>
      <c r="W852" s="62"/>
      <c r="X852" s="62">
        <f t="shared" ref="X852:X915" ca="1" si="257">MAX(V852,OFFSET($X$4,B852,0))</f>
        <v>8.3336194939037878E-2</v>
      </c>
      <c r="Y852" s="60">
        <f t="shared" ref="Y852:Y915" ca="1" si="258">(T852*(1+X852))*D852</f>
        <v>1053216.7281809419</v>
      </c>
      <c r="Z852" s="63">
        <f t="shared" ref="Z852:Z915" ca="1" si="259">Y852-S852</f>
        <v>0</v>
      </c>
      <c r="AA852" s="60">
        <f t="shared" ref="AA852:AA915" ca="1" si="260">MAX(0,Y852-T852*(1+OFFSET($V$4,B852,0))*D852)</f>
        <v>0</v>
      </c>
      <c r="AB852" s="63">
        <f t="shared" ref="AB852:AB915" ca="1" si="261">IF(OFFSET($Z$4,B852,0)=0,0,-OFFSET($Z$4,B852,0)/OFFSET($AA$4,B852,0)*AA852)</f>
        <v>0</v>
      </c>
      <c r="AC852" s="47">
        <f t="shared" ca="1" si="244"/>
        <v>1053216.7281809419</v>
      </c>
    </row>
    <row r="853" spans="1:29" x14ac:dyDescent="0.15">
      <c r="A853" s="58">
        <v>32318</v>
      </c>
      <c r="B853" s="65">
        <f t="shared" si="245"/>
        <v>3</v>
      </c>
      <c r="C853" s="58" t="s">
        <v>907</v>
      </c>
      <c r="D853" s="58">
        <v>2729</v>
      </c>
      <c r="E853" s="58">
        <v>0</v>
      </c>
      <c r="F853" s="58">
        <f t="shared" si="246"/>
        <v>4398.9850746268658</v>
      </c>
      <c r="G853" s="58"/>
      <c r="H853" s="17">
        <f t="shared" si="247"/>
        <v>1</v>
      </c>
      <c r="I853" s="17">
        <f t="shared" si="248"/>
        <v>0</v>
      </c>
      <c r="J853" s="17">
        <f ca="1">OFFSET('Z1'!$B$7,B853,H853)*D853</f>
        <v>0</v>
      </c>
      <c r="K853" s="17">
        <f ca="1">IF(I853&gt;0,OFFSET('Z1'!$I$7,B853,I853)*IF(I853=1,D853-9300,IF(I853=2,D853-18000,IF(I853=3,D853-45000,0))),0)</f>
        <v>0</v>
      </c>
      <c r="L853" s="17">
        <f>IF(AND(E853=1,D853&gt;20000,D853&lt;=45000),D853*'Z1'!$G$7,0)+IF(AND(E853=1,D853&gt;45000,D853&lt;=50000),'Z1'!$G$7/5000*(50000-D853)*D853,0)</f>
        <v>0</v>
      </c>
      <c r="M853" s="18">
        <f t="shared" ca="1" si="249"/>
        <v>0</v>
      </c>
      <c r="N853" s="21">
        <v>0</v>
      </c>
      <c r="O853" s="20">
        <f t="shared" si="250"/>
        <v>0</v>
      </c>
      <c r="P853" s="21">
        <f t="shared" si="251"/>
        <v>1</v>
      </c>
      <c r="Q853" s="22">
        <f t="shared" si="252"/>
        <v>0</v>
      </c>
      <c r="R853" s="59">
        <f t="shared" ca="1" si="253"/>
        <v>2739969.9248863584</v>
      </c>
      <c r="S853" s="60">
        <f t="shared" ca="1" si="254"/>
        <v>2739969.9248863584</v>
      </c>
      <c r="T853" s="61">
        <v>926.73975736656848</v>
      </c>
      <c r="U853" s="61">
        <f t="shared" ca="1" si="255"/>
        <v>1004.0197599437004</v>
      </c>
      <c r="V853" s="62">
        <f t="shared" ca="1" si="256"/>
        <v>8.3389108930355338E-2</v>
      </c>
      <c r="W853" s="62"/>
      <c r="X853" s="62">
        <f t="shared" ca="1" si="257"/>
        <v>8.3389108930355338E-2</v>
      </c>
      <c r="Y853" s="60">
        <f t="shared" ca="1" si="258"/>
        <v>2739969.9248863584</v>
      </c>
      <c r="Z853" s="63">
        <f t="shared" ca="1" si="259"/>
        <v>0</v>
      </c>
      <c r="AA853" s="60">
        <f t="shared" ca="1" si="260"/>
        <v>0</v>
      </c>
      <c r="AB853" s="63">
        <f t="shared" ca="1" si="261"/>
        <v>0</v>
      </c>
      <c r="AC853" s="47">
        <f t="shared" ref="AC853:AC916" ca="1" si="262">Y853+AB853</f>
        <v>2739969.9248863584</v>
      </c>
    </row>
    <row r="854" spans="1:29" x14ac:dyDescent="0.15">
      <c r="A854" s="58">
        <v>32319</v>
      </c>
      <c r="B854" s="65">
        <f t="shared" si="245"/>
        <v>3</v>
      </c>
      <c r="C854" s="58" t="s">
        <v>908</v>
      </c>
      <c r="D854" s="58">
        <v>3089</v>
      </c>
      <c r="E854" s="58">
        <v>0</v>
      </c>
      <c r="F854" s="58">
        <f t="shared" si="246"/>
        <v>4979.2835820895525</v>
      </c>
      <c r="G854" s="58"/>
      <c r="H854" s="17">
        <f t="shared" si="247"/>
        <v>1</v>
      </c>
      <c r="I854" s="17">
        <f t="shared" si="248"/>
        <v>0</v>
      </c>
      <c r="J854" s="17">
        <f ca="1">OFFSET('Z1'!$B$7,B854,H854)*D854</f>
        <v>0</v>
      </c>
      <c r="K854" s="17">
        <f ca="1">IF(I854&gt;0,OFFSET('Z1'!$I$7,B854,I854)*IF(I854=1,D854-9300,IF(I854=2,D854-18000,IF(I854=3,D854-45000,0))),0)</f>
        <v>0</v>
      </c>
      <c r="L854" s="17">
        <f>IF(AND(E854=1,D854&gt;20000,D854&lt;=45000),D854*'Z1'!$G$7,0)+IF(AND(E854=1,D854&gt;45000,D854&lt;=50000),'Z1'!$G$7/5000*(50000-D854)*D854,0)</f>
        <v>0</v>
      </c>
      <c r="M854" s="18">
        <f t="shared" ca="1" si="249"/>
        <v>0</v>
      </c>
      <c r="N854" s="21">
        <v>3361</v>
      </c>
      <c r="O854" s="20">
        <f t="shared" si="250"/>
        <v>2361</v>
      </c>
      <c r="P854" s="21">
        <f t="shared" si="251"/>
        <v>1</v>
      </c>
      <c r="Q854" s="22">
        <f t="shared" si="252"/>
        <v>2124.9</v>
      </c>
      <c r="R854" s="59">
        <f t="shared" ca="1" si="253"/>
        <v>3101417.0384660908</v>
      </c>
      <c r="S854" s="60">
        <f t="shared" ca="1" si="254"/>
        <v>3103541.9384660907</v>
      </c>
      <c r="T854" s="61">
        <v>928.3762735153814</v>
      </c>
      <c r="U854" s="61">
        <f t="shared" ca="1" si="255"/>
        <v>1004.7076524655522</v>
      </c>
      <c r="V854" s="62">
        <f t="shared" ca="1" si="256"/>
        <v>8.2220303477958501E-2</v>
      </c>
      <c r="W854" s="62"/>
      <c r="X854" s="62">
        <f t="shared" ca="1" si="257"/>
        <v>8.2220303477958501E-2</v>
      </c>
      <c r="Y854" s="60">
        <f t="shared" ca="1" si="258"/>
        <v>3103541.9384660912</v>
      </c>
      <c r="Z854" s="63">
        <f t="shared" ca="1" si="259"/>
        <v>0</v>
      </c>
      <c r="AA854" s="60">
        <f t="shared" ca="1" si="260"/>
        <v>0</v>
      </c>
      <c r="AB854" s="63">
        <f t="shared" ca="1" si="261"/>
        <v>0</v>
      </c>
      <c r="AC854" s="47">
        <f t="shared" ca="1" si="262"/>
        <v>3103541.9384660912</v>
      </c>
    </row>
    <row r="855" spans="1:29" x14ac:dyDescent="0.15">
      <c r="A855" s="58">
        <v>32320</v>
      </c>
      <c r="B855" s="65">
        <f t="shared" si="245"/>
        <v>3</v>
      </c>
      <c r="C855" s="58" t="s">
        <v>909</v>
      </c>
      <c r="D855" s="58">
        <v>2106</v>
      </c>
      <c r="E855" s="58">
        <v>0</v>
      </c>
      <c r="F855" s="58">
        <f t="shared" si="246"/>
        <v>3394.7462686567164</v>
      </c>
      <c r="G855" s="58"/>
      <c r="H855" s="17">
        <f t="shared" si="247"/>
        <v>1</v>
      </c>
      <c r="I855" s="17">
        <f t="shared" si="248"/>
        <v>0</v>
      </c>
      <c r="J855" s="17">
        <f ca="1">OFFSET('Z1'!$B$7,B855,H855)*D855</f>
        <v>0</v>
      </c>
      <c r="K855" s="17">
        <f ca="1">IF(I855&gt;0,OFFSET('Z1'!$I$7,B855,I855)*IF(I855=1,D855-9300,IF(I855=2,D855-18000,IF(I855=3,D855-45000,0))),0)</f>
        <v>0</v>
      </c>
      <c r="L855" s="17">
        <f>IF(AND(E855=1,D855&gt;20000,D855&lt;=45000),D855*'Z1'!$G$7,0)+IF(AND(E855=1,D855&gt;45000,D855&lt;=50000),'Z1'!$G$7/5000*(50000-D855)*D855,0)</f>
        <v>0</v>
      </c>
      <c r="M855" s="18">
        <f t="shared" ca="1" si="249"/>
        <v>0</v>
      </c>
      <c r="N855" s="21">
        <v>0</v>
      </c>
      <c r="O855" s="20">
        <f t="shared" si="250"/>
        <v>0</v>
      </c>
      <c r="P855" s="21">
        <f t="shared" si="251"/>
        <v>1</v>
      </c>
      <c r="Q855" s="22">
        <f t="shared" si="252"/>
        <v>0</v>
      </c>
      <c r="R855" s="59">
        <f t="shared" ca="1" si="253"/>
        <v>2114465.614441433</v>
      </c>
      <c r="S855" s="60">
        <f t="shared" ca="1" si="254"/>
        <v>2114465.614441433</v>
      </c>
      <c r="T855" s="61">
        <v>926.7850226311316</v>
      </c>
      <c r="U855" s="61">
        <f t="shared" ca="1" si="255"/>
        <v>1004.0197599437004</v>
      </c>
      <c r="V855" s="62">
        <f t="shared" ca="1" si="256"/>
        <v>8.33361949390381E-2</v>
      </c>
      <c r="W855" s="62"/>
      <c r="X855" s="62">
        <f t="shared" ca="1" si="257"/>
        <v>8.33361949390381E-2</v>
      </c>
      <c r="Y855" s="60">
        <f t="shared" ca="1" si="258"/>
        <v>2114465.614441433</v>
      </c>
      <c r="Z855" s="63">
        <f t="shared" ca="1" si="259"/>
        <v>0</v>
      </c>
      <c r="AA855" s="60">
        <f t="shared" ca="1" si="260"/>
        <v>0</v>
      </c>
      <c r="AB855" s="63">
        <f t="shared" ca="1" si="261"/>
        <v>0</v>
      </c>
      <c r="AC855" s="47">
        <f t="shared" ca="1" si="262"/>
        <v>2114465.614441433</v>
      </c>
    </row>
    <row r="856" spans="1:29" x14ac:dyDescent="0.15">
      <c r="A856" s="58">
        <v>32321</v>
      </c>
      <c r="B856" s="65">
        <f t="shared" si="245"/>
        <v>3</v>
      </c>
      <c r="C856" s="58" t="s">
        <v>910</v>
      </c>
      <c r="D856" s="58">
        <v>670</v>
      </c>
      <c r="E856" s="58">
        <v>0</v>
      </c>
      <c r="F856" s="58">
        <f t="shared" si="246"/>
        <v>1080</v>
      </c>
      <c r="G856" s="58"/>
      <c r="H856" s="17">
        <f t="shared" si="247"/>
        <v>1</v>
      </c>
      <c r="I856" s="17">
        <f t="shared" si="248"/>
        <v>0</v>
      </c>
      <c r="J856" s="17">
        <f ca="1">OFFSET('Z1'!$B$7,B856,H856)*D856</f>
        <v>0</v>
      </c>
      <c r="K856" s="17">
        <f ca="1">IF(I856&gt;0,OFFSET('Z1'!$I$7,B856,I856)*IF(I856=1,D856-9300,IF(I856=2,D856-18000,IF(I856=3,D856-45000,0))),0)</f>
        <v>0</v>
      </c>
      <c r="L856" s="17">
        <f>IF(AND(E856=1,D856&gt;20000,D856&lt;=45000),D856*'Z1'!$G$7,0)+IF(AND(E856=1,D856&gt;45000,D856&lt;=50000),'Z1'!$G$7/5000*(50000-D856)*D856,0)</f>
        <v>0</v>
      </c>
      <c r="M856" s="18">
        <f t="shared" ca="1" si="249"/>
        <v>0</v>
      </c>
      <c r="N856" s="21">
        <v>2030</v>
      </c>
      <c r="O856" s="20">
        <f t="shared" si="250"/>
        <v>1030</v>
      </c>
      <c r="P856" s="21">
        <f t="shared" si="251"/>
        <v>1</v>
      </c>
      <c r="Q856" s="22">
        <f t="shared" si="252"/>
        <v>927</v>
      </c>
      <c r="R856" s="59">
        <f t="shared" ca="1" si="253"/>
        <v>672693.23916227929</v>
      </c>
      <c r="S856" s="60">
        <f t="shared" ca="1" si="254"/>
        <v>673620.23916227929</v>
      </c>
      <c r="T856" s="61">
        <v>930.03696664642268</v>
      </c>
      <c r="U856" s="61">
        <f t="shared" ca="1" si="255"/>
        <v>1005.4033420332527</v>
      </c>
      <c r="V856" s="62">
        <f t="shared" ca="1" si="256"/>
        <v>8.1035892216833272E-2</v>
      </c>
      <c r="W856" s="62"/>
      <c r="X856" s="62">
        <f t="shared" ca="1" si="257"/>
        <v>8.1035892216833272E-2</v>
      </c>
      <c r="Y856" s="60">
        <f t="shared" ca="1" si="258"/>
        <v>673620.23916227941</v>
      </c>
      <c r="Z856" s="63">
        <f t="shared" ca="1" si="259"/>
        <v>0</v>
      </c>
      <c r="AA856" s="60">
        <f t="shared" ca="1" si="260"/>
        <v>0</v>
      </c>
      <c r="AB856" s="63">
        <f t="shared" ca="1" si="261"/>
        <v>0</v>
      </c>
      <c r="AC856" s="47">
        <f t="shared" ca="1" si="262"/>
        <v>673620.23916227941</v>
      </c>
    </row>
    <row r="857" spans="1:29" x14ac:dyDescent="0.15">
      <c r="A857" s="58">
        <v>32322</v>
      </c>
      <c r="B857" s="65">
        <f t="shared" si="245"/>
        <v>3</v>
      </c>
      <c r="C857" s="58" t="s">
        <v>911</v>
      </c>
      <c r="D857" s="58">
        <v>521</v>
      </c>
      <c r="E857" s="58">
        <v>0</v>
      </c>
      <c r="F857" s="58">
        <f t="shared" si="246"/>
        <v>839.82089552238801</v>
      </c>
      <c r="G857" s="58"/>
      <c r="H857" s="17">
        <f t="shared" si="247"/>
        <v>1</v>
      </c>
      <c r="I857" s="17">
        <f t="shared" si="248"/>
        <v>0</v>
      </c>
      <c r="J857" s="17">
        <f ca="1">OFFSET('Z1'!$B$7,B857,H857)*D857</f>
        <v>0</v>
      </c>
      <c r="K857" s="17">
        <f ca="1">IF(I857&gt;0,OFFSET('Z1'!$I$7,B857,I857)*IF(I857=1,D857-9300,IF(I857=2,D857-18000,IF(I857=3,D857-45000,0))),0)</f>
        <v>0</v>
      </c>
      <c r="L857" s="17">
        <f>IF(AND(E857=1,D857&gt;20000,D857&lt;=45000),D857*'Z1'!$G$7,0)+IF(AND(E857=1,D857&gt;45000,D857&lt;=50000),'Z1'!$G$7/5000*(50000-D857)*D857,0)</f>
        <v>0</v>
      </c>
      <c r="M857" s="18">
        <f t="shared" ca="1" si="249"/>
        <v>0</v>
      </c>
      <c r="N857" s="21">
        <v>2306</v>
      </c>
      <c r="O857" s="20">
        <f t="shared" si="250"/>
        <v>1306</v>
      </c>
      <c r="P857" s="21">
        <f t="shared" si="251"/>
        <v>1</v>
      </c>
      <c r="Q857" s="22">
        <f t="shared" si="252"/>
        <v>1175.4000000000001</v>
      </c>
      <c r="R857" s="59">
        <f t="shared" ca="1" si="253"/>
        <v>523094.29493066791</v>
      </c>
      <c r="S857" s="60">
        <f t="shared" ca="1" si="254"/>
        <v>524269.69493066793</v>
      </c>
      <c r="T857" s="61">
        <v>929.54019590425253</v>
      </c>
      <c r="U857" s="61">
        <f t="shared" ca="1" si="255"/>
        <v>1006.2758060089595</v>
      </c>
      <c r="V857" s="62">
        <f t="shared" ca="1" si="256"/>
        <v>8.2552223607779585E-2</v>
      </c>
      <c r="W857" s="62"/>
      <c r="X857" s="62">
        <f t="shared" ca="1" si="257"/>
        <v>8.2552223607779585E-2</v>
      </c>
      <c r="Y857" s="60">
        <f t="shared" ca="1" si="258"/>
        <v>524269.69493066799</v>
      </c>
      <c r="Z857" s="63">
        <f t="shared" ca="1" si="259"/>
        <v>0</v>
      </c>
      <c r="AA857" s="60">
        <f t="shared" ca="1" si="260"/>
        <v>0</v>
      </c>
      <c r="AB857" s="63">
        <f t="shared" ca="1" si="261"/>
        <v>0</v>
      </c>
      <c r="AC857" s="47">
        <f t="shared" ca="1" si="262"/>
        <v>524269.69493066799</v>
      </c>
    </row>
    <row r="858" spans="1:29" x14ac:dyDescent="0.15">
      <c r="A858" s="58">
        <v>32323</v>
      </c>
      <c r="B858" s="65">
        <f t="shared" si="245"/>
        <v>3</v>
      </c>
      <c r="C858" s="58" t="s">
        <v>912</v>
      </c>
      <c r="D858" s="58">
        <v>2478</v>
      </c>
      <c r="E858" s="58">
        <v>0</v>
      </c>
      <c r="F858" s="58">
        <f t="shared" si="246"/>
        <v>3994.3880597014927</v>
      </c>
      <c r="G858" s="58"/>
      <c r="H858" s="17">
        <f t="shared" si="247"/>
        <v>1</v>
      </c>
      <c r="I858" s="17">
        <f t="shared" si="248"/>
        <v>0</v>
      </c>
      <c r="J858" s="17">
        <f ca="1">OFFSET('Z1'!$B$7,B858,H858)*D858</f>
        <v>0</v>
      </c>
      <c r="K858" s="17">
        <f ca="1">IF(I858&gt;0,OFFSET('Z1'!$I$7,B858,I858)*IF(I858=1,D858-9300,IF(I858=2,D858-18000,IF(I858=3,D858-45000,0))),0)</f>
        <v>0</v>
      </c>
      <c r="L858" s="17">
        <f>IF(AND(E858=1,D858&gt;20000,D858&lt;=45000),D858*'Z1'!$G$7,0)+IF(AND(E858=1,D858&gt;45000,D858&lt;=50000),'Z1'!$G$7/5000*(50000-D858)*D858,0)</f>
        <v>0</v>
      </c>
      <c r="M858" s="18">
        <f t="shared" ca="1" si="249"/>
        <v>0</v>
      </c>
      <c r="N858" s="21">
        <v>0</v>
      </c>
      <c r="O858" s="20">
        <f t="shared" si="250"/>
        <v>0</v>
      </c>
      <c r="P858" s="21">
        <f t="shared" si="251"/>
        <v>1</v>
      </c>
      <c r="Q858" s="22">
        <f t="shared" si="252"/>
        <v>0</v>
      </c>
      <c r="R858" s="59">
        <f t="shared" ca="1" si="253"/>
        <v>2487960.9651404899</v>
      </c>
      <c r="S858" s="60">
        <f t="shared" ca="1" si="254"/>
        <v>2487960.9651404899</v>
      </c>
      <c r="T858" s="61">
        <v>926.81741964356343</v>
      </c>
      <c r="U858" s="61">
        <f t="shared" ca="1" si="255"/>
        <v>1004.0197599437005</v>
      </c>
      <c r="V858" s="62">
        <f t="shared" ca="1" si="256"/>
        <v>8.3298326794319033E-2</v>
      </c>
      <c r="W858" s="62"/>
      <c r="X858" s="62">
        <f t="shared" ca="1" si="257"/>
        <v>8.3298326794319033E-2</v>
      </c>
      <c r="Y858" s="60">
        <f t="shared" ca="1" si="258"/>
        <v>2487960.9651404899</v>
      </c>
      <c r="Z858" s="63">
        <f t="shared" ca="1" si="259"/>
        <v>0</v>
      </c>
      <c r="AA858" s="60">
        <f t="shared" ca="1" si="260"/>
        <v>0</v>
      </c>
      <c r="AB858" s="63">
        <f t="shared" ca="1" si="261"/>
        <v>0</v>
      </c>
      <c r="AC858" s="47">
        <f t="shared" ca="1" si="262"/>
        <v>2487960.9651404899</v>
      </c>
    </row>
    <row r="859" spans="1:29" x14ac:dyDescent="0.15">
      <c r="A859" s="58">
        <v>32324</v>
      </c>
      <c r="B859" s="65">
        <f t="shared" si="245"/>
        <v>3</v>
      </c>
      <c r="C859" s="58" t="s">
        <v>913</v>
      </c>
      <c r="D859" s="58">
        <v>453</v>
      </c>
      <c r="E859" s="58">
        <v>0</v>
      </c>
      <c r="F859" s="58">
        <f t="shared" si="246"/>
        <v>730.20895522388059</v>
      </c>
      <c r="G859" s="58"/>
      <c r="H859" s="17">
        <f t="shared" si="247"/>
        <v>1</v>
      </c>
      <c r="I859" s="17">
        <f t="shared" si="248"/>
        <v>0</v>
      </c>
      <c r="J859" s="17">
        <f ca="1">OFFSET('Z1'!$B$7,B859,H859)*D859</f>
        <v>0</v>
      </c>
      <c r="K859" s="17">
        <f ca="1">IF(I859&gt;0,OFFSET('Z1'!$I$7,B859,I859)*IF(I859=1,D859-9300,IF(I859=2,D859-18000,IF(I859=3,D859-45000,0))),0)</f>
        <v>0</v>
      </c>
      <c r="L859" s="17">
        <f>IF(AND(E859=1,D859&gt;20000,D859&lt;=45000),D859*'Z1'!$G$7,0)+IF(AND(E859=1,D859&gt;45000,D859&lt;=50000),'Z1'!$G$7/5000*(50000-D859)*D859,0)</f>
        <v>0</v>
      </c>
      <c r="M859" s="18">
        <f t="shared" ca="1" si="249"/>
        <v>0</v>
      </c>
      <c r="N859" s="21">
        <v>4035</v>
      </c>
      <c r="O859" s="20">
        <f t="shared" si="250"/>
        <v>3035</v>
      </c>
      <c r="P859" s="21">
        <f t="shared" si="251"/>
        <v>1</v>
      </c>
      <c r="Q859" s="22">
        <f t="shared" si="252"/>
        <v>2731.5</v>
      </c>
      <c r="R859" s="59">
        <f t="shared" ca="1" si="253"/>
        <v>454820.95125449629</v>
      </c>
      <c r="S859" s="60">
        <f t="shared" ca="1" si="254"/>
        <v>457552.45125449629</v>
      </c>
      <c r="T859" s="61">
        <v>936.67140086234883</v>
      </c>
      <c r="U859" s="61">
        <f t="shared" ca="1" si="255"/>
        <v>1010.0495612682038</v>
      </c>
      <c r="V859" s="62">
        <f t="shared" ca="1" si="256"/>
        <v>7.8339277080840874E-2</v>
      </c>
      <c r="W859" s="62"/>
      <c r="X859" s="62">
        <f t="shared" ca="1" si="257"/>
        <v>7.8339277080840874E-2</v>
      </c>
      <c r="Y859" s="60">
        <f t="shared" ca="1" si="258"/>
        <v>457552.45125449629</v>
      </c>
      <c r="Z859" s="63">
        <f t="shared" ca="1" si="259"/>
        <v>0</v>
      </c>
      <c r="AA859" s="60">
        <f t="shared" ca="1" si="260"/>
        <v>0</v>
      </c>
      <c r="AB859" s="63">
        <f t="shared" ca="1" si="261"/>
        <v>0</v>
      </c>
      <c r="AC859" s="47">
        <f t="shared" ca="1" si="262"/>
        <v>457552.45125449629</v>
      </c>
    </row>
    <row r="860" spans="1:29" x14ac:dyDescent="0.15">
      <c r="A860" s="58">
        <v>32325</v>
      </c>
      <c r="B860" s="65">
        <f t="shared" si="245"/>
        <v>3</v>
      </c>
      <c r="C860" s="58" t="s">
        <v>914</v>
      </c>
      <c r="D860" s="58">
        <v>1180</v>
      </c>
      <c r="E860" s="58">
        <v>0</v>
      </c>
      <c r="F860" s="58">
        <f t="shared" si="246"/>
        <v>1902.0895522388059</v>
      </c>
      <c r="G860" s="58"/>
      <c r="H860" s="17">
        <f t="shared" si="247"/>
        <v>1</v>
      </c>
      <c r="I860" s="17">
        <f t="shared" si="248"/>
        <v>0</v>
      </c>
      <c r="J860" s="17">
        <f ca="1">OFFSET('Z1'!$B$7,B860,H860)*D860</f>
        <v>0</v>
      </c>
      <c r="K860" s="17">
        <f ca="1">IF(I860&gt;0,OFFSET('Z1'!$I$7,B860,I860)*IF(I860=1,D860-9300,IF(I860=2,D860-18000,IF(I860=3,D860-45000,0))),0)</f>
        <v>0</v>
      </c>
      <c r="L860" s="17">
        <f>IF(AND(E860=1,D860&gt;20000,D860&lt;=45000),D860*'Z1'!$G$7,0)+IF(AND(E860=1,D860&gt;45000,D860&lt;=50000),'Z1'!$G$7/5000*(50000-D860)*D860,0)</f>
        <v>0</v>
      </c>
      <c r="M860" s="18">
        <f t="shared" ca="1" si="249"/>
        <v>0</v>
      </c>
      <c r="N860" s="21">
        <v>1004</v>
      </c>
      <c r="O860" s="20">
        <f t="shared" si="250"/>
        <v>4</v>
      </c>
      <c r="P860" s="21">
        <f t="shared" si="251"/>
        <v>1</v>
      </c>
      <c r="Q860" s="22">
        <f t="shared" si="252"/>
        <v>3.6</v>
      </c>
      <c r="R860" s="59">
        <f t="shared" ca="1" si="253"/>
        <v>1184743.3167335666</v>
      </c>
      <c r="S860" s="60">
        <f t="shared" ca="1" si="254"/>
        <v>1184746.9167335667</v>
      </c>
      <c r="T860" s="61">
        <v>927.64676725677361</v>
      </c>
      <c r="U860" s="61">
        <f t="shared" ca="1" si="255"/>
        <v>1004.0228107911582</v>
      </c>
      <c r="V860" s="62">
        <f t="shared" ca="1" si="256"/>
        <v>8.2333110220653261E-2</v>
      </c>
      <c r="W860" s="62"/>
      <c r="X860" s="62">
        <f t="shared" ca="1" si="257"/>
        <v>8.2333110220653261E-2</v>
      </c>
      <c r="Y860" s="60">
        <f t="shared" ca="1" si="258"/>
        <v>1184746.9167335667</v>
      </c>
      <c r="Z860" s="63">
        <f t="shared" ca="1" si="259"/>
        <v>0</v>
      </c>
      <c r="AA860" s="60">
        <f t="shared" ca="1" si="260"/>
        <v>0</v>
      </c>
      <c r="AB860" s="63">
        <f t="shared" ca="1" si="261"/>
        <v>0</v>
      </c>
      <c r="AC860" s="47">
        <f t="shared" ca="1" si="262"/>
        <v>1184746.9167335667</v>
      </c>
    </row>
    <row r="861" spans="1:29" x14ac:dyDescent="0.15">
      <c r="A861" s="58">
        <v>32326</v>
      </c>
      <c r="B861" s="65">
        <f t="shared" si="245"/>
        <v>3</v>
      </c>
      <c r="C861" s="58" t="s">
        <v>915</v>
      </c>
      <c r="D861" s="58">
        <v>921</v>
      </c>
      <c r="E861" s="58">
        <v>0</v>
      </c>
      <c r="F861" s="58">
        <f t="shared" si="246"/>
        <v>1484.5970149253731</v>
      </c>
      <c r="G861" s="58"/>
      <c r="H861" s="17">
        <f t="shared" si="247"/>
        <v>1</v>
      </c>
      <c r="I861" s="17">
        <f t="shared" si="248"/>
        <v>0</v>
      </c>
      <c r="J861" s="17">
        <f ca="1">OFFSET('Z1'!$B$7,B861,H861)*D861</f>
        <v>0</v>
      </c>
      <c r="K861" s="17">
        <f ca="1">IF(I861&gt;0,OFFSET('Z1'!$I$7,B861,I861)*IF(I861=1,D861-9300,IF(I861=2,D861-18000,IF(I861=3,D861-45000,0))),0)</f>
        <v>0</v>
      </c>
      <c r="L861" s="17">
        <f>IF(AND(E861=1,D861&gt;20000,D861&lt;=45000),D861*'Z1'!$G$7,0)+IF(AND(E861=1,D861&gt;45000,D861&lt;=50000),'Z1'!$G$7/5000*(50000-D861)*D861,0)</f>
        <v>0</v>
      </c>
      <c r="M861" s="18">
        <f t="shared" ca="1" si="249"/>
        <v>0</v>
      </c>
      <c r="N861" s="21">
        <v>0</v>
      </c>
      <c r="O861" s="20">
        <f t="shared" si="250"/>
        <v>0</v>
      </c>
      <c r="P861" s="21">
        <f t="shared" si="251"/>
        <v>1</v>
      </c>
      <c r="Q861" s="22">
        <f t="shared" si="252"/>
        <v>0</v>
      </c>
      <c r="R861" s="59">
        <f t="shared" ca="1" si="253"/>
        <v>924702.1989081481</v>
      </c>
      <c r="S861" s="60">
        <f t="shared" ca="1" si="254"/>
        <v>924702.1989081481</v>
      </c>
      <c r="T861" s="61">
        <v>926.78502263113148</v>
      </c>
      <c r="U861" s="61">
        <f t="shared" ca="1" si="255"/>
        <v>1004.0197599437005</v>
      </c>
      <c r="V861" s="62">
        <f t="shared" ca="1" si="256"/>
        <v>8.3336194939038322E-2</v>
      </c>
      <c r="W861" s="62"/>
      <c r="X861" s="62">
        <f t="shared" ca="1" si="257"/>
        <v>8.3336194939038322E-2</v>
      </c>
      <c r="Y861" s="60">
        <f t="shared" ca="1" si="258"/>
        <v>924702.1989081481</v>
      </c>
      <c r="Z861" s="63">
        <f t="shared" ca="1" si="259"/>
        <v>0</v>
      </c>
      <c r="AA861" s="60">
        <f t="shared" ca="1" si="260"/>
        <v>0</v>
      </c>
      <c r="AB861" s="63">
        <f t="shared" ca="1" si="261"/>
        <v>0</v>
      </c>
      <c r="AC861" s="47">
        <f t="shared" ca="1" si="262"/>
        <v>924702.1989081481</v>
      </c>
    </row>
    <row r="862" spans="1:29" x14ac:dyDescent="0.15">
      <c r="A862" s="58">
        <v>32327</v>
      </c>
      <c r="B862" s="65">
        <f t="shared" si="245"/>
        <v>3</v>
      </c>
      <c r="C862" s="58" t="s">
        <v>916</v>
      </c>
      <c r="D862" s="58">
        <v>5229</v>
      </c>
      <c r="E862" s="58">
        <v>0</v>
      </c>
      <c r="F862" s="58">
        <f t="shared" si="246"/>
        <v>8428.8358208955215</v>
      </c>
      <c r="G862" s="58"/>
      <c r="H862" s="17">
        <f t="shared" si="247"/>
        <v>1</v>
      </c>
      <c r="I862" s="17">
        <f t="shared" si="248"/>
        <v>0</v>
      </c>
      <c r="J862" s="17">
        <f ca="1">OFFSET('Z1'!$B$7,B862,H862)*D862</f>
        <v>0</v>
      </c>
      <c r="K862" s="17">
        <f ca="1">IF(I862&gt;0,OFFSET('Z1'!$I$7,B862,I862)*IF(I862=1,D862-9300,IF(I862=2,D862-18000,IF(I862=3,D862-45000,0))),0)</f>
        <v>0</v>
      </c>
      <c r="L862" s="17">
        <f>IF(AND(E862=1,D862&gt;20000,D862&lt;=45000),D862*'Z1'!$G$7,0)+IF(AND(E862=1,D862&gt;45000,D862&lt;=50000),'Z1'!$G$7/5000*(50000-D862)*D862,0)</f>
        <v>0</v>
      </c>
      <c r="M862" s="18">
        <f t="shared" ca="1" si="249"/>
        <v>0</v>
      </c>
      <c r="N862" s="21">
        <v>0</v>
      </c>
      <c r="O862" s="20">
        <f t="shared" si="250"/>
        <v>0</v>
      </c>
      <c r="P862" s="21">
        <f t="shared" si="251"/>
        <v>1</v>
      </c>
      <c r="Q862" s="22">
        <f t="shared" si="252"/>
        <v>0</v>
      </c>
      <c r="R862" s="59">
        <f t="shared" ca="1" si="253"/>
        <v>5250019.3247456094</v>
      </c>
      <c r="S862" s="60">
        <f t="shared" ca="1" si="254"/>
        <v>5250019.3247456094</v>
      </c>
      <c r="T862" s="61">
        <v>926.73975736656826</v>
      </c>
      <c r="U862" s="61">
        <f t="shared" ca="1" si="255"/>
        <v>1004.0197599437004</v>
      </c>
      <c r="V862" s="62">
        <f t="shared" ca="1" si="256"/>
        <v>8.338910893035556E-2</v>
      </c>
      <c r="W862" s="62"/>
      <c r="X862" s="62">
        <f t="shared" ca="1" si="257"/>
        <v>8.338910893035556E-2</v>
      </c>
      <c r="Y862" s="60">
        <f t="shared" ca="1" si="258"/>
        <v>5250019.3247456085</v>
      </c>
      <c r="Z862" s="63">
        <f t="shared" ca="1" si="259"/>
        <v>0</v>
      </c>
      <c r="AA862" s="60">
        <f t="shared" ca="1" si="260"/>
        <v>0</v>
      </c>
      <c r="AB862" s="63">
        <f t="shared" ca="1" si="261"/>
        <v>0</v>
      </c>
      <c r="AC862" s="47">
        <f t="shared" ca="1" si="262"/>
        <v>5250019.3247456085</v>
      </c>
    </row>
    <row r="863" spans="1:29" x14ac:dyDescent="0.15">
      <c r="A863" s="58">
        <v>32330</v>
      </c>
      <c r="B863" s="65">
        <f t="shared" si="245"/>
        <v>3</v>
      </c>
      <c r="C863" s="58" t="s">
        <v>917</v>
      </c>
      <c r="D863" s="58">
        <v>3737</v>
      </c>
      <c r="E863" s="58">
        <v>0</v>
      </c>
      <c r="F863" s="58">
        <f t="shared" si="246"/>
        <v>6023.8208955223881</v>
      </c>
      <c r="G863" s="58"/>
      <c r="H863" s="17">
        <f t="shared" si="247"/>
        <v>1</v>
      </c>
      <c r="I863" s="17">
        <f t="shared" si="248"/>
        <v>0</v>
      </c>
      <c r="J863" s="17">
        <f ca="1">OFFSET('Z1'!$B$7,B863,H863)*D863</f>
        <v>0</v>
      </c>
      <c r="K863" s="17">
        <f ca="1">IF(I863&gt;0,OFFSET('Z1'!$I$7,B863,I863)*IF(I863=1,D863-9300,IF(I863=2,D863-18000,IF(I863=3,D863-45000,0))),0)</f>
        <v>0</v>
      </c>
      <c r="L863" s="17">
        <f>IF(AND(E863=1,D863&gt;20000,D863&lt;=45000),D863*'Z1'!$G$7,0)+IF(AND(E863=1,D863&gt;45000,D863&lt;=50000),'Z1'!$G$7/5000*(50000-D863)*D863,0)</f>
        <v>0</v>
      </c>
      <c r="M863" s="18">
        <f t="shared" ca="1" si="249"/>
        <v>0</v>
      </c>
      <c r="N863" s="21">
        <v>0</v>
      </c>
      <c r="O863" s="20">
        <f t="shared" si="250"/>
        <v>0</v>
      </c>
      <c r="P863" s="21">
        <f t="shared" si="251"/>
        <v>1</v>
      </c>
      <c r="Q863" s="22">
        <f t="shared" si="252"/>
        <v>0</v>
      </c>
      <c r="R863" s="59">
        <f t="shared" ca="1" si="253"/>
        <v>3752021.8429096085</v>
      </c>
      <c r="S863" s="60">
        <f t="shared" ca="1" si="254"/>
        <v>3752021.8429096085</v>
      </c>
      <c r="T863" s="61">
        <v>926.74958767524936</v>
      </c>
      <c r="U863" s="61">
        <f t="shared" ca="1" si="255"/>
        <v>1004.0197599437005</v>
      </c>
      <c r="V863" s="62">
        <f t="shared" ca="1" si="256"/>
        <v>8.3377617099656076E-2</v>
      </c>
      <c r="W863" s="62"/>
      <c r="X863" s="62">
        <f t="shared" ca="1" si="257"/>
        <v>8.3377617099656076E-2</v>
      </c>
      <c r="Y863" s="60">
        <f t="shared" ca="1" si="258"/>
        <v>3752021.8429096085</v>
      </c>
      <c r="Z863" s="63">
        <f t="shared" ca="1" si="259"/>
        <v>0</v>
      </c>
      <c r="AA863" s="60">
        <f t="shared" ca="1" si="260"/>
        <v>0</v>
      </c>
      <c r="AB863" s="63">
        <f t="shared" ca="1" si="261"/>
        <v>0</v>
      </c>
      <c r="AC863" s="47">
        <f t="shared" ca="1" si="262"/>
        <v>3752021.8429096085</v>
      </c>
    </row>
    <row r="864" spans="1:29" x14ac:dyDescent="0.15">
      <c r="A864" s="58">
        <v>32331</v>
      </c>
      <c r="B864" s="65">
        <f t="shared" si="245"/>
        <v>3</v>
      </c>
      <c r="C864" s="58" t="s">
        <v>918</v>
      </c>
      <c r="D864" s="58">
        <v>1516</v>
      </c>
      <c r="E864" s="58">
        <v>0</v>
      </c>
      <c r="F864" s="58">
        <f t="shared" si="246"/>
        <v>2443.7014925373132</v>
      </c>
      <c r="G864" s="58"/>
      <c r="H864" s="17">
        <f t="shared" si="247"/>
        <v>1</v>
      </c>
      <c r="I864" s="17">
        <f t="shared" si="248"/>
        <v>0</v>
      </c>
      <c r="J864" s="17">
        <f ca="1">OFFSET('Z1'!$B$7,B864,H864)*D864</f>
        <v>0</v>
      </c>
      <c r="K864" s="17">
        <f ca="1">IF(I864&gt;0,OFFSET('Z1'!$I$7,B864,I864)*IF(I864=1,D864-9300,IF(I864=2,D864-18000,IF(I864=3,D864-45000,0))),0)</f>
        <v>0</v>
      </c>
      <c r="L864" s="17">
        <f>IF(AND(E864=1,D864&gt;20000,D864&lt;=45000),D864*'Z1'!$G$7,0)+IF(AND(E864=1,D864&gt;45000,D864&lt;=50000),'Z1'!$G$7/5000*(50000-D864)*D864,0)</f>
        <v>0</v>
      </c>
      <c r="M864" s="18">
        <f t="shared" ca="1" si="249"/>
        <v>0</v>
      </c>
      <c r="N864" s="21">
        <v>0</v>
      </c>
      <c r="O864" s="20">
        <f t="shared" si="250"/>
        <v>0</v>
      </c>
      <c r="P864" s="21">
        <f t="shared" si="251"/>
        <v>1</v>
      </c>
      <c r="Q864" s="22">
        <f t="shared" si="252"/>
        <v>0</v>
      </c>
      <c r="R864" s="59">
        <f t="shared" ca="1" si="253"/>
        <v>1522093.9560746497</v>
      </c>
      <c r="S864" s="60">
        <f t="shared" ca="1" si="254"/>
        <v>1522093.9560746497</v>
      </c>
      <c r="T864" s="61">
        <v>926.50311654561983</v>
      </c>
      <c r="U864" s="61">
        <f t="shared" ca="1" si="255"/>
        <v>1004.0197599437004</v>
      </c>
      <c r="V864" s="62">
        <f t="shared" ca="1" si="256"/>
        <v>8.3665820453032058E-2</v>
      </c>
      <c r="W864" s="62"/>
      <c r="X864" s="62">
        <f t="shared" ca="1" si="257"/>
        <v>8.3665820453032058E-2</v>
      </c>
      <c r="Y864" s="60">
        <f t="shared" ca="1" si="258"/>
        <v>1522093.9560746495</v>
      </c>
      <c r="Z864" s="63">
        <f t="shared" ca="1" si="259"/>
        <v>0</v>
      </c>
      <c r="AA864" s="60">
        <f t="shared" ca="1" si="260"/>
        <v>0</v>
      </c>
      <c r="AB864" s="63">
        <f t="shared" ca="1" si="261"/>
        <v>0</v>
      </c>
      <c r="AC864" s="47">
        <f t="shared" ca="1" si="262"/>
        <v>1522093.9560746495</v>
      </c>
    </row>
    <row r="865" spans="1:29" x14ac:dyDescent="0.15">
      <c r="A865" s="58">
        <v>32332</v>
      </c>
      <c r="B865" s="65">
        <f t="shared" si="245"/>
        <v>3</v>
      </c>
      <c r="C865" s="58" t="s">
        <v>919</v>
      </c>
      <c r="D865" s="58">
        <v>2043</v>
      </c>
      <c r="E865" s="58">
        <v>0</v>
      </c>
      <c r="F865" s="58">
        <f t="shared" si="246"/>
        <v>3293.1940298507461</v>
      </c>
      <c r="G865" s="58"/>
      <c r="H865" s="17">
        <f t="shared" si="247"/>
        <v>1</v>
      </c>
      <c r="I865" s="17">
        <f t="shared" si="248"/>
        <v>0</v>
      </c>
      <c r="J865" s="17">
        <f ca="1">OFFSET('Z1'!$B$7,B865,H865)*D865</f>
        <v>0</v>
      </c>
      <c r="K865" s="17">
        <f ca="1">IF(I865&gt;0,OFFSET('Z1'!$I$7,B865,I865)*IF(I865=1,D865-9300,IF(I865=2,D865-18000,IF(I865=3,D865-45000,0))),0)</f>
        <v>0</v>
      </c>
      <c r="L865" s="17">
        <f>IF(AND(E865=1,D865&gt;20000,D865&lt;=45000),D865*'Z1'!$G$7,0)+IF(AND(E865=1,D865&gt;45000,D865&lt;=50000),'Z1'!$G$7/5000*(50000-D865)*D865,0)</f>
        <v>0</v>
      </c>
      <c r="M865" s="18">
        <f t="shared" ca="1" si="249"/>
        <v>0</v>
      </c>
      <c r="N865" s="21">
        <v>0</v>
      </c>
      <c r="O865" s="20">
        <f t="shared" si="250"/>
        <v>0</v>
      </c>
      <c r="P865" s="21">
        <f t="shared" si="251"/>
        <v>1</v>
      </c>
      <c r="Q865" s="22">
        <f t="shared" si="252"/>
        <v>0</v>
      </c>
      <c r="R865" s="59">
        <f t="shared" ca="1" si="253"/>
        <v>2051212.36956498</v>
      </c>
      <c r="S865" s="60">
        <f t="shared" ca="1" si="254"/>
        <v>2051212.36956498</v>
      </c>
      <c r="T865" s="61">
        <v>926.37008093985594</v>
      </c>
      <c r="U865" s="61">
        <f t="shared" ca="1" si="255"/>
        <v>1004.0197599437005</v>
      </c>
      <c r="V865" s="62">
        <f t="shared" ca="1" si="256"/>
        <v>8.3821445231763603E-2</v>
      </c>
      <c r="W865" s="62"/>
      <c r="X865" s="62">
        <f t="shared" ca="1" si="257"/>
        <v>8.3821445231763603E-2</v>
      </c>
      <c r="Y865" s="60">
        <f t="shared" ca="1" si="258"/>
        <v>2051212.36956498</v>
      </c>
      <c r="Z865" s="63">
        <f t="shared" ca="1" si="259"/>
        <v>0</v>
      </c>
      <c r="AA865" s="60">
        <f t="shared" ca="1" si="260"/>
        <v>0</v>
      </c>
      <c r="AB865" s="63">
        <f t="shared" ca="1" si="261"/>
        <v>0</v>
      </c>
      <c r="AC865" s="47">
        <f t="shared" ca="1" si="262"/>
        <v>2051212.36956498</v>
      </c>
    </row>
    <row r="866" spans="1:29" x14ac:dyDescent="0.15">
      <c r="A866" s="58">
        <v>32333</v>
      </c>
      <c r="B866" s="65">
        <f t="shared" si="245"/>
        <v>3</v>
      </c>
      <c r="C866" s="58" t="s">
        <v>920</v>
      </c>
      <c r="D866" s="58">
        <v>1150</v>
      </c>
      <c r="E866" s="58">
        <v>0</v>
      </c>
      <c r="F866" s="58">
        <f t="shared" si="246"/>
        <v>1853.7313432835822</v>
      </c>
      <c r="G866" s="58"/>
      <c r="H866" s="17">
        <f t="shared" si="247"/>
        <v>1</v>
      </c>
      <c r="I866" s="17">
        <f t="shared" si="248"/>
        <v>0</v>
      </c>
      <c r="J866" s="17">
        <f ca="1">OFFSET('Z1'!$B$7,B866,H866)*D866</f>
        <v>0</v>
      </c>
      <c r="K866" s="17">
        <f ca="1">IF(I866&gt;0,OFFSET('Z1'!$I$7,B866,I866)*IF(I866=1,D866-9300,IF(I866=2,D866-18000,IF(I866=3,D866-45000,0))),0)</f>
        <v>0</v>
      </c>
      <c r="L866" s="17">
        <f>IF(AND(E866=1,D866&gt;20000,D866&lt;=45000),D866*'Z1'!$G$7,0)+IF(AND(E866=1,D866&gt;45000,D866&lt;=50000),'Z1'!$G$7/5000*(50000-D866)*D866,0)</f>
        <v>0</v>
      </c>
      <c r="M866" s="18">
        <f t="shared" ca="1" si="249"/>
        <v>0</v>
      </c>
      <c r="N866" s="21">
        <v>3247</v>
      </c>
      <c r="O866" s="20">
        <f t="shared" si="250"/>
        <v>2247</v>
      </c>
      <c r="P866" s="21">
        <f t="shared" si="251"/>
        <v>1</v>
      </c>
      <c r="Q866" s="22">
        <f t="shared" si="252"/>
        <v>2022.3</v>
      </c>
      <c r="R866" s="59">
        <f t="shared" ca="1" si="253"/>
        <v>1154622.7239352555</v>
      </c>
      <c r="S866" s="60">
        <f t="shared" ca="1" si="254"/>
        <v>1156645.0239352556</v>
      </c>
      <c r="T866" s="61">
        <v>929.09535027279298</v>
      </c>
      <c r="U866" s="61">
        <f t="shared" ca="1" si="255"/>
        <v>1005.778281682831</v>
      </c>
      <c r="V866" s="62">
        <f t="shared" ca="1" si="256"/>
        <v>8.2535050237333651E-2</v>
      </c>
      <c r="W866" s="62"/>
      <c r="X866" s="62">
        <f t="shared" ca="1" si="257"/>
        <v>8.2535050237333651E-2</v>
      </c>
      <c r="Y866" s="60">
        <f t="shared" ca="1" si="258"/>
        <v>1156645.0239352558</v>
      </c>
      <c r="Z866" s="63">
        <f t="shared" ca="1" si="259"/>
        <v>0</v>
      </c>
      <c r="AA866" s="60">
        <f t="shared" ca="1" si="260"/>
        <v>0</v>
      </c>
      <c r="AB866" s="63">
        <f t="shared" ca="1" si="261"/>
        <v>0</v>
      </c>
      <c r="AC866" s="47">
        <f t="shared" ca="1" si="262"/>
        <v>1156645.0239352558</v>
      </c>
    </row>
    <row r="867" spans="1:29" x14ac:dyDescent="0.15">
      <c r="A867" s="58">
        <v>32334</v>
      </c>
      <c r="B867" s="65">
        <f t="shared" si="245"/>
        <v>3</v>
      </c>
      <c r="C867" s="58" t="s">
        <v>921</v>
      </c>
      <c r="D867" s="58">
        <v>1074</v>
      </c>
      <c r="E867" s="58">
        <v>0</v>
      </c>
      <c r="F867" s="58">
        <f t="shared" si="246"/>
        <v>1731.2238805970148</v>
      </c>
      <c r="G867" s="58"/>
      <c r="H867" s="17">
        <f t="shared" si="247"/>
        <v>1</v>
      </c>
      <c r="I867" s="17">
        <f t="shared" si="248"/>
        <v>0</v>
      </c>
      <c r="J867" s="17">
        <f ca="1">OFFSET('Z1'!$B$7,B867,H867)*D867</f>
        <v>0</v>
      </c>
      <c r="K867" s="17">
        <f ca="1">IF(I867&gt;0,OFFSET('Z1'!$I$7,B867,I867)*IF(I867=1,D867-9300,IF(I867=2,D867-18000,IF(I867=3,D867-45000,0))),0)</f>
        <v>0</v>
      </c>
      <c r="L867" s="17">
        <f>IF(AND(E867=1,D867&gt;20000,D867&lt;=45000),D867*'Z1'!$G$7,0)+IF(AND(E867=1,D867&gt;45000,D867&lt;=50000),'Z1'!$G$7/5000*(50000-D867)*D867,0)</f>
        <v>0</v>
      </c>
      <c r="M867" s="18">
        <f t="shared" ca="1" si="249"/>
        <v>0</v>
      </c>
      <c r="N867" s="21">
        <v>4889</v>
      </c>
      <c r="O867" s="20">
        <f t="shared" si="250"/>
        <v>3889</v>
      </c>
      <c r="P867" s="21">
        <f t="shared" si="251"/>
        <v>1</v>
      </c>
      <c r="Q867" s="22">
        <f t="shared" si="252"/>
        <v>3500.1</v>
      </c>
      <c r="R867" s="59">
        <f t="shared" ca="1" si="253"/>
        <v>1078317.2221795341</v>
      </c>
      <c r="S867" s="60">
        <f t="shared" ca="1" si="254"/>
        <v>1081817.3221795342</v>
      </c>
      <c r="T867" s="61">
        <v>931.8123305700243</v>
      </c>
      <c r="U867" s="61">
        <f t="shared" ca="1" si="255"/>
        <v>1007.2786984911864</v>
      </c>
      <c r="V867" s="62">
        <f t="shared" ca="1" si="256"/>
        <v>8.0988805841404332E-2</v>
      </c>
      <c r="W867" s="62"/>
      <c r="X867" s="62">
        <f t="shared" ca="1" si="257"/>
        <v>8.0988805841404332E-2</v>
      </c>
      <c r="Y867" s="60">
        <f t="shared" ca="1" si="258"/>
        <v>1081817.3221795342</v>
      </c>
      <c r="Z867" s="63">
        <f t="shared" ca="1" si="259"/>
        <v>0</v>
      </c>
      <c r="AA867" s="60">
        <f t="shared" ca="1" si="260"/>
        <v>0</v>
      </c>
      <c r="AB867" s="63">
        <f t="shared" ca="1" si="261"/>
        <v>0</v>
      </c>
      <c r="AC867" s="47">
        <f t="shared" ca="1" si="262"/>
        <v>1081817.3221795342</v>
      </c>
    </row>
    <row r="868" spans="1:29" x14ac:dyDescent="0.15">
      <c r="A868" s="58">
        <v>32335</v>
      </c>
      <c r="B868" s="65">
        <f t="shared" si="245"/>
        <v>3</v>
      </c>
      <c r="C868" s="58" t="s">
        <v>922</v>
      </c>
      <c r="D868" s="58">
        <v>1526</v>
      </c>
      <c r="E868" s="58">
        <v>0</v>
      </c>
      <c r="F868" s="58">
        <f t="shared" si="246"/>
        <v>2459.8208955223881</v>
      </c>
      <c r="G868" s="58"/>
      <c r="H868" s="17">
        <f t="shared" si="247"/>
        <v>1</v>
      </c>
      <c r="I868" s="17">
        <f t="shared" si="248"/>
        <v>0</v>
      </c>
      <c r="J868" s="17">
        <f ca="1">OFFSET('Z1'!$B$7,B868,H868)*D868</f>
        <v>0</v>
      </c>
      <c r="K868" s="17">
        <f ca="1">IF(I868&gt;0,OFFSET('Z1'!$I$7,B868,I868)*IF(I868=1,D868-9300,IF(I868=2,D868-18000,IF(I868=3,D868-45000,0))),0)</f>
        <v>0</v>
      </c>
      <c r="L868" s="17">
        <f>IF(AND(E868=1,D868&gt;20000,D868&lt;=45000),D868*'Z1'!$G$7,0)+IF(AND(E868=1,D868&gt;45000,D868&lt;=50000),'Z1'!$G$7/5000*(50000-D868)*D868,0)</f>
        <v>0</v>
      </c>
      <c r="M868" s="18">
        <f t="shared" ca="1" si="249"/>
        <v>0</v>
      </c>
      <c r="N868" s="21">
        <v>0</v>
      </c>
      <c r="O868" s="20">
        <f t="shared" si="250"/>
        <v>0</v>
      </c>
      <c r="P868" s="21">
        <f t="shared" si="251"/>
        <v>1</v>
      </c>
      <c r="Q868" s="22">
        <f t="shared" si="252"/>
        <v>0</v>
      </c>
      <c r="R868" s="59">
        <f t="shared" ca="1" si="253"/>
        <v>1532134.153674087</v>
      </c>
      <c r="S868" s="60">
        <f t="shared" ca="1" si="254"/>
        <v>1532134.153674087</v>
      </c>
      <c r="T868" s="61">
        <v>926.78502263113171</v>
      </c>
      <c r="U868" s="61">
        <f t="shared" ca="1" si="255"/>
        <v>1004.0197599437006</v>
      </c>
      <c r="V868" s="62">
        <f t="shared" ca="1" si="256"/>
        <v>8.33361949390381E-2</v>
      </c>
      <c r="W868" s="62"/>
      <c r="X868" s="62">
        <f t="shared" ca="1" si="257"/>
        <v>8.33361949390381E-2</v>
      </c>
      <c r="Y868" s="60">
        <f t="shared" ca="1" si="258"/>
        <v>1532134.153674087</v>
      </c>
      <c r="Z868" s="63">
        <f t="shared" ca="1" si="259"/>
        <v>0</v>
      </c>
      <c r="AA868" s="60">
        <f t="shared" ca="1" si="260"/>
        <v>0</v>
      </c>
      <c r="AB868" s="63">
        <f t="shared" ca="1" si="261"/>
        <v>0</v>
      </c>
      <c r="AC868" s="47">
        <f t="shared" ca="1" si="262"/>
        <v>1532134.153674087</v>
      </c>
    </row>
    <row r="869" spans="1:29" x14ac:dyDescent="0.15">
      <c r="A869" s="58">
        <v>32336</v>
      </c>
      <c r="B869" s="65">
        <f t="shared" si="245"/>
        <v>3</v>
      </c>
      <c r="C869" s="58" t="s">
        <v>923</v>
      </c>
      <c r="D869" s="58">
        <v>1883</v>
      </c>
      <c r="E869" s="58">
        <v>0</v>
      </c>
      <c r="F869" s="58">
        <f t="shared" si="246"/>
        <v>3035.2835820895521</v>
      </c>
      <c r="G869" s="58"/>
      <c r="H869" s="17">
        <f t="shared" si="247"/>
        <v>1</v>
      </c>
      <c r="I869" s="17">
        <f t="shared" si="248"/>
        <v>0</v>
      </c>
      <c r="J869" s="17">
        <f ca="1">OFFSET('Z1'!$B$7,B869,H869)*D869</f>
        <v>0</v>
      </c>
      <c r="K869" s="17">
        <f ca="1">IF(I869&gt;0,OFFSET('Z1'!$I$7,B869,I869)*IF(I869=1,D869-9300,IF(I869=2,D869-18000,IF(I869=3,D869-45000,0))),0)</f>
        <v>0</v>
      </c>
      <c r="L869" s="17">
        <f>IF(AND(E869=1,D869&gt;20000,D869&lt;=45000),D869*'Z1'!$G$7,0)+IF(AND(E869=1,D869&gt;45000,D869&lt;=50000),'Z1'!$G$7/5000*(50000-D869)*D869,0)</f>
        <v>0</v>
      </c>
      <c r="M869" s="18">
        <f t="shared" ca="1" si="249"/>
        <v>0</v>
      </c>
      <c r="N869" s="21">
        <v>0</v>
      </c>
      <c r="O869" s="20">
        <f t="shared" si="250"/>
        <v>0</v>
      </c>
      <c r="P869" s="21">
        <f t="shared" si="251"/>
        <v>1</v>
      </c>
      <c r="Q869" s="22">
        <f t="shared" si="252"/>
        <v>0</v>
      </c>
      <c r="R869" s="59">
        <f t="shared" ca="1" si="253"/>
        <v>1890569.2079739878</v>
      </c>
      <c r="S869" s="60">
        <f t="shared" ca="1" si="254"/>
        <v>1890569.2079739878</v>
      </c>
      <c r="T869" s="61">
        <v>926.7850226311316</v>
      </c>
      <c r="U869" s="61">
        <f t="shared" ca="1" si="255"/>
        <v>1004.0197599437004</v>
      </c>
      <c r="V869" s="62">
        <f t="shared" ca="1" si="256"/>
        <v>8.33361949390381E-2</v>
      </c>
      <c r="W869" s="62"/>
      <c r="X869" s="62">
        <f t="shared" ca="1" si="257"/>
        <v>8.33361949390381E-2</v>
      </c>
      <c r="Y869" s="60">
        <f t="shared" ca="1" si="258"/>
        <v>1890569.2079739878</v>
      </c>
      <c r="Z869" s="63">
        <f t="shared" ca="1" si="259"/>
        <v>0</v>
      </c>
      <c r="AA869" s="60">
        <f t="shared" ca="1" si="260"/>
        <v>0</v>
      </c>
      <c r="AB869" s="63">
        <f t="shared" ca="1" si="261"/>
        <v>0</v>
      </c>
      <c r="AC869" s="47">
        <f t="shared" ca="1" si="262"/>
        <v>1890569.2079739878</v>
      </c>
    </row>
    <row r="870" spans="1:29" x14ac:dyDescent="0.15">
      <c r="A870" s="58">
        <v>32337</v>
      </c>
      <c r="B870" s="65">
        <f t="shared" si="245"/>
        <v>3</v>
      </c>
      <c r="C870" s="58" t="s">
        <v>924</v>
      </c>
      <c r="D870" s="58">
        <v>4721</v>
      </c>
      <c r="E870" s="58">
        <v>0</v>
      </c>
      <c r="F870" s="58">
        <f t="shared" si="246"/>
        <v>7609.9701492537315</v>
      </c>
      <c r="G870" s="58"/>
      <c r="H870" s="17">
        <f t="shared" si="247"/>
        <v>1</v>
      </c>
      <c r="I870" s="17">
        <f t="shared" si="248"/>
        <v>0</v>
      </c>
      <c r="J870" s="17">
        <f ca="1">OFFSET('Z1'!$B$7,B870,H870)*D870</f>
        <v>0</v>
      </c>
      <c r="K870" s="17">
        <f ca="1">IF(I870&gt;0,OFFSET('Z1'!$I$7,B870,I870)*IF(I870=1,D870-9300,IF(I870=2,D870-18000,IF(I870=3,D870-45000,0))),0)</f>
        <v>0</v>
      </c>
      <c r="L870" s="17">
        <f>IF(AND(E870=1,D870&gt;20000,D870&lt;=45000),D870*'Z1'!$G$7,0)+IF(AND(E870=1,D870&gt;45000,D870&lt;=50000),'Z1'!$G$7/5000*(50000-D870)*D870,0)</f>
        <v>0</v>
      </c>
      <c r="M870" s="18">
        <f t="shared" ca="1" si="249"/>
        <v>0</v>
      </c>
      <c r="N870" s="21">
        <v>2151</v>
      </c>
      <c r="O870" s="20">
        <f t="shared" si="250"/>
        <v>1151</v>
      </c>
      <c r="P870" s="21">
        <f t="shared" si="251"/>
        <v>1</v>
      </c>
      <c r="Q870" s="22">
        <f t="shared" si="252"/>
        <v>1035.9000000000001</v>
      </c>
      <c r="R870" s="59">
        <f t="shared" ca="1" si="253"/>
        <v>4739977.28669421</v>
      </c>
      <c r="S870" s="60">
        <f t="shared" ca="1" si="254"/>
        <v>4741013.1866942104</v>
      </c>
      <c r="T870" s="61">
        <v>927.15112867885136</v>
      </c>
      <c r="U870" s="61">
        <f t="shared" ca="1" si="255"/>
        <v>1004.2391837945796</v>
      </c>
      <c r="V870" s="62">
        <f t="shared" ca="1" si="256"/>
        <v>8.3145080377106551E-2</v>
      </c>
      <c r="W870" s="62"/>
      <c r="X870" s="62">
        <f t="shared" ca="1" si="257"/>
        <v>8.3145080377106551E-2</v>
      </c>
      <c r="Y870" s="60">
        <f t="shared" ca="1" si="258"/>
        <v>4741013.1866942095</v>
      </c>
      <c r="Z870" s="63">
        <f t="shared" ca="1" si="259"/>
        <v>0</v>
      </c>
      <c r="AA870" s="60">
        <f t="shared" ca="1" si="260"/>
        <v>0</v>
      </c>
      <c r="AB870" s="63">
        <f t="shared" ca="1" si="261"/>
        <v>0</v>
      </c>
      <c r="AC870" s="47">
        <f t="shared" ca="1" si="262"/>
        <v>4741013.1866942095</v>
      </c>
    </row>
    <row r="871" spans="1:29" x14ac:dyDescent="0.15">
      <c r="A871" s="58">
        <v>32338</v>
      </c>
      <c r="B871" s="65">
        <f t="shared" si="245"/>
        <v>3</v>
      </c>
      <c r="C871" s="58" t="s">
        <v>925</v>
      </c>
      <c r="D871" s="58">
        <v>2083</v>
      </c>
      <c r="E871" s="58">
        <v>0</v>
      </c>
      <c r="F871" s="58">
        <f t="shared" si="246"/>
        <v>3357.6716417910447</v>
      </c>
      <c r="G871" s="58"/>
      <c r="H871" s="17">
        <f t="shared" si="247"/>
        <v>1</v>
      </c>
      <c r="I871" s="17">
        <f t="shared" si="248"/>
        <v>0</v>
      </c>
      <c r="J871" s="17">
        <f ca="1">OFFSET('Z1'!$B$7,B871,H871)*D871</f>
        <v>0</v>
      </c>
      <c r="K871" s="17">
        <f ca="1">IF(I871&gt;0,OFFSET('Z1'!$I$7,B871,I871)*IF(I871=1,D871-9300,IF(I871=2,D871-18000,IF(I871=3,D871-45000,0))),0)</f>
        <v>0</v>
      </c>
      <c r="L871" s="17">
        <f>IF(AND(E871=1,D871&gt;20000,D871&lt;=45000),D871*'Z1'!$G$7,0)+IF(AND(E871=1,D871&gt;45000,D871&lt;=50000),'Z1'!$G$7/5000*(50000-D871)*D871,0)</f>
        <v>0</v>
      </c>
      <c r="M871" s="18">
        <f t="shared" ca="1" si="249"/>
        <v>0</v>
      </c>
      <c r="N871" s="21">
        <v>0</v>
      </c>
      <c r="O871" s="20">
        <f t="shared" si="250"/>
        <v>0</v>
      </c>
      <c r="P871" s="21">
        <f t="shared" si="251"/>
        <v>1</v>
      </c>
      <c r="Q871" s="22">
        <f t="shared" si="252"/>
        <v>0</v>
      </c>
      <c r="R871" s="59">
        <f t="shared" ca="1" si="253"/>
        <v>2091373.1599627279</v>
      </c>
      <c r="S871" s="60">
        <f t="shared" ca="1" si="254"/>
        <v>2091373.1599627279</v>
      </c>
      <c r="T871" s="61">
        <v>926.78502263113171</v>
      </c>
      <c r="U871" s="61">
        <f t="shared" ca="1" si="255"/>
        <v>1004.0197599437004</v>
      </c>
      <c r="V871" s="62">
        <f t="shared" ca="1" si="256"/>
        <v>8.3336194939037878E-2</v>
      </c>
      <c r="W871" s="62"/>
      <c r="X871" s="62">
        <f t="shared" ca="1" si="257"/>
        <v>8.3336194939037878E-2</v>
      </c>
      <c r="Y871" s="60">
        <f t="shared" ca="1" si="258"/>
        <v>2091373.1599627279</v>
      </c>
      <c r="Z871" s="63">
        <f t="shared" ca="1" si="259"/>
        <v>0</v>
      </c>
      <c r="AA871" s="60">
        <f t="shared" ca="1" si="260"/>
        <v>0</v>
      </c>
      <c r="AB871" s="63">
        <f t="shared" ca="1" si="261"/>
        <v>0</v>
      </c>
      <c r="AC871" s="47">
        <f t="shared" ca="1" si="262"/>
        <v>2091373.1599627279</v>
      </c>
    </row>
    <row r="872" spans="1:29" x14ac:dyDescent="0.15">
      <c r="A872" s="58">
        <v>32501</v>
      </c>
      <c r="B872" s="65">
        <f t="shared" si="245"/>
        <v>3</v>
      </c>
      <c r="C872" s="58" t="s">
        <v>926</v>
      </c>
      <c r="D872" s="58">
        <v>1738</v>
      </c>
      <c r="E872" s="58">
        <v>0</v>
      </c>
      <c r="F872" s="58">
        <f t="shared" si="246"/>
        <v>2801.5522388059703</v>
      </c>
      <c r="G872" s="58"/>
      <c r="H872" s="17">
        <f t="shared" si="247"/>
        <v>1</v>
      </c>
      <c r="I872" s="17">
        <f t="shared" si="248"/>
        <v>0</v>
      </c>
      <c r="J872" s="17">
        <f ca="1">OFFSET('Z1'!$B$7,B872,H872)*D872</f>
        <v>0</v>
      </c>
      <c r="K872" s="17">
        <f ca="1">IF(I872&gt;0,OFFSET('Z1'!$I$7,B872,I872)*IF(I872=1,D872-9300,IF(I872=2,D872-18000,IF(I872=3,D872-45000,0))),0)</f>
        <v>0</v>
      </c>
      <c r="L872" s="17">
        <f>IF(AND(E872=1,D872&gt;20000,D872&lt;=45000),D872*'Z1'!$G$7,0)+IF(AND(E872=1,D872&gt;45000,D872&lt;=50000),'Z1'!$G$7/5000*(50000-D872)*D872,0)</f>
        <v>0</v>
      </c>
      <c r="M872" s="18">
        <f t="shared" ca="1" si="249"/>
        <v>0</v>
      </c>
      <c r="N872" s="21">
        <v>5182</v>
      </c>
      <c r="O872" s="20">
        <f t="shared" si="250"/>
        <v>4182</v>
      </c>
      <c r="P872" s="21">
        <f t="shared" si="251"/>
        <v>1</v>
      </c>
      <c r="Q872" s="22">
        <f t="shared" si="252"/>
        <v>3763.8</v>
      </c>
      <c r="R872" s="59">
        <f t="shared" ca="1" si="253"/>
        <v>1744986.3427821514</v>
      </c>
      <c r="S872" s="60">
        <f t="shared" ca="1" si="254"/>
        <v>1748750.1427821515</v>
      </c>
      <c r="T872" s="61">
        <v>928.14871145903817</v>
      </c>
      <c r="U872" s="61">
        <f t="shared" ca="1" si="255"/>
        <v>1006.1853525789134</v>
      </c>
      <c r="V872" s="62">
        <f t="shared" ca="1" si="256"/>
        <v>8.4077734695340522E-2</v>
      </c>
      <c r="W872" s="62"/>
      <c r="X872" s="62">
        <f t="shared" ca="1" si="257"/>
        <v>8.4077734695340522E-2</v>
      </c>
      <c r="Y872" s="60">
        <f t="shared" ca="1" si="258"/>
        <v>1748750.1427821515</v>
      </c>
      <c r="Z872" s="63">
        <f t="shared" ca="1" si="259"/>
        <v>0</v>
      </c>
      <c r="AA872" s="60">
        <f t="shared" ca="1" si="260"/>
        <v>0</v>
      </c>
      <c r="AB872" s="63">
        <f t="shared" ca="1" si="261"/>
        <v>0</v>
      </c>
      <c r="AC872" s="47">
        <f t="shared" ca="1" si="262"/>
        <v>1748750.1427821515</v>
      </c>
    </row>
    <row r="873" spans="1:29" x14ac:dyDescent="0.15">
      <c r="A873" s="58">
        <v>32502</v>
      </c>
      <c r="B873" s="65">
        <f t="shared" si="245"/>
        <v>3</v>
      </c>
      <c r="C873" s="58" t="s">
        <v>927</v>
      </c>
      <c r="D873" s="58">
        <v>1596</v>
      </c>
      <c r="E873" s="58">
        <v>0</v>
      </c>
      <c r="F873" s="58">
        <f t="shared" si="246"/>
        <v>2572.6567164179105</v>
      </c>
      <c r="G873" s="58"/>
      <c r="H873" s="17">
        <f t="shared" si="247"/>
        <v>1</v>
      </c>
      <c r="I873" s="17">
        <f t="shared" si="248"/>
        <v>0</v>
      </c>
      <c r="J873" s="17">
        <f ca="1">OFFSET('Z1'!$B$7,B873,H873)*D873</f>
        <v>0</v>
      </c>
      <c r="K873" s="17">
        <f ca="1">IF(I873&gt;0,OFFSET('Z1'!$I$7,B873,I873)*IF(I873=1,D873-9300,IF(I873=2,D873-18000,IF(I873=3,D873-45000,0))),0)</f>
        <v>0</v>
      </c>
      <c r="L873" s="17">
        <f>IF(AND(E873=1,D873&gt;20000,D873&lt;=45000),D873*'Z1'!$G$7,0)+IF(AND(E873=1,D873&gt;45000,D873&lt;=50000),'Z1'!$G$7/5000*(50000-D873)*D873,0)</f>
        <v>0</v>
      </c>
      <c r="M873" s="18">
        <f t="shared" ca="1" si="249"/>
        <v>0</v>
      </c>
      <c r="N873" s="21">
        <v>6821</v>
      </c>
      <c r="O873" s="20">
        <f t="shared" si="250"/>
        <v>5821</v>
      </c>
      <c r="P873" s="21">
        <f t="shared" si="251"/>
        <v>1</v>
      </c>
      <c r="Q873" s="22">
        <f t="shared" si="252"/>
        <v>5238.9000000000005</v>
      </c>
      <c r="R873" s="59">
        <f t="shared" ca="1" si="253"/>
        <v>1602415.5368701459</v>
      </c>
      <c r="S873" s="60">
        <f t="shared" ca="1" si="254"/>
        <v>1607654.4368701458</v>
      </c>
      <c r="T873" s="61">
        <v>929.26498396284273</v>
      </c>
      <c r="U873" s="61">
        <f t="shared" ca="1" si="255"/>
        <v>1007.3022787406929</v>
      </c>
      <c r="V873" s="62">
        <f t="shared" ca="1" si="256"/>
        <v>8.397744036911936E-2</v>
      </c>
      <c r="W873" s="62"/>
      <c r="X873" s="62">
        <f t="shared" ca="1" si="257"/>
        <v>8.397744036911936E-2</v>
      </c>
      <c r="Y873" s="60">
        <f t="shared" ca="1" si="258"/>
        <v>1607654.4368701461</v>
      </c>
      <c r="Z873" s="63">
        <f t="shared" ca="1" si="259"/>
        <v>0</v>
      </c>
      <c r="AA873" s="60">
        <f t="shared" ca="1" si="260"/>
        <v>0</v>
      </c>
      <c r="AB873" s="63">
        <f t="shared" ca="1" si="261"/>
        <v>0</v>
      </c>
      <c r="AC873" s="47">
        <f t="shared" ca="1" si="262"/>
        <v>1607654.4368701461</v>
      </c>
    </row>
    <row r="874" spans="1:29" x14ac:dyDescent="0.15">
      <c r="A874" s="58">
        <v>32503</v>
      </c>
      <c r="B874" s="65">
        <f t="shared" si="245"/>
        <v>3</v>
      </c>
      <c r="C874" s="58" t="s">
        <v>928</v>
      </c>
      <c r="D874" s="58">
        <v>349</v>
      </c>
      <c r="E874" s="58">
        <v>0</v>
      </c>
      <c r="F874" s="58">
        <f t="shared" si="246"/>
        <v>562.56716417910445</v>
      </c>
      <c r="G874" s="58"/>
      <c r="H874" s="17">
        <f t="shared" si="247"/>
        <v>1</v>
      </c>
      <c r="I874" s="17">
        <f t="shared" si="248"/>
        <v>0</v>
      </c>
      <c r="J874" s="17">
        <f ca="1">OFFSET('Z1'!$B$7,B874,H874)*D874</f>
        <v>0</v>
      </c>
      <c r="K874" s="17">
        <f ca="1">IF(I874&gt;0,OFFSET('Z1'!$I$7,B874,I874)*IF(I874=1,D874-9300,IF(I874=2,D874-18000,IF(I874=3,D874-45000,0))),0)</f>
        <v>0</v>
      </c>
      <c r="L874" s="17">
        <f>IF(AND(E874=1,D874&gt;20000,D874&lt;=45000),D874*'Z1'!$G$7,0)+IF(AND(E874=1,D874&gt;45000,D874&lt;=50000),'Z1'!$G$7/5000*(50000-D874)*D874,0)</f>
        <v>0</v>
      </c>
      <c r="M874" s="18">
        <f t="shared" ca="1" si="249"/>
        <v>0</v>
      </c>
      <c r="N874" s="21">
        <v>5834</v>
      </c>
      <c r="O874" s="20">
        <f t="shared" si="250"/>
        <v>4834</v>
      </c>
      <c r="P874" s="21">
        <f t="shared" si="251"/>
        <v>1</v>
      </c>
      <c r="Q874" s="22">
        <f t="shared" si="252"/>
        <v>4350.6000000000004</v>
      </c>
      <c r="R874" s="59">
        <f t="shared" ca="1" si="253"/>
        <v>350402.89622035145</v>
      </c>
      <c r="S874" s="60">
        <f t="shared" ca="1" si="254"/>
        <v>354753.49622035143</v>
      </c>
      <c r="T874" s="61">
        <v>940.57097135936363</v>
      </c>
      <c r="U874" s="61">
        <f t="shared" ca="1" si="255"/>
        <v>1016.4856625224969</v>
      </c>
      <c r="V874" s="62">
        <f t="shared" ca="1" si="256"/>
        <v>8.0711284395070582E-2</v>
      </c>
      <c r="W874" s="62"/>
      <c r="X874" s="62">
        <f t="shared" ca="1" si="257"/>
        <v>8.0711284395070582E-2</v>
      </c>
      <c r="Y874" s="60">
        <f t="shared" ca="1" si="258"/>
        <v>354753.49622035149</v>
      </c>
      <c r="Z874" s="63">
        <f t="shared" ca="1" si="259"/>
        <v>0</v>
      </c>
      <c r="AA874" s="60">
        <f t="shared" ca="1" si="260"/>
        <v>0</v>
      </c>
      <c r="AB874" s="63">
        <f t="shared" ca="1" si="261"/>
        <v>0</v>
      </c>
      <c r="AC874" s="47">
        <f t="shared" ca="1" si="262"/>
        <v>354753.49622035149</v>
      </c>
    </row>
    <row r="875" spans="1:29" x14ac:dyDescent="0.15">
      <c r="A875" s="58">
        <v>32504</v>
      </c>
      <c r="B875" s="65">
        <f t="shared" si="245"/>
        <v>3</v>
      </c>
      <c r="C875" s="58" t="s">
        <v>929</v>
      </c>
      <c r="D875" s="58">
        <v>1276</v>
      </c>
      <c r="E875" s="58">
        <v>0</v>
      </c>
      <c r="F875" s="58">
        <f t="shared" si="246"/>
        <v>2056.8358208955224</v>
      </c>
      <c r="G875" s="58"/>
      <c r="H875" s="17">
        <f t="shared" si="247"/>
        <v>1</v>
      </c>
      <c r="I875" s="17">
        <f t="shared" si="248"/>
        <v>0</v>
      </c>
      <c r="J875" s="17">
        <f ca="1">OFFSET('Z1'!$B$7,B875,H875)*D875</f>
        <v>0</v>
      </c>
      <c r="K875" s="17">
        <f ca="1">IF(I875&gt;0,OFFSET('Z1'!$I$7,B875,I875)*IF(I875=1,D875-9300,IF(I875=2,D875-18000,IF(I875=3,D875-45000,0))),0)</f>
        <v>0</v>
      </c>
      <c r="L875" s="17">
        <f>IF(AND(E875=1,D875&gt;20000,D875&lt;=45000),D875*'Z1'!$G$7,0)+IF(AND(E875=1,D875&gt;45000,D875&lt;=50000),'Z1'!$G$7/5000*(50000-D875)*D875,0)</f>
        <v>0</v>
      </c>
      <c r="M875" s="18">
        <f t="shared" ca="1" si="249"/>
        <v>0</v>
      </c>
      <c r="N875" s="21">
        <v>0</v>
      </c>
      <c r="O875" s="20">
        <f t="shared" si="250"/>
        <v>0</v>
      </c>
      <c r="P875" s="21">
        <f t="shared" si="251"/>
        <v>1</v>
      </c>
      <c r="Q875" s="22">
        <f t="shared" si="252"/>
        <v>0</v>
      </c>
      <c r="R875" s="59">
        <f t="shared" ca="1" si="253"/>
        <v>1281129.2136881617</v>
      </c>
      <c r="S875" s="60">
        <f t="shared" ca="1" si="254"/>
        <v>1281129.2136881617</v>
      </c>
      <c r="T875" s="61">
        <v>926.78502263113171</v>
      </c>
      <c r="U875" s="61">
        <f t="shared" ca="1" si="255"/>
        <v>1004.0197599437004</v>
      </c>
      <c r="V875" s="62">
        <f t="shared" ca="1" si="256"/>
        <v>8.3336194939037878E-2</v>
      </c>
      <c r="W875" s="62"/>
      <c r="X875" s="62">
        <f t="shared" ca="1" si="257"/>
        <v>8.3336194939037878E-2</v>
      </c>
      <c r="Y875" s="60">
        <f t="shared" ca="1" si="258"/>
        <v>1281129.2136881617</v>
      </c>
      <c r="Z875" s="63">
        <f t="shared" ca="1" si="259"/>
        <v>0</v>
      </c>
      <c r="AA875" s="60">
        <f t="shared" ca="1" si="260"/>
        <v>0</v>
      </c>
      <c r="AB875" s="63">
        <f t="shared" ca="1" si="261"/>
        <v>0</v>
      </c>
      <c r="AC875" s="47">
        <f t="shared" ca="1" si="262"/>
        <v>1281129.2136881617</v>
      </c>
    </row>
    <row r="876" spans="1:29" x14ac:dyDescent="0.15">
      <c r="A876" s="58">
        <v>32505</v>
      </c>
      <c r="B876" s="65">
        <f t="shared" si="245"/>
        <v>3</v>
      </c>
      <c r="C876" s="58" t="s">
        <v>930</v>
      </c>
      <c r="D876" s="58">
        <v>1816</v>
      </c>
      <c r="E876" s="58">
        <v>0</v>
      </c>
      <c r="F876" s="58">
        <f t="shared" si="246"/>
        <v>2927.2835820895521</v>
      </c>
      <c r="G876" s="58"/>
      <c r="H876" s="17">
        <f t="shared" si="247"/>
        <v>1</v>
      </c>
      <c r="I876" s="17">
        <f t="shared" si="248"/>
        <v>0</v>
      </c>
      <c r="J876" s="17">
        <f ca="1">OFFSET('Z1'!$B$7,B876,H876)*D876</f>
        <v>0</v>
      </c>
      <c r="K876" s="17">
        <f ca="1">IF(I876&gt;0,OFFSET('Z1'!$I$7,B876,I876)*IF(I876=1,D876-9300,IF(I876=2,D876-18000,IF(I876=3,D876-45000,0))),0)</f>
        <v>0</v>
      </c>
      <c r="L876" s="17">
        <f>IF(AND(E876=1,D876&gt;20000,D876&lt;=45000),D876*'Z1'!$G$7,0)+IF(AND(E876=1,D876&gt;45000,D876&lt;=50000),'Z1'!$G$7/5000*(50000-D876)*D876,0)</f>
        <v>0</v>
      </c>
      <c r="M876" s="18">
        <f t="shared" ca="1" si="249"/>
        <v>0</v>
      </c>
      <c r="N876" s="21">
        <v>1821</v>
      </c>
      <c r="O876" s="20">
        <f t="shared" si="250"/>
        <v>821</v>
      </c>
      <c r="P876" s="21">
        <f t="shared" si="251"/>
        <v>1</v>
      </c>
      <c r="Q876" s="22">
        <f t="shared" si="252"/>
        <v>738.9</v>
      </c>
      <c r="R876" s="59">
        <f t="shared" ca="1" si="253"/>
        <v>1823299.88405776</v>
      </c>
      <c r="S876" s="60">
        <f t="shared" ca="1" si="254"/>
        <v>1824038.7840577599</v>
      </c>
      <c r="T876" s="61">
        <v>927.66580171287376</v>
      </c>
      <c r="U876" s="61">
        <f t="shared" ca="1" si="255"/>
        <v>1004.4266432036123</v>
      </c>
      <c r="V876" s="62">
        <f t="shared" ca="1" si="256"/>
        <v>8.2746223207759373E-2</v>
      </c>
      <c r="W876" s="62"/>
      <c r="X876" s="62">
        <f t="shared" ca="1" si="257"/>
        <v>8.2746223207759373E-2</v>
      </c>
      <c r="Y876" s="60">
        <f t="shared" ca="1" si="258"/>
        <v>1824038.7840577599</v>
      </c>
      <c r="Z876" s="63">
        <f t="shared" ca="1" si="259"/>
        <v>0</v>
      </c>
      <c r="AA876" s="60">
        <f t="shared" ca="1" si="260"/>
        <v>0</v>
      </c>
      <c r="AB876" s="63">
        <f t="shared" ca="1" si="261"/>
        <v>0</v>
      </c>
      <c r="AC876" s="47">
        <f t="shared" ca="1" si="262"/>
        <v>1824038.7840577599</v>
      </c>
    </row>
    <row r="877" spans="1:29" x14ac:dyDescent="0.15">
      <c r="A877" s="58">
        <v>32506</v>
      </c>
      <c r="B877" s="65">
        <f t="shared" si="245"/>
        <v>3</v>
      </c>
      <c r="C877" s="58" t="s">
        <v>931</v>
      </c>
      <c r="D877" s="58">
        <v>854</v>
      </c>
      <c r="E877" s="58">
        <v>0</v>
      </c>
      <c r="F877" s="58">
        <f t="shared" si="246"/>
        <v>1376.5970149253731</v>
      </c>
      <c r="G877" s="58"/>
      <c r="H877" s="17">
        <f t="shared" si="247"/>
        <v>1</v>
      </c>
      <c r="I877" s="17">
        <f t="shared" si="248"/>
        <v>0</v>
      </c>
      <c r="J877" s="17">
        <f ca="1">OFFSET('Z1'!$B$7,B877,H877)*D877</f>
        <v>0</v>
      </c>
      <c r="K877" s="17">
        <f ca="1">IF(I877&gt;0,OFFSET('Z1'!$I$7,B877,I877)*IF(I877=1,D877-9300,IF(I877=2,D877-18000,IF(I877=3,D877-45000,0))),0)</f>
        <v>0</v>
      </c>
      <c r="L877" s="17">
        <f>IF(AND(E877=1,D877&gt;20000,D877&lt;=45000),D877*'Z1'!$G$7,0)+IF(AND(E877=1,D877&gt;45000,D877&lt;=50000),'Z1'!$G$7/5000*(50000-D877)*D877,0)</f>
        <v>0</v>
      </c>
      <c r="M877" s="18">
        <f t="shared" ca="1" si="249"/>
        <v>0</v>
      </c>
      <c r="N877" s="21">
        <v>0</v>
      </c>
      <c r="O877" s="20">
        <f t="shared" si="250"/>
        <v>0</v>
      </c>
      <c r="P877" s="21">
        <f t="shared" si="251"/>
        <v>1</v>
      </c>
      <c r="Q877" s="22">
        <f t="shared" si="252"/>
        <v>0</v>
      </c>
      <c r="R877" s="59">
        <f t="shared" ca="1" si="253"/>
        <v>857432.87499192019</v>
      </c>
      <c r="S877" s="60">
        <f t="shared" ca="1" si="254"/>
        <v>857432.87499192019</v>
      </c>
      <c r="T877" s="61">
        <v>926.78502263113171</v>
      </c>
      <c r="U877" s="61">
        <f t="shared" ca="1" si="255"/>
        <v>1004.0197599437005</v>
      </c>
      <c r="V877" s="62">
        <f t="shared" ca="1" si="256"/>
        <v>8.33361949390381E-2</v>
      </c>
      <c r="W877" s="62"/>
      <c r="X877" s="62">
        <f t="shared" ca="1" si="257"/>
        <v>8.33361949390381E-2</v>
      </c>
      <c r="Y877" s="60">
        <f t="shared" ca="1" si="258"/>
        <v>857432.87499192031</v>
      </c>
      <c r="Z877" s="63">
        <f t="shared" ca="1" si="259"/>
        <v>0</v>
      </c>
      <c r="AA877" s="60">
        <f t="shared" ca="1" si="260"/>
        <v>0</v>
      </c>
      <c r="AB877" s="63">
        <f t="shared" ca="1" si="261"/>
        <v>0</v>
      </c>
      <c r="AC877" s="47">
        <f t="shared" ca="1" si="262"/>
        <v>857432.87499192031</v>
      </c>
    </row>
    <row r="878" spans="1:29" x14ac:dyDescent="0.15">
      <c r="A878" s="58">
        <v>32508</v>
      </c>
      <c r="B878" s="65">
        <f t="shared" si="245"/>
        <v>3</v>
      </c>
      <c r="C878" s="58" t="s">
        <v>932</v>
      </c>
      <c r="D878" s="58">
        <v>4424</v>
      </c>
      <c r="E878" s="58">
        <v>0</v>
      </c>
      <c r="F878" s="58">
        <f t="shared" si="246"/>
        <v>7131.2238805970146</v>
      </c>
      <c r="G878" s="58"/>
      <c r="H878" s="17">
        <f t="shared" si="247"/>
        <v>1</v>
      </c>
      <c r="I878" s="17">
        <f t="shared" si="248"/>
        <v>0</v>
      </c>
      <c r="J878" s="17">
        <f ca="1">OFFSET('Z1'!$B$7,B878,H878)*D878</f>
        <v>0</v>
      </c>
      <c r="K878" s="17">
        <f ca="1">IF(I878&gt;0,OFFSET('Z1'!$I$7,B878,I878)*IF(I878=1,D878-9300,IF(I878=2,D878-18000,IF(I878=3,D878-45000,0))),0)</f>
        <v>0</v>
      </c>
      <c r="L878" s="17">
        <f>IF(AND(E878=1,D878&gt;20000,D878&lt;=45000),D878*'Z1'!$G$7,0)+IF(AND(E878=1,D878&gt;45000,D878&lt;=50000),'Z1'!$G$7/5000*(50000-D878)*D878,0)</f>
        <v>0</v>
      </c>
      <c r="M878" s="18">
        <f t="shared" ca="1" si="249"/>
        <v>0</v>
      </c>
      <c r="N878" s="21">
        <v>65472</v>
      </c>
      <c r="O878" s="20">
        <f t="shared" si="250"/>
        <v>64472</v>
      </c>
      <c r="P878" s="21">
        <f t="shared" si="251"/>
        <v>1</v>
      </c>
      <c r="Q878" s="22">
        <f t="shared" si="252"/>
        <v>58024.800000000003</v>
      </c>
      <c r="R878" s="59">
        <f t="shared" ca="1" si="253"/>
        <v>4441783.4179909304</v>
      </c>
      <c r="S878" s="60">
        <f t="shared" ca="1" si="254"/>
        <v>4499808.2179909302</v>
      </c>
      <c r="T878" s="61">
        <v>946.47702483991611</v>
      </c>
      <c r="U878" s="61">
        <f t="shared" ca="1" si="255"/>
        <v>1017.1356731444237</v>
      </c>
      <c r="V878" s="62">
        <f t="shared" ca="1" si="256"/>
        <v>7.4654372425425164E-2</v>
      </c>
      <c r="W878" s="62"/>
      <c r="X878" s="62">
        <f t="shared" ca="1" si="257"/>
        <v>7.4654372425425164E-2</v>
      </c>
      <c r="Y878" s="60">
        <f t="shared" ca="1" si="258"/>
        <v>4499808.2179909302</v>
      </c>
      <c r="Z878" s="63">
        <f t="shared" ca="1" si="259"/>
        <v>0</v>
      </c>
      <c r="AA878" s="60">
        <f t="shared" ca="1" si="260"/>
        <v>0</v>
      </c>
      <c r="AB878" s="63">
        <f t="shared" ca="1" si="261"/>
        <v>0</v>
      </c>
      <c r="AC878" s="47">
        <f t="shared" ca="1" si="262"/>
        <v>4499808.2179909302</v>
      </c>
    </row>
    <row r="879" spans="1:29" x14ac:dyDescent="0.15">
      <c r="A879" s="58">
        <v>32509</v>
      </c>
      <c r="B879" s="65">
        <f t="shared" si="245"/>
        <v>3</v>
      </c>
      <c r="C879" s="58" t="s">
        <v>933</v>
      </c>
      <c r="D879" s="58">
        <v>1366</v>
      </c>
      <c r="E879" s="58">
        <v>0</v>
      </c>
      <c r="F879" s="58">
        <f t="shared" si="246"/>
        <v>2201.9104477611941</v>
      </c>
      <c r="G879" s="58"/>
      <c r="H879" s="17">
        <f t="shared" si="247"/>
        <v>1</v>
      </c>
      <c r="I879" s="17">
        <f t="shared" si="248"/>
        <v>0</v>
      </c>
      <c r="J879" s="17">
        <f ca="1">OFFSET('Z1'!$B$7,B879,H879)*D879</f>
        <v>0</v>
      </c>
      <c r="K879" s="17">
        <f ca="1">IF(I879&gt;0,OFFSET('Z1'!$I$7,B879,I879)*IF(I879=1,D879-9300,IF(I879=2,D879-18000,IF(I879=3,D879-45000,0))),0)</f>
        <v>0</v>
      </c>
      <c r="L879" s="17">
        <f>IF(AND(E879=1,D879&gt;20000,D879&lt;=45000),D879*'Z1'!$G$7,0)+IF(AND(E879=1,D879&gt;45000,D879&lt;=50000),'Z1'!$G$7/5000*(50000-D879)*D879,0)</f>
        <v>0</v>
      </c>
      <c r="M879" s="18">
        <f t="shared" ca="1" si="249"/>
        <v>0</v>
      </c>
      <c r="N879" s="21">
        <v>0</v>
      </c>
      <c r="O879" s="20">
        <f t="shared" si="250"/>
        <v>0</v>
      </c>
      <c r="P879" s="21">
        <f t="shared" si="251"/>
        <v>1</v>
      </c>
      <c r="Q879" s="22">
        <f t="shared" si="252"/>
        <v>0</v>
      </c>
      <c r="R879" s="59">
        <f t="shared" ca="1" si="253"/>
        <v>1371490.9920830948</v>
      </c>
      <c r="S879" s="60">
        <f t="shared" ca="1" si="254"/>
        <v>1371490.9920830948</v>
      </c>
      <c r="T879" s="61">
        <v>926.73975736656837</v>
      </c>
      <c r="U879" s="61">
        <f t="shared" ca="1" si="255"/>
        <v>1004.0197599437005</v>
      </c>
      <c r="V879" s="62">
        <f t="shared" ca="1" si="256"/>
        <v>8.338910893035556E-2</v>
      </c>
      <c r="W879" s="62"/>
      <c r="X879" s="62">
        <f t="shared" ca="1" si="257"/>
        <v>8.338910893035556E-2</v>
      </c>
      <c r="Y879" s="60">
        <f t="shared" ca="1" si="258"/>
        <v>1371490.9920830948</v>
      </c>
      <c r="Z879" s="63">
        <f t="shared" ca="1" si="259"/>
        <v>0</v>
      </c>
      <c r="AA879" s="60">
        <f t="shared" ca="1" si="260"/>
        <v>0</v>
      </c>
      <c r="AB879" s="63">
        <f t="shared" ca="1" si="261"/>
        <v>0</v>
      </c>
      <c r="AC879" s="47">
        <f t="shared" ca="1" si="262"/>
        <v>1371490.9920830948</v>
      </c>
    </row>
    <row r="880" spans="1:29" x14ac:dyDescent="0.15">
      <c r="A880" s="58">
        <v>32511</v>
      </c>
      <c r="B880" s="65">
        <f t="shared" si="245"/>
        <v>3</v>
      </c>
      <c r="C880" s="58" t="s">
        <v>934</v>
      </c>
      <c r="D880" s="58">
        <v>508</v>
      </c>
      <c r="E880" s="58">
        <v>0</v>
      </c>
      <c r="F880" s="58">
        <f t="shared" si="246"/>
        <v>818.8656716417911</v>
      </c>
      <c r="G880" s="58"/>
      <c r="H880" s="17">
        <f t="shared" si="247"/>
        <v>1</v>
      </c>
      <c r="I880" s="17">
        <f t="shared" si="248"/>
        <v>0</v>
      </c>
      <c r="J880" s="17">
        <f ca="1">OFFSET('Z1'!$B$7,B880,H880)*D880</f>
        <v>0</v>
      </c>
      <c r="K880" s="17">
        <f ca="1">IF(I880&gt;0,OFFSET('Z1'!$I$7,B880,I880)*IF(I880=1,D880-9300,IF(I880=2,D880-18000,IF(I880=3,D880-45000,0))),0)</f>
        <v>0</v>
      </c>
      <c r="L880" s="17">
        <f>IF(AND(E880=1,D880&gt;20000,D880&lt;=45000),D880*'Z1'!$G$7,0)+IF(AND(E880=1,D880&gt;45000,D880&lt;=50000),'Z1'!$G$7/5000*(50000-D880)*D880,0)</f>
        <v>0</v>
      </c>
      <c r="M880" s="18">
        <f t="shared" ca="1" si="249"/>
        <v>0</v>
      </c>
      <c r="N880" s="21">
        <v>1138</v>
      </c>
      <c r="O880" s="20">
        <f t="shared" si="250"/>
        <v>138</v>
      </c>
      <c r="P880" s="21">
        <f t="shared" si="251"/>
        <v>1</v>
      </c>
      <c r="Q880" s="22">
        <f t="shared" si="252"/>
        <v>124.2</v>
      </c>
      <c r="R880" s="59">
        <f t="shared" ca="1" si="253"/>
        <v>510042.03805139987</v>
      </c>
      <c r="S880" s="60">
        <f t="shared" ca="1" si="254"/>
        <v>510166.23805139988</v>
      </c>
      <c r="T880" s="61">
        <v>926.8416755404379</v>
      </c>
      <c r="U880" s="61">
        <f t="shared" ca="1" si="255"/>
        <v>1004.2642481326769</v>
      </c>
      <c r="V880" s="62">
        <f t="shared" ca="1" si="256"/>
        <v>8.3533762707739934E-2</v>
      </c>
      <c r="W880" s="62"/>
      <c r="X880" s="62">
        <f t="shared" ca="1" si="257"/>
        <v>8.3533762707739934E-2</v>
      </c>
      <c r="Y880" s="60">
        <f t="shared" ca="1" si="258"/>
        <v>510166.23805139988</v>
      </c>
      <c r="Z880" s="63">
        <f t="shared" ca="1" si="259"/>
        <v>0</v>
      </c>
      <c r="AA880" s="60">
        <f t="shared" ca="1" si="260"/>
        <v>0</v>
      </c>
      <c r="AB880" s="63">
        <f t="shared" ca="1" si="261"/>
        <v>0</v>
      </c>
      <c r="AC880" s="47">
        <f t="shared" ca="1" si="262"/>
        <v>510166.23805139988</v>
      </c>
    </row>
    <row r="881" spans="1:29" x14ac:dyDescent="0.15">
      <c r="A881" s="58">
        <v>32514</v>
      </c>
      <c r="B881" s="65">
        <f t="shared" si="245"/>
        <v>3</v>
      </c>
      <c r="C881" s="58" t="s">
        <v>935</v>
      </c>
      <c r="D881" s="58">
        <v>628</v>
      </c>
      <c r="E881" s="58">
        <v>0</v>
      </c>
      <c r="F881" s="58">
        <f t="shared" si="246"/>
        <v>1012.2985074626865</v>
      </c>
      <c r="G881" s="58"/>
      <c r="H881" s="17">
        <f t="shared" si="247"/>
        <v>1</v>
      </c>
      <c r="I881" s="17">
        <f t="shared" si="248"/>
        <v>0</v>
      </c>
      <c r="J881" s="17">
        <f ca="1">OFFSET('Z1'!$B$7,B881,H881)*D881</f>
        <v>0</v>
      </c>
      <c r="K881" s="17">
        <f ca="1">IF(I881&gt;0,OFFSET('Z1'!$I$7,B881,I881)*IF(I881=1,D881-9300,IF(I881=2,D881-18000,IF(I881=3,D881-45000,0))),0)</f>
        <v>0</v>
      </c>
      <c r="L881" s="17">
        <f>IF(AND(E881=1,D881&gt;20000,D881&lt;=45000),D881*'Z1'!$G$7,0)+IF(AND(E881=1,D881&gt;45000,D881&lt;=50000),'Z1'!$G$7/5000*(50000-D881)*D881,0)</f>
        <v>0</v>
      </c>
      <c r="M881" s="18">
        <f t="shared" ca="1" si="249"/>
        <v>0</v>
      </c>
      <c r="N881" s="21">
        <v>0</v>
      </c>
      <c r="O881" s="20">
        <f t="shared" si="250"/>
        <v>0</v>
      </c>
      <c r="P881" s="21">
        <f t="shared" si="251"/>
        <v>1</v>
      </c>
      <c r="Q881" s="22">
        <f t="shared" si="252"/>
        <v>0</v>
      </c>
      <c r="R881" s="59">
        <f t="shared" ca="1" si="253"/>
        <v>630524.40924464387</v>
      </c>
      <c r="S881" s="60">
        <f t="shared" ca="1" si="254"/>
        <v>630524.40924464387</v>
      </c>
      <c r="T881" s="61">
        <v>926.7850226311316</v>
      </c>
      <c r="U881" s="61">
        <f t="shared" ca="1" si="255"/>
        <v>1004.0197599437005</v>
      </c>
      <c r="V881" s="62">
        <f t="shared" ca="1" si="256"/>
        <v>8.33361949390381E-2</v>
      </c>
      <c r="W881" s="62"/>
      <c r="X881" s="62">
        <f t="shared" ca="1" si="257"/>
        <v>8.33361949390381E-2</v>
      </c>
      <c r="Y881" s="60">
        <f t="shared" ca="1" si="258"/>
        <v>630524.40924464387</v>
      </c>
      <c r="Z881" s="63">
        <f t="shared" ca="1" si="259"/>
        <v>0</v>
      </c>
      <c r="AA881" s="60">
        <f t="shared" ca="1" si="260"/>
        <v>0</v>
      </c>
      <c r="AB881" s="63">
        <f t="shared" ca="1" si="261"/>
        <v>0</v>
      </c>
      <c r="AC881" s="47">
        <f t="shared" ca="1" si="262"/>
        <v>630524.40924464387</v>
      </c>
    </row>
    <row r="882" spans="1:29" x14ac:dyDescent="0.15">
      <c r="A882" s="58">
        <v>32515</v>
      </c>
      <c r="B882" s="65">
        <f t="shared" si="245"/>
        <v>3</v>
      </c>
      <c r="C882" s="58" t="s">
        <v>936</v>
      </c>
      <c r="D882" s="58">
        <v>1447</v>
      </c>
      <c r="E882" s="58">
        <v>0</v>
      </c>
      <c r="F882" s="58">
        <f t="shared" si="246"/>
        <v>2332.4776119402986</v>
      </c>
      <c r="G882" s="58"/>
      <c r="H882" s="17">
        <f t="shared" si="247"/>
        <v>1</v>
      </c>
      <c r="I882" s="17">
        <f t="shared" si="248"/>
        <v>0</v>
      </c>
      <c r="J882" s="17">
        <f ca="1">OFFSET('Z1'!$B$7,B882,H882)*D882</f>
        <v>0</v>
      </c>
      <c r="K882" s="17">
        <f ca="1">IF(I882&gt;0,OFFSET('Z1'!$I$7,B882,I882)*IF(I882=1,D882-9300,IF(I882=2,D882-18000,IF(I882=3,D882-45000,0))),0)</f>
        <v>0</v>
      </c>
      <c r="L882" s="17">
        <f>IF(AND(E882=1,D882&gt;20000,D882&lt;=45000),D882*'Z1'!$G$7,0)+IF(AND(E882=1,D882&gt;45000,D882&lt;=50000),'Z1'!$G$7/5000*(50000-D882)*D882,0)</f>
        <v>0</v>
      </c>
      <c r="M882" s="18">
        <f t="shared" ca="1" si="249"/>
        <v>0</v>
      </c>
      <c r="N882" s="21">
        <v>0</v>
      </c>
      <c r="O882" s="20">
        <f t="shared" si="250"/>
        <v>0</v>
      </c>
      <c r="P882" s="21">
        <f t="shared" si="251"/>
        <v>1</v>
      </c>
      <c r="Q882" s="22">
        <f t="shared" si="252"/>
        <v>0</v>
      </c>
      <c r="R882" s="59">
        <f t="shared" ca="1" si="253"/>
        <v>1452816.5926385347</v>
      </c>
      <c r="S882" s="60">
        <f t="shared" ca="1" si="254"/>
        <v>1452816.5926385347</v>
      </c>
      <c r="T882" s="61">
        <v>926.78502263113171</v>
      </c>
      <c r="U882" s="61">
        <f t="shared" ca="1" si="255"/>
        <v>1004.0197599437006</v>
      </c>
      <c r="V882" s="62">
        <f t="shared" ca="1" si="256"/>
        <v>8.33361949390381E-2</v>
      </c>
      <c r="W882" s="62"/>
      <c r="X882" s="62">
        <f t="shared" ca="1" si="257"/>
        <v>8.33361949390381E-2</v>
      </c>
      <c r="Y882" s="60">
        <f t="shared" ca="1" si="258"/>
        <v>1452816.5926385347</v>
      </c>
      <c r="Z882" s="63">
        <f t="shared" ca="1" si="259"/>
        <v>0</v>
      </c>
      <c r="AA882" s="60">
        <f t="shared" ca="1" si="260"/>
        <v>0</v>
      </c>
      <c r="AB882" s="63">
        <f t="shared" ca="1" si="261"/>
        <v>0</v>
      </c>
      <c r="AC882" s="47">
        <f t="shared" ca="1" si="262"/>
        <v>1452816.5926385347</v>
      </c>
    </row>
    <row r="883" spans="1:29" x14ac:dyDescent="0.15">
      <c r="A883" s="58">
        <v>32516</v>
      </c>
      <c r="B883" s="65">
        <f t="shared" si="245"/>
        <v>3</v>
      </c>
      <c r="C883" s="58" t="s">
        <v>937</v>
      </c>
      <c r="D883" s="58">
        <v>1725</v>
      </c>
      <c r="E883" s="58">
        <v>0</v>
      </c>
      <c r="F883" s="58">
        <f t="shared" si="246"/>
        <v>2780.5970149253731</v>
      </c>
      <c r="G883" s="58"/>
      <c r="H883" s="17">
        <f t="shared" si="247"/>
        <v>1</v>
      </c>
      <c r="I883" s="17">
        <f t="shared" si="248"/>
        <v>0</v>
      </c>
      <c r="J883" s="17">
        <f ca="1">OFFSET('Z1'!$B$7,B883,H883)*D883</f>
        <v>0</v>
      </c>
      <c r="K883" s="17">
        <f ca="1">IF(I883&gt;0,OFFSET('Z1'!$I$7,B883,I883)*IF(I883=1,D883-9300,IF(I883=2,D883-18000,IF(I883=3,D883-45000,0))),0)</f>
        <v>0</v>
      </c>
      <c r="L883" s="17">
        <f>IF(AND(E883=1,D883&gt;20000,D883&lt;=45000),D883*'Z1'!$G$7,0)+IF(AND(E883=1,D883&gt;45000,D883&lt;=50000),'Z1'!$G$7/5000*(50000-D883)*D883,0)</f>
        <v>0</v>
      </c>
      <c r="M883" s="18">
        <f t="shared" ca="1" si="249"/>
        <v>0</v>
      </c>
      <c r="N883" s="21">
        <v>15448</v>
      </c>
      <c r="O883" s="20">
        <f t="shared" si="250"/>
        <v>14448</v>
      </c>
      <c r="P883" s="21">
        <f t="shared" si="251"/>
        <v>1</v>
      </c>
      <c r="Q883" s="22">
        <f t="shared" si="252"/>
        <v>13003.2</v>
      </c>
      <c r="R883" s="59">
        <f t="shared" ca="1" si="253"/>
        <v>1731934.0859028832</v>
      </c>
      <c r="S883" s="60">
        <f t="shared" ca="1" si="254"/>
        <v>1744937.2859028832</v>
      </c>
      <c r="T883" s="61">
        <v>937.00105733888461</v>
      </c>
      <c r="U883" s="61">
        <f t="shared" ca="1" si="255"/>
        <v>1011.5578469002221</v>
      </c>
      <c r="V883" s="62">
        <f t="shared" ca="1" si="256"/>
        <v>7.9569589572376032E-2</v>
      </c>
      <c r="W883" s="62"/>
      <c r="X883" s="62">
        <f t="shared" ca="1" si="257"/>
        <v>7.9569589572376032E-2</v>
      </c>
      <c r="Y883" s="60">
        <f t="shared" ca="1" si="258"/>
        <v>1744937.2859028829</v>
      </c>
      <c r="Z883" s="63">
        <f t="shared" ca="1" si="259"/>
        <v>0</v>
      </c>
      <c r="AA883" s="60">
        <f t="shared" ca="1" si="260"/>
        <v>0</v>
      </c>
      <c r="AB883" s="63">
        <f t="shared" ca="1" si="261"/>
        <v>0</v>
      </c>
      <c r="AC883" s="47">
        <f t="shared" ca="1" si="262"/>
        <v>1744937.2859028829</v>
      </c>
    </row>
    <row r="884" spans="1:29" x14ac:dyDescent="0.15">
      <c r="A884" s="58">
        <v>32517</v>
      </c>
      <c r="B884" s="65">
        <f t="shared" si="245"/>
        <v>3</v>
      </c>
      <c r="C884" s="58" t="s">
        <v>938</v>
      </c>
      <c r="D884" s="58">
        <v>1089</v>
      </c>
      <c r="E884" s="58">
        <v>0</v>
      </c>
      <c r="F884" s="58">
        <f t="shared" si="246"/>
        <v>1755.4029850746269</v>
      </c>
      <c r="G884" s="58"/>
      <c r="H884" s="17">
        <f t="shared" si="247"/>
        <v>1</v>
      </c>
      <c r="I884" s="17">
        <f t="shared" si="248"/>
        <v>0</v>
      </c>
      <c r="J884" s="17">
        <f ca="1">OFFSET('Z1'!$B$7,B884,H884)*D884</f>
        <v>0</v>
      </c>
      <c r="K884" s="17">
        <f ca="1">IF(I884&gt;0,OFFSET('Z1'!$I$7,B884,I884)*IF(I884=1,D884-9300,IF(I884=2,D884-18000,IF(I884=3,D884-45000,0))),0)</f>
        <v>0</v>
      </c>
      <c r="L884" s="17">
        <f>IF(AND(E884=1,D884&gt;20000,D884&lt;=45000),D884*'Z1'!$G$7,0)+IF(AND(E884=1,D884&gt;45000,D884&lt;=50000),'Z1'!$G$7/5000*(50000-D884)*D884,0)</f>
        <v>0</v>
      </c>
      <c r="M884" s="18">
        <f t="shared" ca="1" si="249"/>
        <v>0</v>
      </c>
      <c r="N884" s="21">
        <v>1207</v>
      </c>
      <c r="O884" s="20">
        <f t="shared" si="250"/>
        <v>207</v>
      </c>
      <c r="P884" s="21">
        <f t="shared" si="251"/>
        <v>1</v>
      </c>
      <c r="Q884" s="22">
        <f t="shared" si="252"/>
        <v>186.3</v>
      </c>
      <c r="R884" s="59">
        <f t="shared" ca="1" si="253"/>
        <v>1093377.5185786898</v>
      </c>
      <c r="S884" s="60">
        <f t="shared" ca="1" si="254"/>
        <v>1093563.8185786898</v>
      </c>
      <c r="T884" s="61">
        <v>927.07635489140364</v>
      </c>
      <c r="U884" s="61">
        <f t="shared" ca="1" si="255"/>
        <v>1004.1908343238657</v>
      </c>
      <c r="V884" s="62">
        <f t="shared" ca="1" si="256"/>
        <v>8.3180289331718615E-2</v>
      </c>
      <c r="W884" s="62"/>
      <c r="X884" s="62">
        <f t="shared" ca="1" si="257"/>
        <v>8.3180289331718615E-2</v>
      </c>
      <c r="Y884" s="60">
        <f t="shared" ca="1" si="258"/>
        <v>1093563.8185786896</v>
      </c>
      <c r="Z884" s="63">
        <f t="shared" ca="1" si="259"/>
        <v>0</v>
      </c>
      <c r="AA884" s="60">
        <f t="shared" ca="1" si="260"/>
        <v>0</v>
      </c>
      <c r="AB884" s="63">
        <f t="shared" ca="1" si="261"/>
        <v>0</v>
      </c>
      <c r="AC884" s="47">
        <f t="shared" ca="1" si="262"/>
        <v>1093563.8185786896</v>
      </c>
    </row>
    <row r="885" spans="1:29" x14ac:dyDescent="0.15">
      <c r="A885" s="58">
        <v>32518</v>
      </c>
      <c r="B885" s="65">
        <f t="shared" si="245"/>
        <v>3</v>
      </c>
      <c r="C885" s="58" t="s">
        <v>939</v>
      </c>
      <c r="D885" s="58">
        <v>1008</v>
      </c>
      <c r="E885" s="58">
        <v>0</v>
      </c>
      <c r="F885" s="58">
        <f t="shared" si="246"/>
        <v>1624.8358208955224</v>
      </c>
      <c r="G885" s="58"/>
      <c r="H885" s="17">
        <f t="shared" si="247"/>
        <v>1</v>
      </c>
      <c r="I885" s="17">
        <f t="shared" si="248"/>
        <v>0</v>
      </c>
      <c r="J885" s="17">
        <f ca="1">OFFSET('Z1'!$B$7,B885,H885)*D885</f>
        <v>0</v>
      </c>
      <c r="K885" s="17">
        <f ca="1">IF(I885&gt;0,OFFSET('Z1'!$I$7,B885,I885)*IF(I885=1,D885-9300,IF(I885=2,D885-18000,IF(I885=3,D885-45000,0))),0)</f>
        <v>0</v>
      </c>
      <c r="L885" s="17">
        <f>IF(AND(E885=1,D885&gt;20000,D885&lt;=45000),D885*'Z1'!$G$7,0)+IF(AND(E885=1,D885&gt;45000,D885&lt;=50000),'Z1'!$G$7/5000*(50000-D885)*D885,0)</f>
        <v>0</v>
      </c>
      <c r="M885" s="18">
        <f t="shared" ca="1" si="249"/>
        <v>0</v>
      </c>
      <c r="N885" s="21">
        <v>44353</v>
      </c>
      <c r="O885" s="20">
        <f t="shared" si="250"/>
        <v>43353</v>
      </c>
      <c r="P885" s="21">
        <f t="shared" si="251"/>
        <v>1</v>
      </c>
      <c r="Q885" s="22">
        <f t="shared" si="252"/>
        <v>39017.700000000004</v>
      </c>
      <c r="R885" s="59">
        <f t="shared" ca="1" si="253"/>
        <v>1012051.9180232501</v>
      </c>
      <c r="S885" s="60">
        <f t="shared" ca="1" si="254"/>
        <v>1051069.61802325</v>
      </c>
      <c r="T885" s="61">
        <v>988.15856103098463</v>
      </c>
      <c r="U885" s="61">
        <f t="shared" ca="1" si="255"/>
        <v>1042.7277956579862</v>
      </c>
      <c r="V885" s="62">
        <f t="shared" ca="1" si="256"/>
        <v>5.5223156261549056E-2</v>
      </c>
      <c r="W885" s="62"/>
      <c r="X885" s="62">
        <f t="shared" ca="1" si="257"/>
        <v>5.5223156261549056E-2</v>
      </c>
      <c r="Y885" s="60">
        <f t="shared" ca="1" si="258"/>
        <v>1051069.61802325</v>
      </c>
      <c r="Z885" s="63">
        <f t="shared" ca="1" si="259"/>
        <v>0</v>
      </c>
      <c r="AA885" s="60">
        <f t="shared" ca="1" si="260"/>
        <v>0</v>
      </c>
      <c r="AB885" s="63">
        <f t="shared" ca="1" si="261"/>
        <v>0</v>
      </c>
      <c r="AC885" s="47">
        <f t="shared" ca="1" si="262"/>
        <v>1051069.61802325</v>
      </c>
    </row>
    <row r="886" spans="1:29" x14ac:dyDescent="0.15">
      <c r="A886" s="58">
        <v>32519</v>
      </c>
      <c r="B886" s="65">
        <f t="shared" si="245"/>
        <v>3</v>
      </c>
      <c r="C886" s="58" t="s">
        <v>940</v>
      </c>
      <c r="D886" s="58">
        <v>863</v>
      </c>
      <c r="E886" s="58">
        <v>0</v>
      </c>
      <c r="F886" s="58">
        <f t="shared" si="246"/>
        <v>1391.1044776119402</v>
      </c>
      <c r="G886" s="58"/>
      <c r="H886" s="17">
        <f t="shared" si="247"/>
        <v>1</v>
      </c>
      <c r="I886" s="17">
        <f t="shared" si="248"/>
        <v>0</v>
      </c>
      <c r="J886" s="17">
        <f ca="1">OFFSET('Z1'!$B$7,B886,H886)*D886</f>
        <v>0</v>
      </c>
      <c r="K886" s="17">
        <f ca="1">IF(I886&gt;0,OFFSET('Z1'!$I$7,B886,I886)*IF(I886=1,D886-9300,IF(I886=2,D886-18000,IF(I886=3,D886-45000,0))),0)</f>
        <v>0</v>
      </c>
      <c r="L886" s="17">
        <f>IF(AND(E886=1,D886&gt;20000,D886&lt;=45000),D886*'Z1'!$G$7,0)+IF(AND(E886=1,D886&gt;45000,D886&lt;=50000),'Z1'!$G$7/5000*(50000-D886)*D886,0)</f>
        <v>0</v>
      </c>
      <c r="M886" s="18">
        <f t="shared" ca="1" si="249"/>
        <v>0</v>
      </c>
      <c r="N886" s="21">
        <v>1100</v>
      </c>
      <c r="O886" s="20">
        <f t="shared" si="250"/>
        <v>100</v>
      </c>
      <c r="P886" s="21">
        <f t="shared" si="251"/>
        <v>1</v>
      </c>
      <c r="Q886" s="22">
        <f t="shared" si="252"/>
        <v>90</v>
      </c>
      <c r="R886" s="59">
        <f t="shared" ca="1" si="253"/>
        <v>866469.05283141346</v>
      </c>
      <c r="S886" s="60">
        <f t="shared" ca="1" si="254"/>
        <v>866559.05283141346</v>
      </c>
      <c r="T886" s="61">
        <v>927.11973502971364</v>
      </c>
      <c r="U886" s="61">
        <f t="shared" ca="1" si="255"/>
        <v>1004.1240473133412</v>
      </c>
      <c r="V886" s="62">
        <f t="shared" ca="1" si="256"/>
        <v>8.3057569992466718E-2</v>
      </c>
      <c r="W886" s="62"/>
      <c r="X886" s="62">
        <f t="shared" ca="1" si="257"/>
        <v>8.3057569992466718E-2</v>
      </c>
      <c r="Y886" s="60">
        <f t="shared" ca="1" si="258"/>
        <v>866559.05283141357</v>
      </c>
      <c r="Z886" s="63">
        <f t="shared" ca="1" si="259"/>
        <v>0</v>
      </c>
      <c r="AA886" s="60">
        <f t="shared" ca="1" si="260"/>
        <v>0</v>
      </c>
      <c r="AB886" s="63">
        <f t="shared" ca="1" si="261"/>
        <v>0</v>
      </c>
      <c r="AC886" s="47">
        <f t="shared" ca="1" si="262"/>
        <v>866559.05283141357</v>
      </c>
    </row>
    <row r="887" spans="1:29" x14ac:dyDescent="0.15">
      <c r="A887" s="58">
        <v>32520</v>
      </c>
      <c r="B887" s="65">
        <f t="shared" si="245"/>
        <v>3</v>
      </c>
      <c r="C887" s="58" t="s">
        <v>941</v>
      </c>
      <c r="D887" s="58">
        <v>906</v>
      </c>
      <c r="E887" s="58">
        <v>0</v>
      </c>
      <c r="F887" s="58">
        <f t="shared" si="246"/>
        <v>1460.4179104477612</v>
      </c>
      <c r="G887" s="58"/>
      <c r="H887" s="17">
        <f t="shared" si="247"/>
        <v>1</v>
      </c>
      <c r="I887" s="17">
        <f t="shared" si="248"/>
        <v>0</v>
      </c>
      <c r="J887" s="17">
        <f ca="1">OFFSET('Z1'!$B$7,B887,H887)*D887</f>
        <v>0</v>
      </c>
      <c r="K887" s="17">
        <f ca="1">IF(I887&gt;0,OFFSET('Z1'!$I$7,B887,I887)*IF(I887=1,D887-9300,IF(I887=2,D887-18000,IF(I887=3,D887-45000,0))),0)</f>
        <v>0</v>
      </c>
      <c r="L887" s="17">
        <f>IF(AND(E887=1,D887&gt;20000,D887&lt;=45000),D887*'Z1'!$G$7,0)+IF(AND(E887=1,D887&gt;45000,D887&lt;=50000),'Z1'!$G$7/5000*(50000-D887)*D887,0)</f>
        <v>0</v>
      </c>
      <c r="M887" s="18">
        <f t="shared" ca="1" si="249"/>
        <v>0</v>
      </c>
      <c r="N887" s="21">
        <v>14458</v>
      </c>
      <c r="O887" s="20">
        <f t="shared" si="250"/>
        <v>13458</v>
      </c>
      <c r="P887" s="21">
        <f t="shared" si="251"/>
        <v>1</v>
      </c>
      <c r="Q887" s="22">
        <f t="shared" si="252"/>
        <v>12112.2</v>
      </c>
      <c r="R887" s="59">
        <f t="shared" ca="1" si="253"/>
        <v>909641.90250899259</v>
      </c>
      <c r="S887" s="60">
        <f t="shared" ca="1" si="254"/>
        <v>921754.10250899254</v>
      </c>
      <c r="T887" s="61">
        <v>949.49790163373575</v>
      </c>
      <c r="U887" s="61">
        <f t="shared" ca="1" si="255"/>
        <v>1017.3886341158858</v>
      </c>
      <c r="V887" s="62">
        <f t="shared" ca="1" si="256"/>
        <v>7.1501719345914427E-2</v>
      </c>
      <c r="W887" s="62"/>
      <c r="X887" s="62">
        <f t="shared" ca="1" si="257"/>
        <v>7.1501719345914427E-2</v>
      </c>
      <c r="Y887" s="60">
        <f t="shared" ca="1" si="258"/>
        <v>921754.10250899254</v>
      </c>
      <c r="Z887" s="63">
        <f t="shared" ca="1" si="259"/>
        <v>0</v>
      </c>
      <c r="AA887" s="60">
        <f t="shared" ca="1" si="260"/>
        <v>0</v>
      </c>
      <c r="AB887" s="63">
        <f t="shared" ca="1" si="261"/>
        <v>0</v>
      </c>
      <c r="AC887" s="47">
        <f t="shared" ca="1" si="262"/>
        <v>921754.10250899254</v>
      </c>
    </row>
    <row r="888" spans="1:29" x14ac:dyDescent="0.15">
      <c r="A888" s="58">
        <v>32521</v>
      </c>
      <c r="B888" s="65">
        <f t="shared" si="245"/>
        <v>3</v>
      </c>
      <c r="C888" s="58" t="s">
        <v>942</v>
      </c>
      <c r="D888" s="58">
        <v>1725</v>
      </c>
      <c r="E888" s="58">
        <v>0</v>
      </c>
      <c r="F888" s="58">
        <f t="shared" si="246"/>
        <v>2780.5970149253731</v>
      </c>
      <c r="G888" s="58"/>
      <c r="H888" s="17">
        <f t="shared" si="247"/>
        <v>1</v>
      </c>
      <c r="I888" s="17">
        <f t="shared" si="248"/>
        <v>0</v>
      </c>
      <c r="J888" s="17">
        <f ca="1">OFFSET('Z1'!$B$7,B888,H888)*D888</f>
        <v>0</v>
      </c>
      <c r="K888" s="17">
        <f ca="1">IF(I888&gt;0,OFFSET('Z1'!$I$7,B888,I888)*IF(I888=1,D888-9300,IF(I888=2,D888-18000,IF(I888=3,D888-45000,0))),0)</f>
        <v>0</v>
      </c>
      <c r="L888" s="17">
        <f>IF(AND(E888=1,D888&gt;20000,D888&lt;=45000),D888*'Z1'!$G$7,0)+IF(AND(E888=1,D888&gt;45000,D888&lt;=50000),'Z1'!$G$7/5000*(50000-D888)*D888,0)</f>
        <v>0</v>
      </c>
      <c r="M888" s="18">
        <f t="shared" ca="1" si="249"/>
        <v>0</v>
      </c>
      <c r="N888" s="21">
        <v>7495</v>
      </c>
      <c r="O888" s="20">
        <f t="shared" si="250"/>
        <v>6495</v>
      </c>
      <c r="P888" s="21">
        <f t="shared" si="251"/>
        <v>1</v>
      </c>
      <c r="Q888" s="22">
        <f t="shared" si="252"/>
        <v>5845.5</v>
      </c>
      <c r="R888" s="59">
        <f t="shared" ca="1" si="253"/>
        <v>1731934.0859028832</v>
      </c>
      <c r="S888" s="60">
        <f t="shared" ca="1" si="254"/>
        <v>1737779.5859028832</v>
      </c>
      <c r="T888" s="61">
        <v>930.72781843380187</v>
      </c>
      <c r="U888" s="61">
        <f t="shared" ca="1" si="255"/>
        <v>1007.4084555958743</v>
      </c>
      <c r="V888" s="62">
        <f t="shared" ca="1" si="256"/>
        <v>8.2387821276372897E-2</v>
      </c>
      <c r="W888" s="62"/>
      <c r="X888" s="62">
        <f t="shared" ca="1" si="257"/>
        <v>8.2387821276372897E-2</v>
      </c>
      <c r="Y888" s="60">
        <f t="shared" ca="1" si="258"/>
        <v>1737779.5859028832</v>
      </c>
      <c r="Z888" s="63">
        <f t="shared" ca="1" si="259"/>
        <v>0</v>
      </c>
      <c r="AA888" s="60">
        <f t="shared" ca="1" si="260"/>
        <v>0</v>
      </c>
      <c r="AB888" s="63">
        <f t="shared" ca="1" si="261"/>
        <v>0</v>
      </c>
      <c r="AC888" s="47">
        <f t="shared" ca="1" si="262"/>
        <v>1737779.5859028832</v>
      </c>
    </row>
    <row r="889" spans="1:29" x14ac:dyDescent="0.15">
      <c r="A889" s="58">
        <v>32522</v>
      </c>
      <c r="B889" s="65">
        <f t="shared" si="245"/>
        <v>3</v>
      </c>
      <c r="C889" s="58" t="s">
        <v>943</v>
      </c>
      <c r="D889" s="58">
        <v>1282</v>
      </c>
      <c r="E889" s="58">
        <v>0</v>
      </c>
      <c r="F889" s="58">
        <f t="shared" si="246"/>
        <v>2066.5074626865671</v>
      </c>
      <c r="G889" s="58"/>
      <c r="H889" s="17">
        <f t="shared" si="247"/>
        <v>1</v>
      </c>
      <c r="I889" s="17">
        <f t="shared" si="248"/>
        <v>0</v>
      </c>
      <c r="J889" s="17">
        <f ca="1">OFFSET('Z1'!$B$7,B889,H889)*D889</f>
        <v>0</v>
      </c>
      <c r="K889" s="17">
        <f ca="1">IF(I889&gt;0,OFFSET('Z1'!$I$7,B889,I889)*IF(I889=1,D889-9300,IF(I889=2,D889-18000,IF(I889=3,D889-45000,0))),0)</f>
        <v>0</v>
      </c>
      <c r="L889" s="17">
        <f>IF(AND(E889=1,D889&gt;20000,D889&lt;=45000),D889*'Z1'!$G$7,0)+IF(AND(E889=1,D889&gt;45000,D889&lt;=50000),'Z1'!$G$7/5000*(50000-D889)*D889,0)</f>
        <v>0</v>
      </c>
      <c r="M889" s="18">
        <f t="shared" ca="1" si="249"/>
        <v>0</v>
      </c>
      <c r="N889" s="21">
        <v>2370</v>
      </c>
      <c r="O889" s="20">
        <f t="shared" si="250"/>
        <v>1370</v>
      </c>
      <c r="P889" s="21">
        <f t="shared" si="251"/>
        <v>1</v>
      </c>
      <c r="Q889" s="22">
        <f t="shared" si="252"/>
        <v>1233</v>
      </c>
      <c r="R889" s="59">
        <f t="shared" ca="1" si="253"/>
        <v>1287153.3322478239</v>
      </c>
      <c r="S889" s="60">
        <f t="shared" ca="1" si="254"/>
        <v>1288386.3322478239</v>
      </c>
      <c r="T889" s="61">
        <v>928.27345776025538</v>
      </c>
      <c r="U889" s="61">
        <f t="shared" ca="1" si="255"/>
        <v>1004.9815384148393</v>
      </c>
      <c r="V889" s="62">
        <f t="shared" ca="1" si="256"/>
        <v>8.2635219194638676E-2</v>
      </c>
      <c r="W889" s="62"/>
      <c r="X889" s="62">
        <f t="shared" ca="1" si="257"/>
        <v>8.2635219194638676E-2</v>
      </c>
      <c r="Y889" s="60">
        <f t="shared" ca="1" si="258"/>
        <v>1288386.3322478239</v>
      </c>
      <c r="Z889" s="63">
        <f t="shared" ca="1" si="259"/>
        <v>0</v>
      </c>
      <c r="AA889" s="60">
        <f t="shared" ca="1" si="260"/>
        <v>0</v>
      </c>
      <c r="AB889" s="63">
        <f t="shared" ca="1" si="261"/>
        <v>0</v>
      </c>
      <c r="AC889" s="47">
        <f t="shared" ca="1" si="262"/>
        <v>1288386.3322478239</v>
      </c>
    </row>
    <row r="890" spans="1:29" x14ac:dyDescent="0.15">
      <c r="A890" s="58">
        <v>32523</v>
      </c>
      <c r="B890" s="65">
        <f t="shared" si="245"/>
        <v>3</v>
      </c>
      <c r="C890" s="58" t="s">
        <v>944</v>
      </c>
      <c r="D890" s="58">
        <v>776</v>
      </c>
      <c r="E890" s="58">
        <v>0</v>
      </c>
      <c r="F890" s="58">
        <f t="shared" si="246"/>
        <v>1250.8656716417911</v>
      </c>
      <c r="G890" s="58"/>
      <c r="H890" s="17">
        <f t="shared" si="247"/>
        <v>1</v>
      </c>
      <c r="I890" s="17">
        <f t="shared" si="248"/>
        <v>0</v>
      </c>
      <c r="J890" s="17">
        <f ca="1">OFFSET('Z1'!$B$7,B890,H890)*D890</f>
        <v>0</v>
      </c>
      <c r="K890" s="17">
        <f ca="1">IF(I890&gt;0,OFFSET('Z1'!$I$7,B890,I890)*IF(I890=1,D890-9300,IF(I890=2,D890-18000,IF(I890=3,D890-45000,0))),0)</f>
        <v>0</v>
      </c>
      <c r="L890" s="17">
        <f>IF(AND(E890=1,D890&gt;20000,D890&lt;=45000),D890*'Z1'!$G$7,0)+IF(AND(E890=1,D890&gt;45000,D890&lt;=50000),'Z1'!$G$7/5000*(50000-D890)*D890,0)</f>
        <v>0</v>
      </c>
      <c r="M890" s="18">
        <f t="shared" ca="1" si="249"/>
        <v>0</v>
      </c>
      <c r="N890" s="21">
        <v>1484</v>
      </c>
      <c r="O890" s="20">
        <f t="shared" si="250"/>
        <v>484</v>
      </c>
      <c r="P890" s="21">
        <f t="shared" si="251"/>
        <v>1</v>
      </c>
      <c r="Q890" s="22">
        <f t="shared" si="252"/>
        <v>435.6</v>
      </c>
      <c r="R890" s="59">
        <f t="shared" ca="1" si="253"/>
        <v>779119.33371631161</v>
      </c>
      <c r="S890" s="60">
        <f t="shared" ca="1" si="254"/>
        <v>779554.93371631159</v>
      </c>
      <c r="T890" s="61">
        <v>928.58382916533185</v>
      </c>
      <c r="U890" s="61">
        <f t="shared" ca="1" si="255"/>
        <v>1004.5811001498861</v>
      </c>
      <c r="V890" s="62">
        <f t="shared" ca="1" si="256"/>
        <v>8.1842121946992474E-2</v>
      </c>
      <c r="W890" s="62"/>
      <c r="X890" s="62">
        <f t="shared" ca="1" si="257"/>
        <v>8.1842121946992474E-2</v>
      </c>
      <c r="Y890" s="60">
        <f t="shared" ca="1" si="258"/>
        <v>779554.9337163117</v>
      </c>
      <c r="Z890" s="63">
        <f t="shared" ca="1" si="259"/>
        <v>0</v>
      </c>
      <c r="AA890" s="60">
        <f t="shared" ca="1" si="260"/>
        <v>0</v>
      </c>
      <c r="AB890" s="63">
        <f t="shared" ca="1" si="261"/>
        <v>0</v>
      </c>
      <c r="AC890" s="47">
        <f t="shared" ca="1" si="262"/>
        <v>779554.9337163117</v>
      </c>
    </row>
    <row r="891" spans="1:29" x14ac:dyDescent="0.15">
      <c r="A891" s="58">
        <v>32524</v>
      </c>
      <c r="B891" s="65">
        <f t="shared" si="245"/>
        <v>3</v>
      </c>
      <c r="C891" s="58" t="s">
        <v>945</v>
      </c>
      <c r="D891" s="58">
        <v>1526</v>
      </c>
      <c r="E891" s="58">
        <v>0</v>
      </c>
      <c r="F891" s="58">
        <f t="shared" si="246"/>
        <v>2459.8208955223881</v>
      </c>
      <c r="G891" s="58"/>
      <c r="H891" s="17">
        <f t="shared" si="247"/>
        <v>1</v>
      </c>
      <c r="I891" s="17">
        <f t="shared" si="248"/>
        <v>0</v>
      </c>
      <c r="J891" s="17">
        <f ca="1">OFFSET('Z1'!$B$7,B891,H891)*D891</f>
        <v>0</v>
      </c>
      <c r="K891" s="17">
        <f ca="1">IF(I891&gt;0,OFFSET('Z1'!$I$7,B891,I891)*IF(I891=1,D891-9300,IF(I891=2,D891-18000,IF(I891=3,D891-45000,0))),0)</f>
        <v>0</v>
      </c>
      <c r="L891" s="17">
        <f>IF(AND(E891=1,D891&gt;20000,D891&lt;=45000),D891*'Z1'!$G$7,0)+IF(AND(E891=1,D891&gt;45000,D891&lt;=50000),'Z1'!$G$7/5000*(50000-D891)*D891,0)</f>
        <v>0</v>
      </c>
      <c r="M891" s="18">
        <f t="shared" ca="1" si="249"/>
        <v>0</v>
      </c>
      <c r="N891" s="21">
        <v>1567</v>
      </c>
      <c r="O891" s="20">
        <f t="shared" si="250"/>
        <v>567</v>
      </c>
      <c r="P891" s="21">
        <f t="shared" si="251"/>
        <v>1</v>
      </c>
      <c r="Q891" s="22">
        <f t="shared" si="252"/>
        <v>510.3</v>
      </c>
      <c r="R891" s="59">
        <f t="shared" ca="1" si="253"/>
        <v>1532134.153674087</v>
      </c>
      <c r="S891" s="60">
        <f t="shared" ca="1" si="254"/>
        <v>1532644.4536740871</v>
      </c>
      <c r="T891" s="61">
        <v>927.86001053079781</v>
      </c>
      <c r="U891" s="61">
        <f t="shared" ca="1" si="255"/>
        <v>1004.3541636134254</v>
      </c>
      <c r="V891" s="62">
        <f t="shared" ca="1" si="256"/>
        <v>8.244148062687584E-2</v>
      </c>
      <c r="W891" s="62"/>
      <c r="X891" s="62">
        <f t="shared" ca="1" si="257"/>
        <v>8.244148062687584E-2</v>
      </c>
      <c r="Y891" s="60">
        <f t="shared" ca="1" si="258"/>
        <v>1532644.4536740871</v>
      </c>
      <c r="Z891" s="63">
        <f t="shared" ca="1" si="259"/>
        <v>0</v>
      </c>
      <c r="AA891" s="60">
        <f t="shared" ca="1" si="260"/>
        <v>0</v>
      </c>
      <c r="AB891" s="63">
        <f t="shared" ca="1" si="261"/>
        <v>0</v>
      </c>
      <c r="AC891" s="47">
        <f t="shared" ca="1" si="262"/>
        <v>1532644.4536740871</v>
      </c>
    </row>
    <row r="892" spans="1:29" x14ac:dyDescent="0.15">
      <c r="A892" s="58">
        <v>32525</v>
      </c>
      <c r="B892" s="65">
        <f t="shared" si="245"/>
        <v>3</v>
      </c>
      <c r="C892" s="58" t="s">
        <v>946</v>
      </c>
      <c r="D892" s="58">
        <v>2022</v>
      </c>
      <c r="E892" s="58">
        <v>0</v>
      </c>
      <c r="F892" s="58">
        <f t="shared" si="246"/>
        <v>3259.3432835820895</v>
      </c>
      <c r="G892" s="58"/>
      <c r="H892" s="17">
        <f t="shared" si="247"/>
        <v>1</v>
      </c>
      <c r="I892" s="17">
        <f t="shared" si="248"/>
        <v>0</v>
      </c>
      <c r="J892" s="17">
        <f ca="1">OFFSET('Z1'!$B$7,B892,H892)*D892</f>
        <v>0</v>
      </c>
      <c r="K892" s="17">
        <f ca="1">IF(I892&gt;0,OFFSET('Z1'!$I$7,B892,I892)*IF(I892=1,D892-9300,IF(I892=2,D892-18000,IF(I892=3,D892-45000,0))),0)</f>
        <v>0</v>
      </c>
      <c r="L892" s="17">
        <f>IF(AND(E892=1,D892&gt;20000,D892&lt;=45000),D892*'Z1'!$G$7,0)+IF(AND(E892=1,D892&gt;45000,D892&lt;=50000),'Z1'!$G$7/5000*(50000-D892)*D892,0)</f>
        <v>0</v>
      </c>
      <c r="M892" s="18">
        <f t="shared" ca="1" si="249"/>
        <v>0</v>
      </c>
      <c r="N892" s="21">
        <v>5849</v>
      </c>
      <c r="O892" s="20">
        <f t="shared" si="250"/>
        <v>4849</v>
      </c>
      <c r="P892" s="21">
        <f t="shared" si="251"/>
        <v>1</v>
      </c>
      <c r="Q892" s="22">
        <f t="shared" si="252"/>
        <v>4364.1000000000004</v>
      </c>
      <c r="R892" s="59">
        <f t="shared" ca="1" si="253"/>
        <v>2030127.9546061624</v>
      </c>
      <c r="S892" s="60">
        <f t="shared" ca="1" si="254"/>
        <v>2034492.0546061625</v>
      </c>
      <c r="T892" s="61">
        <v>930.82473522460486</v>
      </c>
      <c r="U892" s="61">
        <f t="shared" ca="1" si="255"/>
        <v>1006.1780685490418</v>
      </c>
      <c r="V892" s="62">
        <f t="shared" ca="1" si="256"/>
        <v>8.0953299233345266E-2</v>
      </c>
      <c r="W892" s="62"/>
      <c r="X892" s="62">
        <f t="shared" ca="1" si="257"/>
        <v>8.0953299233345266E-2</v>
      </c>
      <c r="Y892" s="60">
        <f t="shared" ca="1" si="258"/>
        <v>2034492.0546061622</v>
      </c>
      <c r="Z892" s="63">
        <f t="shared" ca="1" si="259"/>
        <v>0</v>
      </c>
      <c r="AA892" s="60">
        <f t="shared" ca="1" si="260"/>
        <v>0</v>
      </c>
      <c r="AB892" s="63">
        <f t="shared" ca="1" si="261"/>
        <v>0</v>
      </c>
      <c r="AC892" s="47">
        <f t="shared" ca="1" si="262"/>
        <v>2034492.0546061622</v>
      </c>
    </row>
    <row r="893" spans="1:29" x14ac:dyDescent="0.15">
      <c r="A893" s="58">
        <v>32528</v>
      </c>
      <c r="B893" s="65">
        <f t="shared" si="245"/>
        <v>3</v>
      </c>
      <c r="C893" s="58" t="s">
        <v>947</v>
      </c>
      <c r="D893" s="58">
        <v>996</v>
      </c>
      <c r="E893" s="58">
        <v>0</v>
      </c>
      <c r="F893" s="58">
        <f t="shared" si="246"/>
        <v>1605.4925373134329</v>
      </c>
      <c r="G893" s="58"/>
      <c r="H893" s="17">
        <f t="shared" si="247"/>
        <v>1</v>
      </c>
      <c r="I893" s="17">
        <f t="shared" si="248"/>
        <v>0</v>
      </c>
      <c r="J893" s="17">
        <f ca="1">OFFSET('Z1'!$B$7,B893,H893)*D893</f>
        <v>0</v>
      </c>
      <c r="K893" s="17">
        <f ca="1">IF(I893&gt;0,OFFSET('Z1'!$I$7,B893,I893)*IF(I893=1,D893-9300,IF(I893=2,D893-18000,IF(I893=3,D893-45000,0))),0)</f>
        <v>0</v>
      </c>
      <c r="L893" s="17">
        <f>IF(AND(E893=1,D893&gt;20000,D893&lt;=45000),D893*'Z1'!$G$7,0)+IF(AND(E893=1,D893&gt;45000,D893&lt;=50000),'Z1'!$G$7/5000*(50000-D893)*D893,0)</f>
        <v>0</v>
      </c>
      <c r="M893" s="18">
        <f t="shared" ca="1" si="249"/>
        <v>0</v>
      </c>
      <c r="N893" s="21">
        <v>39974</v>
      </c>
      <c r="O893" s="20">
        <f t="shared" si="250"/>
        <v>38974</v>
      </c>
      <c r="P893" s="21">
        <f t="shared" si="251"/>
        <v>1</v>
      </c>
      <c r="Q893" s="22">
        <f t="shared" si="252"/>
        <v>35076.6</v>
      </c>
      <c r="R893" s="59">
        <f t="shared" ca="1" si="253"/>
        <v>1000003.6809039257</v>
      </c>
      <c r="S893" s="60">
        <f t="shared" ca="1" si="254"/>
        <v>1035080.2809039257</v>
      </c>
      <c r="T893" s="61">
        <v>984.2647766808019</v>
      </c>
      <c r="U893" s="61">
        <f t="shared" ca="1" si="255"/>
        <v>1039.2372298232185</v>
      </c>
      <c r="V893" s="62">
        <f t="shared" ca="1" si="256"/>
        <v>5.5851285593900846E-2</v>
      </c>
      <c r="W893" s="62"/>
      <c r="X893" s="62">
        <f t="shared" ca="1" si="257"/>
        <v>5.5851285593900846E-2</v>
      </c>
      <c r="Y893" s="60">
        <f t="shared" ca="1" si="258"/>
        <v>1035080.2809039257</v>
      </c>
      <c r="Z893" s="63">
        <f t="shared" ca="1" si="259"/>
        <v>0</v>
      </c>
      <c r="AA893" s="60">
        <f t="shared" ca="1" si="260"/>
        <v>0</v>
      </c>
      <c r="AB893" s="63">
        <f t="shared" ca="1" si="261"/>
        <v>0</v>
      </c>
      <c r="AC893" s="47">
        <f t="shared" ca="1" si="262"/>
        <v>1035080.2809039257</v>
      </c>
    </row>
    <row r="894" spans="1:29" x14ac:dyDescent="0.15">
      <c r="A894" s="58">
        <v>32529</v>
      </c>
      <c r="B894" s="65">
        <f t="shared" si="245"/>
        <v>3</v>
      </c>
      <c r="C894" s="58" t="s">
        <v>948</v>
      </c>
      <c r="D894" s="58">
        <v>1219</v>
      </c>
      <c r="E894" s="58">
        <v>0</v>
      </c>
      <c r="F894" s="58">
        <f t="shared" si="246"/>
        <v>1964.955223880597</v>
      </c>
      <c r="G894" s="58"/>
      <c r="H894" s="17">
        <f t="shared" si="247"/>
        <v>1</v>
      </c>
      <c r="I894" s="17">
        <f t="shared" si="248"/>
        <v>0</v>
      </c>
      <c r="J894" s="17">
        <f ca="1">OFFSET('Z1'!$B$7,B894,H894)*D894</f>
        <v>0</v>
      </c>
      <c r="K894" s="17">
        <f ca="1">IF(I894&gt;0,OFFSET('Z1'!$I$7,B894,I894)*IF(I894=1,D894-9300,IF(I894=2,D894-18000,IF(I894=3,D894-45000,0))),0)</f>
        <v>0</v>
      </c>
      <c r="L894" s="17">
        <f>IF(AND(E894=1,D894&gt;20000,D894&lt;=45000),D894*'Z1'!$G$7,0)+IF(AND(E894=1,D894&gt;45000,D894&lt;=50000),'Z1'!$G$7/5000*(50000-D894)*D894,0)</f>
        <v>0</v>
      </c>
      <c r="M894" s="18">
        <f t="shared" ca="1" si="249"/>
        <v>0</v>
      </c>
      <c r="N894" s="21">
        <v>0</v>
      </c>
      <c r="O894" s="20">
        <f t="shared" si="250"/>
        <v>0</v>
      </c>
      <c r="P894" s="21">
        <f t="shared" si="251"/>
        <v>1</v>
      </c>
      <c r="Q894" s="22">
        <f t="shared" si="252"/>
        <v>0</v>
      </c>
      <c r="R894" s="59">
        <f t="shared" ca="1" si="253"/>
        <v>1223900.0873713708</v>
      </c>
      <c r="S894" s="60">
        <f t="shared" ca="1" si="254"/>
        <v>1223900.0873713708</v>
      </c>
      <c r="T894" s="61">
        <v>926.78502263113182</v>
      </c>
      <c r="U894" s="61">
        <f t="shared" ca="1" si="255"/>
        <v>1004.0197599437004</v>
      </c>
      <c r="V894" s="62">
        <f t="shared" ca="1" si="256"/>
        <v>8.3336194939037878E-2</v>
      </c>
      <c r="W894" s="62"/>
      <c r="X894" s="62">
        <f t="shared" ca="1" si="257"/>
        <v>8.3336194939037878E-2</v>
      </c>
      <c r="Y894" s="60">
        <f t="shared" ca="1" si="258"/>
        <v>1223900.087371371</v>
      </c>
      <c r="Z894" s="63">
        <f t="shared" ca="1" si="259"/>
        <v>0</v>
      </c>
      <c r="AA894" s="60">
        <f t="shared" ca="1" si="260"/>
        <v>0</v>
      </c>
      <c r="AB894" s="63">
        <f t="shared" ca="1" si="261"/>
        <v>0</v>
      </c>
      <c r="AC894" s="47">
        <f t="shared" ca="1" si="262"/>
        <v>1223900.087371371</v>
      </c>
    </row>
    <row r="895" spans="1:29" x14ac:dyDescent="0.15">
      <c r="A895" s="58">
        <v>32530</v>
      </c>
      <c r="B895" s="65">
        <f t="shared" si="245"/>
        <v>3</v>
      </c>
      <c r="C895" s="58" t="s">
        <v>949</v>
      </c>
      <c r="D895" s="58">
        <v>10732</v>
      </c>
      <c r="E895" s="58">
        <v>0</v>
      </c>
      <c r="F895" s="58">
        <f t="shared" si="246"/>
        <v>17886.666666666664</v>
      </c>
      <c r="G895" s="58"/>
      <c r="H895" s="17">
        <f t="shared" si="247"/>
        <v>2</v>
      </c>
      <c r="I895" s="17">
        <f t="shared" si="248"/>
        <v>0</v>
      </c>
      <c r="J895" s="17">
        <f ca="1">OFFSET('Z1'!$B$7,B895,H895)*D895</f>
        <v>1457834.8800000001</v>
      </c>
      <c r="K895" s="17">
        <f ca="1">IF(I895&gt;0,OFFSET('Z1'!$I$7,B895,I895)*IF(I895=1,D895-9300,IF(I895=2,D895-18000,IF(I895=3,D895-45000,0))),0)</f>
        <v>0</v>
      </c>
      <c r="L895" s="17">
        <f>IF(AND(E895=1,D895&gt;20000,D895&lt;=45000),D895*'Z1'!$G$7,0)+IF(AND(E895=1,D895&gt;45000,D895&lt;=50000),'Z1'!$G$7/5000*(50000-D895)*D895,0)</f>
        <v>0</v>
      </c>
      <c r="M895" s="18">
        <f t="shared" ca="1" si="249"/>
        <v>1457834.8800000001</v>
      </c>
      <c r="N895" s="21">
        <v>59646</v>
      </c>
      <c r="O895" s="20">
        <f t="shared" si="250"/>
        <v>58646</v>
      </c>
      <c r="P895" s="21">
        <f t="shared" si="251"/>
        <v>0</v>
      </c>
      <c r="Q895" s="22">
        <f t="shared" si="252"/>
        <v>0</v>
      </c>
      <c r="R895" s="59">
        <f t="shared" ca="1" si="253"/>
        <v>11140962.720199971</v>
      </c>
      <c r="S895" s="60">
        <f t="shared" ca="1" si="254"/>
        <v>12598797.600199971</v>
      </c>
      <c r="T895" s="61">
        <v>1074.4766319737569</v>
      </c>
      <c r="U895" s="61">
        <f t="shared" ca="1" si="255"/>
        <v>1173.946850559073</v>
      </c>
      <c r="V895" s="62">
        <f t="shared" ca="1" si="256"/>
        <v>9.2575506646984662E-2</v>
      </c>
      <c r="W895" s="62"/>
      <c r="X895" s="62">
        <f t="shared" ca="1" si="257"/>
        <v>9.2575506646984662E-2</v>
      </c>
      <c r="Y895" s="60">
        <f t="shared" ca="1" si="258"/>
        <v>12598797.600199971</v>
      </c>
      <c r="Z895" s="63">
        <f t="shared" ca="1" si="259"/>
        <v>0</v>
      </c>
      <c r="AA895" s="60">
        <f t="shared" ca="1" si="260"/>
        <v>77980.231447845697</v>
      </c>
      <c r="AB895" s="63">
        <f t="shared" ca="1" si="261"/>
        <v>-4273.6172410133522</v>
      </c>
      <c r="AC895" s="47">
        <f t="shared" ca="1" si="262"/>
        <v>12594523.982958958</v>
      </c>
    </row>
    <row r="896" spans="1:29" x14ac:dyDescent="0.15">
      <c r="A896" s="58">
        <v>40101</v>
      </c>
      <c r="B896" s="65">
        <f t="shared" si="245"/>
        <v>4</v>
      </c>
      <c r="C896" s="58" t="s">
        <v>950</v>
      </c>
      <c r="D896" s="58">
        <v>206537</v>
      </c>
      <c r="E896" s="58">
        <v>1</v>
      </c>
      <c r="F896" s="58">
        <f t="shared" si="246"/>
        <v>481919.66666666669</v>
      </c>
      <c r="G896" s="58"/>
      <c r="H896" s="17">
        <f t="shared" si="247"/>
        <v>4</v>
      </c>
      <c r="I896" s="17">
        <f t="shared" si="248"/>
        <v>0</v>
      </c>
      <c r="J896" s="17">
        <f ca="1">OFFSET('Z1'!$B$7,B896,H896)*D896</f>
        <v>23351073.219999999</v>
      </c>
      <c r="K896" s="17">
        <f ca="1">IF(I896&gt;0,OFFSET('Z1'!$I$7,B896,I896)*IF(I896=1,D896-9300,IF(I896=2,D896-18000,IF(I896=3,D896-45000,0))),0)</f>
        <v>0</v>
      </c>
      <c r="L896" s="17">
        <f>IF(AND(E896=1,D896&gt;20000,D896&lt;=45000),D896*'Z1'!$G$7,0)+IF(AND(E896=1,D896&gt;45000,D896&lt;=50000),'Z1'!$G$7/5000*(50000-D896)*D896,0)</f>
        <v>0</v>
      </c>
      <c r="M896" s="18">
        <f t="shared" ca="1" si="249"/>
        <v>23351073.219999999</v>
      </c>
      <c r="N896" s="21">
        <v>403223</v>
      </c>
      <c r="O896" s="20">
        <f t="shared" si="250"/>
        <v>402223</v>
      </c>
      <c r="P896" s="21">
        <f t="shared" si="251"/>
        <v>0</v>
      </c>
      <c r="Q896" s="22">
        <f t="shared" si="252"/>
        <v>0</v>
      </c>
      <c r="R896" s="59">
        <f t="shared" ca="1" si="253"/>
        <v>310709503.3368898</v>
      </c>
      <c r="S896" s="60">
        <f t="shared" ca="1" si="254"/>
        <v>334060576.55688977</v>
      </c>
      <c r="T896" s="61">
        <v>1477.5671274751776</v>
      </c>
      <c r="U896" s="61">
        <f t="shared" ca="1" si="255"/>
        <v>1617.4369558814633</v>
      </c>
      <c r="V896" s="62">
        <f t="shared" ca="1" si="256"/>
        <v>9.4662249724850822E-2</v>
      </c>
      <c r="W896" s="62"/>
      <c r="X896" s="62">
        <f t="shared" ca="1" si="257"/>
        <v>9.4662249724850822E-2</v>
      </c>
      <c r="Y896" s="60">
        <f t="shared" ca="1" si="258"/>
        <v>334060576.55688977</v>
      </c>
      <c r="Z896" s="63">
        <f t="shared" ca="1" si="259"/>
        <v>0</v>
      </c>
      <c r="AA896" s="60">
        <f t="shared" ca="1" si="260"/>
        <v>1505893.4005520344</v>
      </c>
      <c r="AB896" s="63">
        <f t="shared" ca="1" si="261"/>
        <v>-73031.977421951378</v>
      </c>
      <c r="AC896" s="47">
        <f t="shared" ca="1" si="262"/>
        <v>333987544.57946783</v>
      </c>
    </row>
    <row r="897" spans="1:29" x14ac:dyDescent="0.15">
      <c r="A897" s="58">
        <v>40201</v>
      </c>
      <c r="B897" s="65">
        <f t="shared" si="245"/>
        <v>4</v>
      </c>
      <c r="C897" s="58" t="s">
        <v>951</v>
      </c>
      <c r="D897" s="58">
        <v>38029</v>
      </c>
      <c r="E897" s="58">
        <v>1</v>
      </c>
      <c r="F897" s="58">
        <f t="shared" si="246"/>
        <v>76058</v>
      </c>
      <c r="G897" s="58"/>
      <c r="H897" s="17">
        <f t="shared" si="247"/>
        <v>3</v>
      </c>
      <c r="I897" s="17">
        <f t="shared" si="248"/>
        <v>0</v>
      </c>
      <c r="J897" s="17">
        <f ca="1">OFFSET('Z1'!$B$7,B897,H897)*D897</f>
        <v>4299558.74</v>
      </c>
      <c r="K897" s="17">
        <f ca="1">IF(I897&gt;0,OFFSET('Z1'!$I$7,B897,I897)*IF(I897=1,D897-9300,IF(I897=2,D897-18000,IF(I897=3,D897-45000,0))),0)</f>
        <v>0</v>
      </c>
      <c r="L897" s="17">
        <f>IF(AND(E897=1,D897&gt;20000,D897&lt;=45000),D897*'Z1'!$G$7,0)+IF(AND(E897=1,D897&gt;45000,D897&lt;=50000),'Z1'!$G$7/5000*(50000-D897)*D897,0)</f>
        <v>2029227.44</v>
      </c>
      <c r="M897" s="18">
        <f t="shared" ca="1" si="249"/>
        <v>6328786.1799999997</v>
      </c>
      <c r="N897" s="21">
        <v>57407</v>
      </c>
      <c r="O897" s="20">
        <f t="shared" si="250"/>
        <v>56407</v>
      </c>
      <c r="P897" s="21">
        <f t="shared" si="251"/>
        <v>0</v>
      </c>
      <c r="Q897" s="22">
        <f t="shared" si="252"/>
        <v>0</v>
      </c>
      <c r="R897" s="59">
        <f t="shared" ca="1" si="253"/>
        <v>49037101.075899579</v>
      </c>
      <c r="S897" s="60">
        <f t="shared" ca="1" si="254"/>
        <v>55365887.255899578</v>
      </c>
      <c r="T897" s="61">
        <v>1325.5632521215807</v>
      </c>
      <c r="U897" s="61">
        <f t="shared" ca="1" si="255"/>
        <v>1455.8859621841116</v>
      </c>
      <c r="V897" s="62">
        <f t="shared" ca="1" si="256"/>
        <v>9.8314969017093468E-2</v>
      </c>
      <c r="W897" s="62"/>
      <c r="X897" s="62">
        <f t="shared" ca="1" si="257"/>
        <v>9.8314969017093468E-2</v>
      </c>
      <c r="Y897" s="60">
        <f t="shared" ca="1" si="258"/>
        <v>55365887.255899578</v>
      </c>
      <c r="Z897" s="63">
        <f t="shared" ca="1" si="259"/>
        <v>0</v>
      </c>
      <c r="AA897" s="60">
        <f t="shared" ca="1" si="260"/>
        <v>432883.82464906573</v>
      </c>
      <c r="AB897" s="63">
        <f t="shared" ca="1" si="261"/>
        <v>-20993.758055191192</v>
      </c>
      <c r="AC897" s="47">
        <f t="shared" ca="1" si="262"/>
        <v>55344893.497844391</v>
      </c>
    </row>
    <row r="898" spans="1:29" x14ac:dyDescent="0.15">
      <c r="A898" s="58">
        <v>40301</v>
      </c>
      <c r="B898" s="65">
        <f t="shared" si="245"/>
        <v>4</v>
      </c>
      <c r="C898" s="58" t="s">
        <v>952</v>
      </c>
      <c r="D898" s="58">
        <v>62627</v>
      </c>
      <c r="E898" s="58">
        <v>1</v>
      </c>
      <c r="F898" s="58">
        <f t="shared" si="246"/>
        <v>146129.66666666669</v>
      </c>
      <c r="G898" s="58"/>
      <c r="H898" s="17">
        <f t="shared" si="247"/>
        <v>4</v>
      </c>
      <c r="I898" s="17">
        <f t="shared" si="248"/>
        <v>0</v>
      </c>
      <c r="J898" s="17">
        <f ca="1">OFFSET('Z1'!$B$7,B898,H898)*D898</f>
        <v>7080608.6200000001</v>
      </c>
      <c r="K898" s="17">
        <f ca="1">IF(I898&gt;0,OFFSET('Z1'!$I$7,B898,I898)*IF(I898=1,D898-9300,IF(I898=2,D898-18000,IF(I898=3,D898-45000,0))),0)</f>
        <v>0</v>
      </c>
      <c r="L898" s="17">
        <f>IF(AND(E898=1,D898&gt;20000,D898&lt;=45000),D898*'Z1'!$G$7,0)+IF(AND(E898=1,D898&gt;45000,D898&lt;=50000),'Z1'!$G$7/5000*(50000-D898)*D898,0)</f>
        <v>0</v>
      </c>
      <c r="M898" s="18">
        <f t="shared" ca="1" si="249"/>
        <v>7080608.6200000001</v>
      </c>
      <c r="N898" s="21">
        <v>99907</v>
      </c>
      <c r="O898" s="20">
        <f t="shared" si="250"/>
        <v>98907</v>
      </c>
      <c r="P898" s="21">
        <f t="shared" si="251"/>
        <v>0</v>
      </c>
      <c r="Q898" s="22">
        <f t="shared" si="252"/>
        <v>0</v>
      </c>
      <c r="R898" s="59">
        <f t="shared" ca="1" si="253"/>
        <v>94214615.615988418</v>
      </c>
      <c r="S898" s="60">
        <f t="shared" ca="1" si="254"/>
        <v>101295224.23598842</v>
      </c>
      <c r="T898" s="61">
        <v>1477.5671274751776</v>
      </c>
      <c r="U898" s="61">
        <f t="shared" ca="1" si="255"/>
        <v>1617.4369558814637</v>
      </c>
      <c r="V898" s="62">
        <f t="shared" ca="1" si="256"/>
        <v>9.4662249724851044E-2</v>
      </c>
      <c r="W898" s="62"/>
      <c r="X898" s="62">
        <f t="shared" ca="1" si="257"/>
        <v>9.4662249724851044E-2</v>
      </c>
      <c r="Y898" s="60">
        <f t="shared" ca="1" si="258"/>
        <v>101295224.23598842</v>
      </c>
      <c r="Z898" s="63">
        <f t="shared" ca="1" si="259"/>
        <v>0</v>
      </c>
      <c r="AA898" s="60">
        <f t="shared" ca="1" si="260"/>
        <v>456623.20066806674</v>
      </c>
      <c r="AB898" s="63">
        <f t="shared" ca="1" si="261"/>
        <v>-22145.057060018054</v>
      </c>
      <c r="AC898" s="47">
        <f t="shared" ca="1" si="262"/>
        <v>101273079.17892841</v>
      </c>
    </row>
    <row r="899" spans="1:29" x14ac:dyDescent="0.15">
      <c r="A899" s="58">
        <v>40401</v>
      </c>
      <c r="B899" s="65">
        <f t="shared" si="245"/>
        <v>4</v>
      </c>
      <c r="C899" s="58" t="s">
        <v>953</v>
      </c>
      <c r="D899" s="58">
        <v>4988</v>
      </c>
      <c r="E899" s="58">
        <v>0</v>
      </c>
      <c r="F899" s="58">
        <f t="shared" si="246"/>
        <v>8040.3582089552237</v>
      </c>
      <c r="G899" s="58"/>
      <c r="H899" s="17">
        <f t="shared" si="247"/>
        <v>1</v>
      </c>
      <c r="I899" s="17">
        <f t="shared" si="248"/>
        <v>0</v>
      </c>
      <c r="J899" s="17">
        <f ca="1">OFFSET('Z1'!$B$7,B899,H899)*D899</f>
        <v>0</v>
      </c>
      <c r="K899" s="17">
        <f ca="1">IF(I899&gt;0,OFFSET('Z1'!$I$7,B899,I899)*IF(I899=1,D899-9300,IF(I899=2,D899-18000,IF(I899=3,D899-45000,0))),0)</f>
        <v>0</v>
      </c>
      <c r="L899" s="17">
        <f>IF(AND(E899=1,D899&gt;20000,D899&lt;=45000),D899*'Z1'!$G$7,0)+IF(AND(E899=1,D899&gt;45000,D899&lt;=50000),'Z1'!$G$7/5000*(50000-D899)*D899,0)</f>
        <v>0</v>
      </c>
      <c r="M899" s="18">
        <f t="shared" ca="1" si="249"/>
        <v>0</v>
      </c>
      <c r="N899" s="21">
        <v>7533</v>
      </c>
      <c r="O899" s="20">
        <f t="shared" si="250"/>
        <v>6533</v>
      </c>
      <c r="P899" s="21">
        <f t="shared" si="251"/>
        <v>1</v>
      </c>
      <c r="Q899" s="22">
        <f t="shared" si="252"/>
        <v>5879.7</v>
      </c>
      <c r="R899" s="59">
        <f t="shared" ca="1" si="253"/>
        <v>5183884.1171076838</v>
      </c>
      <c r="S899" s="60">
        <f t="shared" ca="1" si="254"/>
        <v>5189763.817107684</v>
      </c>
      <c r="T899" s="61">
        <v>956.37148192012444</v>
      </c>
      <c r="U899" s="61">
        <f t="shared" ca="1" si="255"/>
        <v>1040.4498430448443</v>
      </c>
      <c r="V899" s="62">
        <f t="shared" ca="1" si="256"/>
        <v>8.7913914952706618E-2</v>
      </c>
      <c r="W899" s="62"/>
      <c r="X899" s="62">
        <f t="shared" ca="1" si="257"/>
        <v>8.7913914952706618E-2</v>
      </c>
      <c r="Y899" s="60">
        <f t="shared" ca="1" si="258"/>
        <v>5189763.817107683</v>
      </c>
      <c r="Z899" s="63">
        <f t="shared" ca="1" si="259"/>
        <v>0</v>
      </c>
      <c r="AA899" s="60">
        <f t="shared" ca="1" si="260"/>
        <v>0</v>
      </c>
      <c r="AB899" s="63">
        <f t="shared" ca="1" si="261"/>
        <v>0</v>
      </c>
      <c r="AC899" s="47">
        <f t="shared" ca="1" si="262"/>
        <v>5189763.817107683</v>
      </c>
    </row>
    <row r="900" spans="1:29" x14ac:dyDescent="0.15">
      <c r="A900" s="58">
        <v>40402</v>
      </c>
      <c r="B900" s="65">
        <f t="shared" si="245"/>
        <v>4</v>
      </c>
      <c r="C900" s="58" t="s">
        <v>954</v>
      </c>
      <c r="D900" s="58">
        <v>2593</v>
      </c>
      <c r="E900" s="58">
        <v>0</v>
      </c>
      <c r="F900" s="58">
        <f t="shared" si="246"/>
        <v>4179.7611940298511</v>
      </c>
      <c r="G900" s="58"/>
      <c r="H900" s="17">
        <f t="shared" si="247"/>
        <v>1</v>
      </c>
      <c r="I900" s="17">
        <f t="shared" si="248"/>
        <v>0</v>
      </c>
      <c r="J900" s="17">
        <f ca="1">OFFSET('Z1'!$B$7,B900,H900)*D900</f>
        <v>0</v>
      </c>
      <c r="K900" s="17">
        <f ca="1">IF(I900&gt;0,OFFSET('Z1'!$I$7,B900,I900)*IF(I900=1,D900-9300,IF(I900=2,D900-18000,IF(I900=3,D900-45000,0))),0)</f>
        <v>0</v>
      </c>
      <c r="L900" s="17">
        <f>IF(AND(E900=1,D900&gt;20000,D900&lt;=45000),D900*'Z1'!$G$7,0)+IF(AND(E900=1,D900&gt;45000,D900&lt;=50000),'Z1'!$G$7/5000*(50000-D900)*D900,0)</f>
        <v>0</v>
      </c>
      <c r="M900" s="18">
        <f t="shared" ca="1" si="249"/>
        <v>0</v>
      </c>
      <c r="N900" s="21">
        <v>51358</v>
      </c>
      <c r="O900" s="20">
        <f t="shared" si="250"/>
        <v>50358</v>
      </c>
      <c r="P900" s="21">
        <f t="shared" si="251"/>
        <v>1</v>
      </c>
      <c r="Q900" s="22">
        <f t="shared" si="252"/>
        <v>45322.200000000004</v>
      </c>
      <c r="R900" s="59">
        <f t="shared" ca="1" si="253"/>
        <v>2694829.8948797565</v>
      </c>
      <c r="S900" s="60">
        <f t="shared" ca="1" si="254"/>
        <v>2740152.0948797567</v>
      </c>
      <c r="T900" s="61">
        <v>982.06191626559269</v>
      </c>
      <c r="U900" s="61">
        <f t="shared" ca="1" si="255"/>
        <v>1056.7497473504654</v>
      </c>
      <c r="V900" s="62">
        <f t="shared" ca="1" si="256"/>
        <v>7.6052059292638141E-2</v>
      </c>
      <c r="W900" s="62"/>
      <c r="X900" s="62">
        <f t="shared" ca="1" si="257"/>
        <v>7.6052059292638141E-2</v>
      </c>
      <c r="Y900" s="60">
        <f t="shared" ca="1" si="258"/>
        <v>2740152.0948797567</v>
      </c>
      <c r="Z900" s="63">
        <f t="shared" ca="1" si="259"/>
        <v>0</v>
      </c>
      <c r="AA900" s="60">
        <f t="shared" ca="1" si="260"/>
        <v>0</v>
      </c>
      <c r="AB900" s="63">
        <f t="shared" ca="1" si="261"/>
        <v>0</v>
      </c>
      <c r="AC900" s="47">
        <f t="shared" ca="1" si="262"/>
        <v>2740152.0948797567</v>
      </c>
    </row>
    <row r="901" spans="1:29" x14ac:dyDescent="0.15">
      <c r="A901" s="58">
        <v>40403</v>
      </c>
      <c r="B901" s="65">
        <f t="shared" si="245"/>
        <v>4</v>
      </c>
      <c r="C901" s="58" t="s">
        <v>955</v>
      </c>
      <c r="D901" s="58">
        <v>710</v>
      </c>
      <c r="E901" s="58">
        <v>0</v>
      </c>
      <c r="F901" s="58">
        <f t="shared" si="246"/>
        <v>1144.4776119402984</v>
      </c>
      <c r="G901" s="58"/>
      <c r="H901" s="17">
        <f t="shared" si="247"/>
        <v>1</v>
      </c>
      <c r="I901" s="17">
        <f t="shared" si="248"/>
        <v>0</v>
      </c>
      <c r="J901" s="17">
        <f ca="1">OFFSET('Z1'!$B$7,B901,H901)*D901</f>
        <v>0</v>
      </c>
      <c r="K901" s="17">
        <f ca="1">IF(I901&gt;0,OFFSET('Z1'!$I$7,B901,I901)*IF(I901=1,D901-9300,IF(I901=2,D901-18000,IF(I901=3,D901-45000,0))),0)</f>
        <v>0</v>
      </c>
      <c r="L901" s="17">
        <f>IF(AND(E901=1,D901&gt;20000,D901&lt;=45000),D901*'Z1'!$G$7,0)+IF(AND(E901=1,D901&gt;45000,D901&lt;=50000),'Z1'!$G$7/5000*(50000-D901)*D901,0)</f>
        <v>0</v>
      </c>
      <c r="M901" s="18">
        <f t="shared" ca="1" si="249"/>
        <v>0</v>
      </c>
      <c r="N901" s="21">
        <v>0</v>
      </c>
      <c r="O901" s="20">
        <f t="shared" si="250"/>
        <v>0</v>
      </c>
      <c r="P901" s="21">
        <f t="shared" si="251"/>
        <v>1</v>
      </c>
      <c r="Q901" s="22">
        <f t="shared" si="252"/>
        <v>0</v>
      </c>
      <c r="R901" s="59">
        <f t="shared" ca="1" si="253"/>
        <v>737882.46253938554</v>
      </c>
      <c r="S901" s="60">
        <f t="shared" ca="1" si="254"/>
        <v>737882.46253938554</v>
      </c>
      <c r="T901" s="61">
        <v>954.36799424724393</v>
      </c>
      <c r="U901" s="61">
        <f t="shared" ca="1" si="255"/>
        <v>1039.2710739991346</v>
      </c>
      <c r="V901" s="62">
        <f t="shared" ca="1" si="256"/>
        <v>8.8962622660934798E-2</v>
      </c>
      <c r="W901" s="62"/>
      <c r="X901" s="62">
        <f t="shared" ca="1" si="257"/>
        <v>8.8962622660934798E-2</v>
      </c>
      <c r="Y901" s="60">
        <f t="shared" ca="1" si="258"/>
        <v>737882.46253938554</v>
      </c>
      <c r="Z901" s="63">
        <f t="shared" ca="1" si="259"/>
        <v>0</v>
      </c>
      <c r="AA901" s="60">
        <f t="shared" ca="1" si="260"/>
        <v>0</v>
      </c>
      <c r="AB901" s="63">
        <f t="shared" ca="1" si="261"/>
        <v>0</v>
      </c>
      <c r="AC901" s="47">
        <f t="shared" ca="1" si="262"/>
        <v>737882.46253938554</v>
      </c>
    </row>
    <row r="902" spans="1:29" x14ac:dyDescent="0.15">
      <c r="A902" s="58">
        <v>40404</v>
      </c>
      <c r="B902" s="65">
        <f t="shared" si="245"/>
        <v>4</v>
      </c>
      <c r="C902" s="58" t="s">
        <v>956</v>
      </c>
      <c r="D902" s="58">
        <v>17595</v>
      </c>
      <c r="E902" s="58">
        <v>0</v>
      </c>
      <c r="F902" s="58">
        <f t="shared" si="246"/>
        <v>29324.999999999996</v>
      </c>
      <c r="G902" s="58"/>
      <c r="H902" s="17">
        <f t="shared" si="247"/>
        <v>2</v>
      </c>
      <c r="I902" s="17">
        <f t="shared" si="248"/>
        <v>0</v>
      </c>
      <c r="J902" s="17">
        <f ca="1">OFFSET('Z1'!$B$7,B902,H902)*D902</f>
        <v>1831639.5</v>
      </c>
      <c r="K902" s="17">
        <f ca="1">IF(I902&gt;0,OFFSET('Z1'!$I$7,B902,I902)*IF(I902=1,D902-9300,IF(I902=2,D902-18000,IF(I902=3,D902-45000,0))),0)</f>
        <v>0</v>
      </c>
      <c r="L902" s="17">
        <f>IF(AND(E902=1,D902&gt;20000,D902&lt;=45000),D902*'Z1'!$G$7,0)+IF(AND(E902=1,D902&gt;45000,D902&lt;=50000),'Z1'!$G$7/5000*(50000-D902)*D902,0)</f>
        <v>0</v>
      </c>
      <c r="M902" s="18">
        <f t="shared" ca="1" si="249"/>
        <v>1831639.5</v>
      </c>
      <c r="N902" s="21">
        <v>34342</v>
      </c>
      <c r="O902" s="20">
        <f t="shared" si="250"/>
        <v>33342</v>
      </c>
      <c r="P902" s="21">
        <f t="shared" si="251"/>
        <v>0</v>
      </c>
      <c r="Q902" s="22">
        <f t="shared" si="252"/>
        <v>0</v>
      </c>
      <c r="R902" s="59">
        <f t="shared" ca="1" si="253"/>
        <v>18906794.670524534</v>
      </c>
      <c r="S902" s="60">
        <f t="shared" ca="1" si="254"/>
        <v>20738434.170524534</v>
      </c>
      <c r="T902" s="61">
        <v>1075.2493767679839</v>
      </c>
      <c r="U902" s="61">
        <f t="shared" ca="1" si="255"/>
        <v>1178.6549684867596</v>
      </c>
      <c r="V902" s="62">
        <f t="shared" ca="1" si="256"/>
        <v>9.6168938994966258E-2</v>
      </c>
      <c r="W902" s="62"/>
      <c r="X902" s="62">
        <f t="shared" ca="1" si="257"/>
        <v>9.6168938994966258E-2</v>
      </c>
      <c r="Y902" s="60">
        <f t="shared" ca="1" si="258"/>
        <v>20738434.170524534</v>
      </c>
      <c r="Z902" s="63">
        <f t="shared" ca="1" si="259"/>
        <v>0</v>
      </c>
      <c r="AA902" s="60">
        <f t="shared" ca="1" si="260"/>
        <v>121862.23014374077</v>
      </c>
      <c r="AB902" s="63">
        <f t="shared" ca="1" si="261"/>
        <v>-5910.0064036297608</v>
      </c>
      <c r="AC902" s="47">
        <f t="shared" ca="1" si="262"/>
        <v>20732524.164120905</v>
      </c>
    </row>
    <row r="903" spans="1:29" x14ac:dyDescent="0.15">
      <c r="A903" s="58">
        <v>40405</v>
      </c>
      <c r="B903" s="65">
        <f t="shared" si="245"/>
        <v>4</v>
      </c>
      <c r="C903" s="58" t="s">
        <v>957</v>
      </c>
      <c r="D903" s="58">
        <v>2725</v>
      </c>
      <c r="E903" s="58">
        <v>0</v>
      </c>
      <c r="F903" s="58">
        <f t="shared" si="246"/>
        <v>4392.5373134328356</v>
      </c>
      <c r="G903" s="58"/>
      <c r="H903" s="17">
        <f t="shared" si="247"/>
        <v>1</v>
      </c>
      <c r="I903" s="17">
        <f t="shared" si="248"/>
        <v>0</v>
      </c>
      <c r="J903" s="17">
        <f ca="1">OFFSET('Z1'!$B$7,B903,H903)*D903</f>
        <v>0</v>
      </c>
      <c r="K903" s="17">
        <f ca="1">IF(I903&gt;0,OFFSET('Z1'!$I$7,B903,I903)*IF(I903=1,D903-9300,IF(I903=2,D903-18000,IF(I903=3,D903-45000,0))),0)</f>
        <v>0</v>
      </c>
      <c r="L903" s="17">
        <f>IF(AND(E903=1,D903&gt;20000,D903&lt;=45000),D903*'Z1'!$G$7,0)+IF(AND(E903=1,D903&gt;45000,D903&lt;=50000),'Z1'!$G$7/5000*(50000-D903)*D903,0)</f>
        <v>0</v>
      </c>
      <c r="M903" s="18">
        <f t="shared" ca="1" si="249"/>
        <v>0</v>
      </c>
      <c r="N903" s="21">
        <v>1096</v>
      </c>
      <c r="O903" s="20">
        <f t="shared" si="250"/>
        <v>96</v>
      </c>
      <c r="P903" s="21">
        <f t="shared" si="251"/>
        <v>1</v>
      </c>
      <c r="Q903" s="22">
        <f t="shared" si="252"/>
        <v>86.4</v>
      </c>
      <c r="R903" s="59">
        <f t="shared" ca="1" si="253"/>
        <v>2832013.6766476417</v>
      </c>
      <c r="S903" s="60">
        <f t="shared" ca="1" si="254"/>
        <v>2832100.0766476416</v>
      </c>
      <c r="T903" s="61">
        <v>954.38071272995148</v>
      </c>
      <c r="U903" s="61">
        <f t="shared" ca="1" si="255"/>
        <v>1039.3027804211529</v>
      </c>
      <c r="V903" s="62">
        <f t="shared" ca="1" si="256"/>
        <v>8.898133266784769E-2</v>
      </c>
      <c r="W903" s="62"/>
      <c r="X903" s="62">
        <f t="shared" ca="1" si="257"/>
        <v>8.898133266784769E-2</v>
      </c>
      <c r="Y903" s="60">
        <f t="shared" ca="1" si="258"/>
        <v>2832100.0766476416</v>
      </c>
      <c r="Z903" s="63">
        <f t="shared" ca="1" si="259"/>
        <v>0</v>
      </c>
      <c r="AA903" s="60">
        <f t="shared" ca="1" si="260"/>
        <v>0</v>
      </c>
      <c r="AB903" s="63">
        <f t="shared" ca="1" si="261"/>
        <v>0</v>
      </c>
      <c r="AC903" s="47">
        <f t="shared" ca="1" si="262"/>
        <v>2832100.0766476416</v>
      </c>
    </row>
    <row r="904" spans="1:29" x14ac:dyDescent="0.15">
      <c r="A904" s="58">
        <v>40406</v>
      </c>
      <c r="B904" s="65">
        <f t="shared" si="245"/>
        <v>4</v>
      </c>
      <c r="C904" s="58" t="s">
        <v>958</v>
      </c>
      <c r="D904" s="58">
        <v>2517</v>
      </c>
      <c r="E904" s="58">
        <v>0</v>
      </c>
      <c r="F904" s="58">
        <f t="shared" si="246"/>
        <v>4057.2537313432836</v>
      </c>
      <c r="G904" s="58"/>
      <c r="H904" s="17">
        <f t="shared" si="247"/>
        <v>1</v>
      </c>
      <c r="I904" s="17">
        <f t="shared" si="248"/>
        <v>0</v>
      </c>
      <c r="J904" s="17">
        <f ca="1">OFFSET('Z1'!$B$7,B904,H904)*D904</f>
        <v>0</v>
      </c>
      <c r="K904" s="17">
        <f ca="1">IF(I904&gt;0,OFFSET('Z1'!$I$7,B904,I904)*IF(I904=1,D904-9300,IF(I904=2,D904-18000,IF(I904=3,D904-45000,0))),0)</f>
        <v>0</v>
      </c>
      <c r="L904" s="17">
        <f>IF(AND(E904=1,D904&gt;20000,D904&lt;=45000),D904*'Z1'!$G$7,0)+IF(AND(E904=1,D904&gt;45000,D904&lt;=50000),'Z1'!$G$7/5000*(50000-D904)*D904,0)</f>
        <v>0</v>
      </c>
      <c r="M904" s="18">
        <f t="shared" ca="1" si="249"/>
        <v>0</v>
      </c>
      <c r="N904" s="21">
        <v>7035</v>
      </c>
      <c r="O904" s="20">
        <f t="shared" si="250"/>
        <v>6035</v>
      </c>
      <c r="P904" s="21">
        <f t="shared" si="251"/>
        <v>1</v>
      </c>
      <c r="Q904" s="22">
        <f t="shared" si="252"/>
        <v>5431.5</v>
      </c>
      <c r="R904" s="59">
        <f t="shared" ca="1" si="253"/>
        <v>2615845.2932558218</v>
      </c>
      <c r="S904" s="60">
        <f t="shared" ca="1" si="254"/>
        <v>2621276.7932558218</v>
      </c>
      <c r="T904" s="61">
        <v>956.68086995804822</v>
      </c>
      <c r="U904" s="61">
        <f t="shared" ca="1" si="255"/>
        <v>1041.4290001016375</v>
      </c>
      <c r="V904" s="62">
        <f t="shared" ca="1" si="256"/>
        <v>8.858558042171949E-2</v>
      </c>
      <c r="W904" s="62"/>
      <c r="X904" s="62">
        <f t="shared" ca="1" si="257"/>
        <v>8.858558042171949E-2</v>
      </c>
      <c r="Y904" s="60">
        <f t="shared" ca="1" si="258"/>
        <v>2621276.7932558213</v>
      </c>
      <c r="Z904" s="63">
        <f t="shared" ca="1" si="259"/>
        <v>0</v>
      </c>
      <c r="AA904" s="60">
        <f t="shared" ca="1" si="260"/>
        <v>0</v>
      </c>
      <c r="AB904" s="63">
        <f t="shared" ca="1" si="261"/>
        <v>0</v>
      </c>
      <c r="AC904" s="47">
        <f t="shared" ca="1" si="262"/>
        <v>2621276.7932558213</v>
      </c>
    </row>
    <row r="905" spans="1:29" x14ac:dyDescent="0.15">
      <c r="A905" s="58">
        <v>40407</v>
      </c>
      <c r="B905" s="65">
        <f t="shared" si="245"/>
        <v>4</v>
      </c>
      <c r="C905" s="58" t="s">
        <v>959</v>
      </c>
      <c r="D905" s="58">
        <v>2023</v>
      </c>
      <c r="E905" s="58">
        <v>0</v>
      </c>
      <c r="F905" s="58">
        <f t="shared" si="246"/>
        <v>3260.9552238805968</v>
      </c>
      <c r="G905" s="58"/>
      <c r="H905" s="17">
        <f t="shared" si="247"/>
        <v>1</v>
      </c>
      <c r="I905" s="17">
        <f t="shared" si="248"/>
        <v>0</v>
      </c>
      <c r="J905" s="17">
        <f ca="1">OFFSET('Z1'!$B$7,B905,H905)*D905</f>
        <v>0</v>
      </c>
      <c r="K905" s="17">
        <f ca="1">IF(I905&gt;0,OFFSET('Z1'!$I$7,B905,I905)*IF(I905=1,D905-9300,IF(I905=2,D905-18000,IF(I905=3,D905-45000,0))),0)</f>
        <v>0</v>
      </c>
      <c r="L905" s="17">
        <f>IF(AND(E905=1,D905&gt;20000,D905&lt;=45000),D905*'Z1'!$G$7,0)+IF(AND(E905=1,D905&gt;45000,D905&lt;=50000),'Z1'!$G$7/5000*(50000-D905)*D905,0)</f>
        <v>0</v>
      </c>
      <c r="M905" s="18">
        <f t="shared" ca="1" si="249"/>
        <v>0</v>
      </c>
      <c r="N905" s="21">
        <v>0</v>
      </c>
      <c r="O905" s="20">
        <f t="shared" si="250"/>
        <v>0</v>
      </c>
      <c r="P905" s="21">
        <f t="shared" si="251"/>
        <v>1</v>
      </c>
      <c r="Q905" s="22">
        <f t="shared" si="252"/>
        <v>0</v>
      </c>
      <c r="R905" s="59">
        <f t="shared" ca="1" si="253"/>
        <v>2102445.3827002491</v>
      </c>
      <c r="S905" s="60">
        <f t="shared" ca="1" si="254"/>
        <v>2102445.3827002491</v>
      </c>
      <c r="T905" s="61">
        <v>954.36799424724416</v>
      </c>
      <c r="U905" s="61">
        <f t="shared" ca="1" si="255"/>
        <v>1039.2710739991344</v>
      </c>
      <c r="V905" s="62">
        <f t="shared" ca="1" si="256"/>
        <v>8.8962622660934132E-2</v>
      </c>
      <c r="W905" s="62"/>
      <c r="X905" s="62">
        <f t="shared" ca="1" si="257"/>
        <v>8.8962622660934132E-2</v>
      </c>
      <c r="Y905" s="60">
        <f t="shared" ca="1" si="258"/>
        <v>2102445.3827002491</v>
      </c>
      <c r="Z905" s="63">
        <f t="shared" ca="1" si="259"/>
        <v>0</v>
      </c>
      <c r="AA905" s="60">
        <f t="shared" ca="1" si="260"/>
        <v>0</v>
      </c>
      <c r="AB905" s="63">
        <f t="shared" ca="1" si="261"/>
        <v>0</v>
      </c>
      <c r="AC905" s="47">
        <f t="shared" ca="1" si="262"/>
        <v>2102445.3827002491</v>
      </c>
    </row>
    <row r="906" spans="1:29" x14ac:dyDescent="0.15">
      <c r="A906" s="58">
        <v>40408</v>
      </c>
      <c r="B906" s="65">
        <f t="shared" si="245"/>
        <v>4</v>
      </c>
      <c r="C906" s="58" t="s">
        <v>960</v>
      </c>
      <c r="D906" s="58">
        <v>1014</v>
      </c>
      <c r="E906" s="58">
        <v>0</v>
      </c>
      <c r="F906" s="58">
        <f t="shared" si="246"/>
        <v>1634.5074626865671</v>
      </c>
      <c r="G906" s="58"/>
      <c r="H906" s="17">
        <f t="shared" si="247"/>
        <v>1</v>
      </c>
      <c r="I906" s="17">
        <f t="shared" si="248"/>
        <v>0</v>
      </c>
      <c r="J906" s="17">
        <f ca="1">OFFSET('Z1'!$B$7,B906,H906)*D906</f>
        <v>0</v>
      </c>
      <c r="K906" s="17">
        <f ca="1">IF(I906&gt;0,OFFSET('Z1'!$I$7,B906,I906)*IF(I906=1,D906-9300,IF(I906=2,D906-18000,IF(I906=3,D906-45000,0))),0)</f>
        <v>0</v>
      </c>
      <c r="L906" s="17">
        <f>IF(AND(E906=1,D906&gt;20000,D906&lt;=45000),D906*'Z1'!$G$7,0)+IF(AND(E906=1,D906&gt;45000,D906&lt;=50000),'Z1'!$G$7/5000*(50000-D906)*D906,0)</f>
        <v>0</v>
      </c>
      <c r="M906" s="18">
        <f t="shared" ca="1" si="249"/>
        <v>0</v>
      </c>
      <c r="N906" s="21">
        <v>21626</v>
      </c>
      <c r="O906" s="20">
        <f t="shared" si="250"/>
        <v>20626</v>
      </c>
      <c r="P906" s="21">
        <f t="shared" si="251"/>
        <v>1</v>
      </c>
      <c r="Q906" s="22">
        <f t="shared" si="252"/>
        <v>18563.400000000001</v>
      </c>
      <c r="R906" s="59">
        <f t="shared" ca="1" si="253"/>
        <v>1053820.8690351225</v>
      </c>
      <c r="S906" s="60">
        <f t="shared" ca="1" si="254"/>
        <v>1072384.2690351224</v>
      </c>
      <c r="T906" s="61">
        <v>975.13323754416569</v>
      </c>
      <c r="U906" s="61">
        <f t="shared" ca="1" si="255"/>
        <v>1057.5781745908505</v>
      </c>
      <c r="V906" s="62">
        <f t="shared" ca="1" si="256"/>
        <v>8.4547356066253077E-2</v>
      </c>
      <c r="W906" s="62"/>
      <c r="X906" s="62">
        <f t="shared" ca="1" si="257"/>
        <v>8.4547356066253077E-2</v>
      </c>
      <c r="Y906" s="60">
        <f t="shared" ca="1" si="258"/>
        <v>1072384.2690351224</v>
      </c>
      <c r="Z906" s="63">
        <f t="shared" ca="1" si="259"/>
        <v>0</v>
      </c>
      <c r="AA906" s="60">
        <f t="shared" ca="1" si="260"/>
        <v>0</v>
      </c>
      <c r="AB906" s="63">
        <f t="shared" ca="1" si="261"/>
        <v>0</v>
      </c>
      <c r="AC906" s="47">
        <f t="shared" ca="1" si="262"/>
        <v>1072384.2690351224</v>
      </c>
    </row>
    <row r="907" spans="1:29" x14ac:dyDescent="0.15">
      <c r="A907" s="58">
        <v>40409</v>
      </c>
      <c r="B907" s="65">
        <f t="shared" si="245"/>
        <v>4</v>
      </c>
      <c r="C907" s="58" t="s">
        <v>961</v>
      </c>
      <c r="D907" s="58">
        <v>1171</v>
      </c>
      <c r="E907" s="58">
        <v>0</v>
      </c>
      <c r="F907" s="58">
        <f t="shared" si="246"/>
        <v>1887.5820895522388</v>
      </c>
      <c r="G907" s="58"/>
      <c r="H907" s="17">
        <f t="shared" si="247"/>
        <v>1</v>
      </c>
      <c r="I907" s="17">
        <f t="shared" si="248"/>
        <v>0</v>
      </c>
      <c r="J907" s="17">
        <f ca="1">OFFSET('Z1'!$B$7,B907,H907)*D907</f>
        <v>0</v>
      </c>
      <c r="K907" s="17">
        <f ca="1">IF(I907&gt;0,OFFSET('Z1'!$I$7,B907,I907)*IF(I907=1,D907-9300,IF(I907=2,D907-18000,IF(I907=3,D907-45000,0))),0)</f>
        <v>0</v>
      </c>
      <c r="L907" s="17">
        <f>IF(AND(E907=1,D907&gt;20000,D907&lt;=45000),D907*'Z1'!$G$7,0)+IF(AND(E907=1,D907&gt;45000,D907&lt;=50000),'Z1'!$G$7/5000*(50000-D907)*D907,0)</f>
        <v>0</v>
      </c>
      <c r="M907" s="18">
        <f t="shared" ca="1" si="249"/>
        <v>0</v>
      </c>
      <c r="N907" s="21">
        <v>0</v>
      </c>
      <c r="O907" s="20">
        <f t="shared" si="250"/>
        <v>0</v>
      </c>
      <c r="P907" s="21">
        <f t="shared" si="251"/>
        <v>1</v>
      </c>
      <c r="Q907" s="22">
        <f t="shared" si="252"/>
        <v>0</v>
      </c>
      <c r="R907" s="59">
        <f t="shared" ca="1" si="253"/>
        <v>1216986.4276529867</v>
      </c>
      <c r="S907" s="60">
        <f t="shared" ca="1" si="254"/>
        <v>1216986.4276529867</v>
      </c>
      <c r="T907" s="61">
        <v>954.36799424724416</v>
      </c>
      <c r="U907" s="61">
        <f t="shared" ca="1" si="255"/>
        <v>1039.2710739991346</v>
      </c>
      <c r="V907" s="62">
        <f t="shared" ca="1" si="256"/>
        <v>8.8962622660934576E-2</v>
      </c>
      <c r="W907" s="62"/>
      <c r="X907" s="62">
        <f t="shared" ca="1" si="257"/>
        <v>8.8962622660934576E-2</v>
      </c>
      <c r="Y907" s="60">
        <f t="shared" ca="1" si="258"/>
        <v>1216986.4276529867</v>
      </c>
      <c r="Z907" s="63">
        <f t="shared" ca="1" si="259"/>
        <v>0</v>
      </c>
      <c r="AA907" s="60">
        <f t="shared" ca="1" si="260"/>
        <v>0</v>
      </c>
      <c r="AB907" s="63">
        <f t="shared" ca="1" si="261"/>
        <v>0</v>
      </c>
      <c r="AC907" s="47">
        <f t="shared" ca="1" si="262"/>
        <v>1216986.4276529867</v>
      </c>
    </row>
    <row r="908" spans="1:29" x14ac:dyDescent="0.15">
      <c r="A908" s="58">
        <v>40410</v>
      </c>
      <c r="B908" s="65">
        <f t="shared" si="245"/>
        <v>4</v>
      </c>
      <c r="C908" s="58" t="s">
        <v>962</v>
      </c>
      <c r="D908" s="58">
        <v>1375</v>
      </c>
      <c r="E908" s="58">
        <v>0</v>
      </c>
      <c r="F908" s="58">
        <f t="shared" si="246"/>
        <v>2216.4179104477612</v>
      </c>
      <c r="G908" s="58"/>
      <c r="H908" s="17">
        <f t="shared" si="247"/>
        <v>1</v>
      </c>
      <c r="I908" s="17">
        <f t="shared" si="248"/>
        <v>0</v>
      </c>
      <c r="J908" s="17">
        <f ca="1">OFFSET('Z1'!$B$7,B908,H908)*D908</f>
        <v>0</v>
      </c>
      <c r="K908" s="17">
        <f ca="1">IF(I908&gt;0,OFFSET('Z1'!$I$7,B908,I908)*IF(I908=1,D908-9300,IF(I908=2,D908-18000,IF(I908=3,D908-45000,0))),0)</f>
        <v>0</v>
      </c>
      <c r="L908" s="17">
        <f>IF(AND(E908=1,D908&gt;20000,D908&lt;=45000),D908*'Z1'!$G$7,0)+IF(AND(E908=1,D908&gt;45000,D908&lt;=50000),'Z1'!$G$7/5000*(50000-D908)*D908,0)</f>
        <v>0</v>
      </c>
      <c r="M908" s="18">
        <f t="shared" ca="1" si="249"/>
        <v>0</v>
      </c>
      <c r="N908" s="21">
        <v>0</v>
      </c>
      <c r="O908" s="20">
        <f t="shared" si="250"/>
        <v>0</v>
      </c>
      <c r="P908" s="21">
        <f t="shared" si="251"/>
        <v>1</v>
      </c>
      <c r="Q908" s="22">
        <f t="shared" si="252"/>
        <v>0</v>
      </c>
      <c r="R908" s="59">
        <f t="shared" ca="1" si="253"/>
        <v>1428997.7267488101</v>
      </c>
      <c r="S908" s="60">
        <f t="shared" ca="1" si="254"/>
        <v>1428997.7267488101</v>
      </c>
      <c r="T908" s="61">
        <v>954.36799424724416</v>
      </c>
      <c r="U908" s="61">
        <f t="shared" ca="1" si="255"/>
        <v>1039.2710739991346</v>
      </c>
      <c r="V908" s="62">
        <f t="shared" ca="1" si="256"/>
        <v>8.8962622660934576E-2</v>
      </c>
      <c r="W908" s="62"/>
      <c r="X908" s="62">
        <f t="shared" ca="1" si="257"/>
        <v>8.8962622660934576E-2</v>
      </c>
      <c r="Y908" s="60">
        <f t="shared" ca="1" si="258"/>
        <v>1428997.7267488101</v>
      </c>
      <c r="Z908" s="63">
        <f t="shared" ca="1" si="259"/>
        <v>0</v>
      </c>
      <c r="AA908" s="60">
        <f t="shared" ca="1" si="260"/>
        <v>0</v>
      </c>
      <c r="AB908" s="63">
        <f t="shared" ca="1" si="261"/>
        <v>0</v>
      </c>
      <c r="AC908" s="47">
        <f t="shared" ca="1" si="262"/>
        <v>1428997.7267488101</v>
      </c>
    </row>
    <row r="909" spans="1:29" x14ac:dyDescent="0.15">
      <c r="A909" s="58">
        <v>40411</v>
      </c>
      <c r="B909" s="65">
        <f t="shared" si="245"/>
        <v>4</v>
      </c>
      <c r="C909" s="58" t="s">
        <v>963</v>
      </c>
      <c r="D909" s="58">
        <v>621</v>
      </c>
      <c r="E909" s="58">
        <v>0</v>
      </c>
      <c r="F909" s="58">
        <f t="shared" si="246"/>
        <v>1001.0149253731344</v>
      </c>
      <c r="G909" s="58"/>
      <c r="H909" s="17">
        <f t="shared" si="247"/>
        <v>1</v>
      </c>
      <c r="I909" s="17">
        <f t="shared" si="248"/>
        <v>0</v>
      </c>
      <c r="J909" s="17">
        <f ca="1">OFFSET('Z1'!$B$7,B909,H909)*D909</f>
        <v>0</v>
      </c>
      <c r="K909" s="17">
        <f ca="1">IF(I909&gt;0,OFFSET('Z1'!$I$7,B909,I909)*IF(I909=1,D909-9300,IF(I909=2,D909-18000,IF(I909=3,D909-45000,0))),0)</f>
        <v>0</v>
      </c>
      <c r="L909" s="17">
        <f>IF(AND(E909=1,D909&gt;20000,D909&lt;=45000),D909*'Z1'!$G$7,0)+IF(AND(E909=1,D909&gt;45000,D909&lt;=50000),'Z1'!$G$7/5000*(50000-D909)*D909,0)</f>
        <v>0</v>
      </c>
      <c r="M909" s="18">
        <f t="shared" ca="1" si="249"/>
        <v>0</v>
      </c>
      <c r="N909" s="21">
        <v>1620</v>
      </c>
      <c r="O909" s="20">
        <f t="shared" si="250"/>
        <v>620</v>
      </c>
      <c r="P909" s="21">
        <f t="shared" si="251"/>
        <v>1</v>
      </c>
      <c r="Q909" s="22">
        <f t="shared" si="252"/>
        <v>558</v>
      </c>
      <c r="R909" s="59">
        <f t="shared" ca="1" si="253"/>
        <v>645387.33695346268</v>
      </c>
      <c r="S909" s="60">
        <f t="shared" ca="1" si="254"/>
        <v>645945.33695346268</v>
      </c>
      <c r="T909" s="61">
        <v>955.42370853295836</v>
      </c>
      <c r="U909" s="61">
        <f t="shared" ca="1" si="255"/>
        <v>1040.1696247237724</v>
      </c>
      <c r="V909" s="62">
        <f t="shared" ca="1" si="256"/>
        <v>8.8699825463762316E-2</v>
      </c>
      <c r="W909" s="62"/>
      <c r="X909" s="62">
        <f t="shared" ca="1" si="257"/>
        <v>8.8699825463762316E-2</v>
      </c>
      <c r="Y909" s="60">
        <f t="shared" ca="1" si="258"/>
        <v>645945.33695346268</v>
      </c>
      <c r="Z909" s="63">
        <f t="shared" ca="1" si="259"/>
        <v>0</v>
      </c>
      <c r="AA909" s="60">
        <f t="shared" ca="1" si="260"/>
        <v>0</v>
      </c>
      <c r="AB909" s="63">
        <f t="shared" ca="1" si="261"/>
        <v>0</v>
      </c>
      <c r="AC909" s="47">
        <f t="shared" ca="1" si="262"/>
        <v>645945.33695346268</v>
      </c>
    </row>
    <row r="910" spans="1:29" x14ac:dyDescent="0.15">
      <c r="A910" s="58">
        <v>40412</v>
      </c>
      <c r="B910" s="65">
        <f t="shared" si="245"/>
        <v>4</v>
      </c>
      <c r="C910" s="58" t="s">
        <v>964</v>
      </c>
      <c r="D910" s="58">
        <v>1328</v>
      </c>
      <c r="E910" s="58">
        <v>0</v>
      </c>
      <c r="F910" s="58">
        <f t="shared" si="246"/>
        <v>2140.6567164179105</v>
      </c>
      <c r="G910" s="58"/>
      <c r="H910" s="17">
        <f t="shared" si="247"/>
        <v>1</v>
      </c>
      <c r="I910" s="17">
        <f t="shared" si="248"/>
        <v>0</v>
      </c>
      <c r="J910" s="17">
        <f ca="1">OFFSET('Z1'!$B$7,B910,H910)*D910</f>
        <v>0</v>
      </c>
      <c r="K910" s="17">
        <f ca="1">IF(I910&gt;0,OFFSET('Z1'!$I$7,B910,I910)*IF(I910=1,D910-9300,IF(I910=2,D910-18000,IF(I910=3,D910-45000,0))),0)</f>
        <v>0</v>
      </c>
      <c r="L910" s="17">
        <f>IF(AND(E910=1,D910&gt;20000,D910&lt;=45000),D910*'Z1'!$G$7,0)+IF(AND(E910=1,D910&gt;45000,D910&lt;=50000),'Z1'!$G$7/5000*(50000-D910)*D910,0)</f>
        <v>0</v>
      </c>
      <c r="M910" s="18">
        <f t="shared" ca="1" si="249"/>
        <v>0</v>
      </c>
      <c r="N910" s="21">
        <v>0</v>
      </c>
      <c r="O910" s="20">
        <f t="shared" si="250"/>
        <v>0</v>
      </c>
      <c r="P910" s="21">
        <f t="shared" si="251"/>
        <v>1</v>
      </c>
      <c r="Q910" s="22">
        <f t="shared" si="252"/>
        <v>0</v>
      </c>
      <c r="R910" s="59">
        <f t="shared" ca="1" si="253"/>
        <v>1380151.9862708508</v>
      </c>
      <c r="S910" s="60">
        <f t="shared" ca="1" si="254"/>
        <v>1380151.9862708508</v>
      </c>
      <c r="T910" s="61">
        <v>954.36799424724416</v>
      </c>
      <c r="U910" s="61">
        <f t="shared" ca="1" si="255"/>
        <v>1039.2710739991346</v>
      </c>
      <c r="V910" s="62">
        <f t="shared" ca="1" si="256"/>
        <v>8.8962622660934576E-2</v>
      </c>
      <c r="W910" s="62"/>
      <c r="X910" s="62">
        <f t="shared" ca="1" si="257"/>
        <v>8.8962622660934576E-2</v>
      </c>
      <c r="Y910" s="60">
        <f t="shared" ca="1" si="258"/>
        <v>1380151.9862708508</v>
      </c>
      <c r="Z910" s="63">
        <f t="shared" ca="1" si="259"/>
        <v>0</v>
      </c>
      <c r="AA910" s="60">
        <f t="shared" ca="1" si="260"/>
        <v>0</v>
      </c>
      <c r="AB910" s="63">
        <f t="shared" ca="1" si="261"/>
        <v>0</v>
      </c>
      <c r="AC910" s="47">
        <f t="shared" ca="1" si="262"/>
        <v>1380151.9862708508</v>
      </c>
    </row>
    <row r="911" spans="1:29" x14ac:dyDescent="0.15">
      <c r="A911" s="58">
        <v>40413</v>
      </c>
      <c r="B911" s="65">
        <f t="shared" si="245"/>
        <v>4</v>
      </c>
      <c r="C911" s="58" t="s">
        <v>965</v>
      </c>
      <c r="D911" s="58">
        <v>3702</v>
      </c>
      <c r="E911" s="58">
        <v>0</v>
      </c>
      <c r="F911" s="58">
        <f t="shared" si="246"/>
        <v>5967.4029850746265</v>
      </c>
      <c r="G911" s="58"/>
      <c r="H911" s="17">
        <f t="shared" si="247"/>
        <v>1</v>
      </c>
      <c r="I911" s="17">
        <f t="shared" si="248"/>
        <v>0</v>
      </c>
      <c r="J911" s="17">
        <f ca="1">OFFSET('Z1'!$B$7,B911,H911)*D911</f>
        <v>0</v>
      </c>
      <c r="K911" s="17">
        <f ca="1">IF(I911&gt;0,OFFSET('Z1'!$I$7,B911,I911)*IF(I911=1,D911-9300,IF(I911=2,D911-18000,IF(I911=3,D911-45000,0))),0)</f>
        <v>0</v>
      </c>
      <c r="L911" s="17">
        <f>IF(AND(E911=1,D911&gt;20000,D911&lt;=45000),D911*'Z1'!$G$7,0)+IF(AND(E911=1,D911&gt;45000,D911&lt;=50000),'Z1'!$G$7/5000*(50000-D911)*D911,0)</f>
        <v>0</v>
      </c>
      <c r="M911" s="18">
        <f t="shared" ca="1" si="249"/>
        <v>0</v>
      </c>
      <c r="N911" s="21">
        <v>2011</v>
      </c>
      <c r="O911" s="20">
        <f t="shared" si="250"/>
        <v>1011</v>
      </c>
      <c r="P911" s="21">
        <f t="shared" si="251"/>
        <v>1</v>
      </c>
      <c r="Q911" s="22">
        <f t="shared" si="252"/>
        <v>909.9</v>
      </c>
      <c r="R911" s="59">
        <f t="shared" ca="1" si="253"/>
        <v>3847381.5159447961</v>
      </c>
      <c r="S911" s="60">
        <f t="shared" ca="1" si="254"/>
        <v>3848291.4159447961</v>
      </c>
      <c r="T911" s="61">
        <v>955.37667349252706</v>
      </c>
      <c r="U911" s="61">
        <f t="shared" ca="1" si="255"/>
        <v>1039.5168600607228</v>
      </c>
      <c r="V911" s="62">
        <f t="shared" ca="1" si="256"/>
        <v>8.8070170543947057E-2</v>
      </c>
      <c r="W911" s="62"/>
      <c r="X911" s="62">
        <f t="shared" ca="1" si="257"/>
        <v>8.8070170543947057E-2</v>
      </c>
      <c r="Y911" s="60">
        <f t="shared" ca="1" si="258"/>
        <v>3848291.4159447961</v>
      </c>
      <c r="Z911" s="63">
        <f t="shared" ca="1" si="259"/>
        <v>0</v>
      </c>
      <c r="AA911" s="60">
        <f t="shared" ca="1" si="260"/>
        <v>0</v>
      </c>
      <c r="AB911" s="63">
        <f t="shared" ca="1" si="261"/>
        <v>0</v>
      </c>
      <c r="AC911" s="47">
        <f t="shared" ca="1" si="262"/>
        <v>3848291.4159447961</v>
      </c>
    </row>
    <row r="912" spans="1:29" x14ac:dyDescent="0.15">
      <c r="A912" s="58">
        <v>40414</v>
      </c>
      <c r="B912" s="65">
        <f t="shared" si="245"/>
        <v>4</v>
      </c>
      <c r="C912" s="58" t="s">
        <v>966</v>
      </c>
      <c r="D912" s="58">
        <v>3314</v>
      </c>
      <c r="E912" s="58">
        <v>0</v>
      </c>
      <c r="F912" s="58">
        <f t="shared" si="246"/>
        <v>5341.9701492537315</v>
      </c>
      <c r="G912" s="58"/>
      <c r="H912" s="17">
        <f t="shared" si="247"/>
        <v>1</v>
      </c>
      <c r="I912" s="17">
        <f t="shared" si="248"/>
        <v>0</v>
      </c>
      <c r="J912" s="17">
        <f ca="1">OFFSET('Z1'!$B$7,B912,H912)*D912</f>
        <v>0</v>
      </c>
      <c r="K912" s="17">
        <f ca="1">IF(I912&gt;0,OFFSET('Z1'!$I$7,B912,I912)*IF(I912=1,D912-9300,IF(I912=2,D912-18000,IF(I912=3,D912-45000,0))),0)</f>
        <v>0</v>
      </c>
      <c r="L912" s="17">
        <f>IF(AND(E912=1,D912&gt;20000,D912&lt;=45000),D912*'Z1'!$G$7,0)+IF(AND(E912=1,D912&gt;45000,D912&lt;=50000),'Z1'!$G$7/5000*(50000-D912)*D912,0)</f>
        <v>0</v>
      </c>
      <c r="M912" s="18">
        <f t="shared" ca="1" si="249"/>
        <v>0</v>
      </c>
      <c r="N912" s="21">
        <v>10934</v>
      </c>
      <c r="O912" s="20">
        <f t="shared" si="250"/>
        <v>9934</v>
      </c>
      <c r="P912" s="21">
        <f t="shared" si="251"/>
        <v>1</v>
      </c>
      <c r="Q912" s="22">
        <f t="shared" si="252"/>
        <v>8940.6</v>
      </c>
      <c r="R912" s="59">
        <f t="shared" ca="1" si="253"/>
        <v>3444144.3392331325</v>
      </c>
      <c r="S912" s="60">
        <f t="shared" ca="1" si="254"/>
        <v>3453084.9392331326</v>
      </c>
      <c r="T912" s="61">
        <v>958.87957867874889</v>
      </c>
      <c r="U912" s="61">
        <f t="shared" ca="1" si="255"/>
        <v>1041.9689013980485</v>
      </c>
      <c r="V912" s="62">
        <f t="shared" ca="1" si="256"/>
        <v>8.6652510457871479E-2</v>
      </c>
      <c r="W912" s="62"/>
      <c r="X912" s="62">
        <f t="shared" ca="1" si="257"/>
        <v>8.6652510457871479E-2</v>
      </c>
      <c r="Y912" s="60">
        <f t="shared" ca="1" si="258"/>
        <v>3453084.9392331326</v>
      </c>
      <c r="Z912" s="63">
        <f t="shared" ca="1" si="259"/>
        <v>0</v>
      </c>
      <c r="AA912" s="60">
        <f t="shared" ca="1" si="260"/>
        <v>0</v>
      </c>
      <c r="AB912" s="63">
        <f t="shared" ca="1" si="261"/>
        <v>0</v>
      </c>
      <c r="AC912" s="47">
        <f t="shared" ca="1" si="262"/>
        <v>3453084.9392331326</v>
      </c>
    </row>
    <row r="913" spans="1:29" x14ac:dyDescent="0.15">
      <c r="A913" s="58">
        <v>40415</v>
      </c>
      <c r="B913" s="65">
        <f t="shared" si="245"/>
        <v>4</v>
      </c>
      <c r="C913" s="58" t="s">
        <v>967</v>
      </c>
      <c r="D913" s="58">
        <v>1432</v>
      </c>
      <c r="E913" s="58">
        <v>0</v>
      </c>
      <c r="F913" s="58">
        <f t="shared" si="246"/>
        <v>2308.2985074626868</v>
      </c>
      <c r="G913" s="58"/>
      <c r="H913" s="17">
        <f t="shared" si="247"/>
        <v>1</v>
      </c>
      <c r="I913" s="17">
        <f t="shared" si="248"/>
        <v>0</v>
      </c>
      <c r="J913" s="17">
        <f ca="1">OFFSET('Z1'!$B$7,B913,H913)*D913</f>
        <v>0</v>
      </c>
      <c r="K913" s="17">
        <f ca="1">IF(I913&gt;0,OFFSET('Z1'!$I$7,B913,I913)*IF(I913=1,D913-9300,IF(I913=2,D913-18000,IF(I913=3,D913-45000,0))),0)</f>
        <v>0</v>
      </c>
      <c r="L913" s="17">
        <f>IF(AND(E913=1,D913&gt;20000,D913&lt;=45000),D913*'Z1'!$G$7,0)+IF(AND(E913=1,D913&gt;45000,D913&lt;=50000),'Z1'!$G$7/5000*(50000-D913)*D913,0)</f>
        <v>0</v>
      </c>
      <c r="M913" s="18">
        <f t="shared" ca="1" si="249"/>
        <v>0</v>
      </c>
      <c r="N913" s="21">
        <v>1303</v>
      </c>
      <c r="O913" s="20">
        <f t="shared" si="250"/>
        <v>303</v>
      </c>
      <c r="P913" s="21">
        <f t="shared" si="251"/>
        <v>1</v>
      </c>
      <c r="Q913" s="22">
        <f t="shared" si="252"/>
        <v>272.7</v>
      </c>
      <c r="R913" s="59">
        <f t="shared" ca="1" si="253"/>
        <v>1488236.1779667609</v>
      </c>
      <c r="S913" s="60">
        <f t="shared" ca="1" si="254"/>
        <v>1488508.8779667609</v>
      </c>
      <c r="T913" s="61">
        <v>954.83799424724407</v>
      </c>
      <c r="U913" s="61">
        <f t="shared" ca="1" si="255"/>
        <v>1039.4615069600286</v>
      </c>
      <c r="V913" s="62">
        <f t="shared" ca="1" si="256"/>
        <v>8.8626042556568363E-2</v>
      </c>
      <c r="W913" s="62"/>
      <c r="X913" s="62">
        <f t="shared" ca="1" si="257"/>
        <v>8.8626042556568363E-2</v>
      </c>
      <c r="Y913" s="60">
        <f t="shared" ca="1" si="258"/>
        <v>1488508.8779667609</v>
      </c>
      <c r="Z913" s="63">
        <f t="shared" ca="1" si="259"/>
        <v>0</v>
      </c>
      <c r="AA913" s="60">
        <f t="shared" ca="1" si="260"/>
        <v>0</v>
      </c>
      <c r="AB913" s="63">
        <f t="shared" ca="1" si="261"/>
        <v>0</v>
      </c>
      <c r="AC913" s="47">
        <f t="shared" ca="1" si="262"/>
        <v>1488508.8779667609</v>
      </c>
    </row>
    <row r="914" spans="1:29" x14ac:dyDescent="0.15">
      <c r="A914" s="58">
        <v>40416</v>
      </c>
      <c r="B914" s="65">
        <f t="shared" si="245"/>
        <v>4</v>
      </c>
      <c r="C914" s="58" t="s">
        <v>968</v>
      </c>
      <c r="D914" s="58">
        <v>691</v>
      </c>
      <c r="E914" s="58">
        <v>0</v>
      </c>
      <c r="F914" s="58">
        <f t="shared" si="246"/>
        <v>1113.8507462686566</v>
      </c>
      <c r="G914" s="58"/>
      <c r="H914" s="17">
        <f t="shared" si="247"/>
        <v>1</v>
      </c>
      <c r="I914" s="17">
        <f t="shared" si="248"/>
        <v>0</v>
      </c>
      <c r="J914" s="17">
        <f ca="1">OFFSET('Z1'!$B$7,B914,H914)*D914</f>
        <v>0</v>
      </c>
      <c r="K914" s="17">
        <f ca="1">IF(I914&gt;0,OFFSET('Z1'!$I$7,B914,I914)*IF(I914=1,D914-9300,IF(I914=2,D914-18000,IF(I914=3,D914-45000,0))),0)</f>
        <v>0</v>
      </c>
      <c r="L914" s="17">
        <f>IF(AND(E914=1,D914&gt;20000,D914&lt;=45000),D914*'Z1'!$G$7,0)+IF(AND(E914=1,D914&gt;45000,D914&lt;=50000),'Z1'!$G$7/5000*(50000-D914)*D914,0)</f>
        <v>0</v>
      </c>
      <c r="M914" s="18">
        <f t="shared" ca="1" si="249"/>
        <v>0</v>
      </c>
      <c r="N914" s="21">
        <v>0</v>
      </c>
      <c r="O914" s="20">
        <f t="shared" si="250"/>
        <v>0</v>
      </c>
      <c r="P914" s="21">
        <f t="shared" si="251"/>
        <v>1</v>
      </c>
      <c r="Q914" s="22">
        <f t="shared" si="252"/>
        <v>0</v>
      </c>
      <c r="R914" s="59">
        <f t="shared" ca="1" si="253"/>
        <v>718136.31213340198</v>
      </c>
      <c r="S914" s="60">
        <f t="shared" ca="1" si="254"/>
        <v>718136.31213340198</v>
      </c>
      <c r="T914" s="61">
        <v>954.36799424724404</v>
      </c>
      <c r="U914" s="61">
        <f t="shared" ca="1" si="255"/>
        <v>1039.2710739991346</v>
      </c>
      <c r="V914" s="62">
        <f t="shared" ca="1" si="256"/>
        <v>8.8962622660934576E-2</v>
      </c>
      <c r="W914" s="62"/>
      <c r="X914" s="62">
        <f t="shared" ca="1" si="257"/>
        <v>8.8962622660934576E-2</v>
      </c>
      <c r="Y914" s="60">
        <f t="shared" ca="1" si="258"/>
        <v>718136.31213340198</v>
      </c>
      <c r="Z914" s="63">
        <f t="shared" ca="1" si="259"/>
        <v>0</v>
      </c>
      <c r="AA914" s="60">
        <f t="shared" ca="1" si="260"/>
        <v>0</v>
      </c>
      <c r="AB914" s="63">
        <f t="shared" ca="1" si="261"/>
        <v>0</v>
      </c>
      <c r="AC914" s="47">
        <f t="shared" ca="1" si="262"/>
        <v>718136.31213340198</v>
      </c>
    </row>
    <row r="915" spans="1:29" x14ac:dyDescent="0.15">
      <c r="A915" s="58">
        <v>40417</v>
      </c>
      <c r="B915" s="65">
        <f t="shared" si="245"/>
        <v>4</v>
      </c>
      <c r="C915" s="58" t="s">
        <v>969</v>
      </c>
      <c r="D915" s="58">
        <v>1209</v>
      </c>
      <c r="E915" s="58">
        <v>0</v>
      </c>
      <c r="F915" s="58">
        <f t="shared" si="246"/>
        <v>1948.8358208955224</v>
      </c>
      <c r="G915" s="58"/>
      <c r="H915" s="17">
        <f t="shared" si="247"/>
        <v>1</v>
      </c>
      <c r="I915" s="17">
        <f t="shared" si="248"/>
        <v>0</v>
      </c>
      <c r="J915" s="17">
        <f ca="1">OFFSET('Z1'!$B$7,B915,H915)*D915</f>
        <v>0</v>
      </c>
      <c r="K915" s="17">
        <f ca="1">IF(I915&gt;0,OFFSET('Z1'!$I$7,B915,I915)*IF(I915=1,D915-9300,IF(I915=2,D915-18000,IF(I915=3,D915-45000,0))),0)</f>
        <v>0</v>
      </c>
      <c r="L915" s="17">
        <f>IF(AND(E915=1,D915&gt;20000,D915&lt;=45000),D915*'Z1'!$G$7,0)+IF(AND(E915=1,D915&gt;45000,D915&lt;=50000),'Z1'!$G$7/5000*(50000-D915)*D915,0)</f>
        <v>0</v>
      </c>
      <c r="M915" s="18">
        <f t="shared" ca="1" si="249"/>
        <v>0</v>
      </c>
      <c r="N915" s="21">
        <v>2281</v>
      </c>
      <c r="O915" s="20">
        <f t="shared" si="250"/>
        <v>1281</v>
      </c>
      <c r="P915" s="21">
        <f t="shared" si="251"/>
        <v>1</v>
      </c>
      <c r="Q915" s="22">
        <f t="shared" si="252"/>
        <v>1152.9000000000001</v>
      </c>
      <c r="R915" s="59">
        <f t="shared" ca="1" si="253"/>
        <v>1256478.7284649538</v>
      </c>
      <c r="S915" s="60">
        <f t="shared" ca="1" si="254"/>
        <v>1257631.6284649537</v>
      </c>
      <c r="T915" s="61">
        <v>955.88660279711826</v>
      </c>
      <c r="U915" s="61">
        <f t="shared" ca="1" si="255"/>
        <v>1040.2246720140229</v>
      </c>
      <c r="V915" s="62">
        <f t="shared" ca="1" si="256"/>
        <v>8.8230203216693504E-2</v>
      </c>
      <c r="W915" s="62"/>
      <c r="X915" s="62">
        <f t="shared" ca="1" si="257"/>
        <v>8.8230203216693504E-2</v>
      </c>
      <c r="Y915" s="60">
        <f t="shared" ca="1" si="258"/>
        <v>1257631.6284649537</v>
      </c>
      <c r="Z915" s="63">
        <f t="shared" ca="1" si="259"/>
        <v>0</v>
      </c>
      <c r="AA915" s="60">
        <f t="shared" ca="1" si="260"/>
        <v>0</v>
      </c>
      <c r="AB915" s="63">
        <f t="shared" ca="1" si="261"/>
        <v>0</v>
      </c>
      <c r="AC915" s="47">
        <f t="shared" ca="1" si="262"/>
        <v>1257631.6284649537</v>
      </c>
    </row>
    <row r="916" spans="1:29" x14ac:dyDescent="0.15">
      <c r="A916" s="58">
        <v>40418</v>
      </c>
      <c r="B916" s="65">
        <f t="shared" ref="B916:B979" si="263">INT(A916/10000)</f>
        <v>4</v>
      </c>
      <c r="C916" s="58" t="s">
        <v>970</v>
      </c>
      <c r="D916" s="58">
        <v>4896</v>
      </c>
      <c r="E916" s="58">
        <v>0</v>
      </c>
      <c r="F916" s="58">
        <f t="shared" ref="F916:F979" si="264">IF(AND(E916=1,D916&lt;=20000),D916*2,IF(D916&lt;=10000,D916*(1+41/67),IF(D916&lt;=20000,D916*(1+2/3),IF(D916&lt;=50000,D916*(2),D916*(2+1/3))))+IF(AND(D916&gt;9000,D916&lt;=10000),(D916-9000)*(110/201),0)+IF(AND(D916&gt;18000,D916&lt;=20000),(D916-18000)*(3+1/3),0)+IF(AND(D916&gt;45000,D916&lt;=50000),(D916-45000)*(3+1/3),0))</f>
        <v>7892.059701492537</v>
      </c>
      <c r="G916" s="58"/>
      <c r="H916" s="17">
        <f t="shared" ref="H916:H979" si="265">IF(AND(E916=1,D916&lt;=20000),3,IF(D916&lt;=10000,1,IF(D916&lt;=20000,2,IF(D916&lt;=50000,3,4))))</f>
        <v>1</v>
      </c>
      <c r="I916" s="17">
        <f t="shared" ref="I916:I979" si="266">IF(AND(E916=1,D916&lt;=45000),0,IF(AND(D916&gt;9300,D916&lt;=10000),1,IF(AND(D916&gt;18000,D916&lt;=20000),2,IF(AND(D916&gt;45000,D916&lt;=50000),3,0))))</f>
        <v>0</v>
      </c>
      <c r="J916" s="17">
        <f ca="1">OFFSET('Z1'!$B$7,B916,H916)*D916</f>
        <v>0</v>
      </c>
      <c r="K916" s="17">
        <f ca="1">IF(I916&gt;0,OFFSET('Z1'!$I$7,B916,I916)*IF(I916=1,D916-9300,IF(I916=2,D916-18000,IF(I916=3,D916-45000,0))),0)</f>
        <v>0</v>
      </c>
      <c r="L916" s="17">
        <f>IF(AND(E916=1,D916&gt;20000,D916&lt;=45000),D916*'Z1'!$G$7,0)+IF(AND(E916=1,D916&gt;45000,D916&lt;=50000),'Z1'!$G$7/5000*(50000-D916)*D916,0)</f>
        <v>0</v>
      </c>
      <c r="M916" s="18">
        <f t="shared" ref="M916:M979" ca="1" si="267">SUM(J916:L916)</f>
        <v>0</v>
      </c>
      <c r="N916" s="21">
        <v>11908</v>
      </c>
      <c r="O916" s="20">
        <f t="shared" ref="O916:O979" si="268">MAX(N916-$O$3,0)</f>
        <v>10908</v>
      </c>
      <c r="P916" s="21">
        <f t="shared" ref="P916:P979" si="269">IF(D916&lt;=9300,1,IF(D916&gt;10000,0,2))</f>
        <v>1</v>
      </c>
      <c r="Q916" s="22">
        <f t="shared" ref="Q916:Q979" si="270">IF(P916=0,0,IF(P916=1,O916*$Q$3,O916*$Q$3*(10000-D916)/700))</f>
        <v>9817.2000000000007</v>
      </c>
      <c r="R916" s="59">
        <f t="shared" ref="R916:R979" ca="1" si="271">OFFSET($R$4,B916,0)/OFFSET($F$4,B916,0)*F916</f>
        <v>5088271.1782997632</v>
      </c>
      <c r="S916" s="60">
        <f t="shared" ref="S916:S979" ca="1" si="272">M916+Q916+R916</f>
        <v>5098088.3782997634</v>
      </c>
      <c r="T916" s="61">
        <v>956.89038975566575</v>
      </c>
      <c r="U916" s="61">
        <f t="shared" ref="U916:U979" ca="1" si="273">S916/D916</f>
        <v>1041.2762210579583</v>
      </c>
      <c r="V916" s="62">
        <f t="shared" ref="V916:V979" ca="1" si="274">U916/T916-1</f>
        <v>8.8187562761331328E-2</v>
      </c>
      <c r="W916" s="62"/>
      <c r="X916" s="62">
        <f t="shared" ref="X916:X979" ca="1" si="275">MAX(V916,OFFSET($X$4,B916,0))</f>
        <v>8.8187562761331328E-2</v>
      </c>
      <c r="Y916" s="60">
        <f t="shared" ref="Y916:Y979" ca="1" si="276">(T916*(1+X916))*D916</f>
        <v>5098088.3782997634</v>
      </c>
      <c r="Z916" s="63">
        <f t="shared" ref="Z916:Z979" ca="1" si="277">Y916-S916</f>
        <v>0</v>
      </c>
      <c r="AA916" s="60">
        <f t="shared" ref="AA916:AA979" ca="1" si="278">MAX(0,Y916-T916*(1+OFFSET($V$4,B916,0))*D916)</f>
        <v>0</v>
      </c>
      <c r="AB916" s="63">
        <f t="shared" ref="AB916:AB979" ca="1" si="279">IF(OFFSET($Z$4,B916,0)=0,0,-OFFSET($Z$4,B916,0)/OFFSET($AA$4,B916,0)*AA916)</f>
        <v>0</v>
      </c>
      <c r="AC916" s="47">
        <f t="shared" ca="1" si="262"/>
        <v>5098088.3782997634</v>
      </c>
    </row>
    <row r="917" spans="1:29" x14ac:dyDescent="0.15">
      <c r="A917" s="58">
        <v>40419</v>
      </c>
      <c r="B917" s="65">
        <f t="shared" si="263"/>
        <v>4</v>
      </c>
      <c r="C917" s="58" t="s">
        <v>971</v>
      </c>
      <c r="D917" s="58">
        <v>2878</v>
      </c>
      <c r="E917" s="58">
        <v>0</v>
      </c>
      <c r="F917" s="58">
        <f t="shared" si="264"/>
        <v>4639.1641791044776</v>
      </c>
      <c r="G917" s="58"/>
      <c r="H917" s="17">
        <f t="shared" si="265"/>
        <v>1</v>
      </c>
      <c r="I917" s="17">
        <f t="shared" si="266"/>
        <v>0</v>
      </c>
      <c r="J917" s="17">
        <f ca="1">OFFSET('Z1'!$B$7,B917,H917)*D917</f>
        <v>0</v>
      </c>
      <c r="K917" s="17">
        <f ca="1">IF(I917&gt;0,OFFSET('Z1'!$I$7,B917,I917)*IF(I917=1,D917-9300,IF(I917=2,D917-18000,IF(I917=3,D917-45000,0))),0)</f>
        <v>0</v>
      </c>
      <c r="L917" s="17">
        <f>IF(AND(E917=1,D917&gt;20000,D917&lt;=45000),D917*'Z1'!$G$7,0)+IF(AND(E917=1,D917&gt;45000,D917&lt;=50000),'Z1'!$G$7/5000*(50000-D917)*D917,0)</f>
        <v>0</v>
      </c>
      <c r="M917" s="18">
        <f t="shared" ca="1" si="267"/>
        <v>0</v>
      </c>
      <c r="N917" s="21">
        <v>4336</v>
      </c>
      <c r="O917" s="20">
        <f t="shared" si="268"/>
        <v>3336</v>
      </c>
      <c r="P917" s="21">
        <f t="shared" si="269"/>
        <v>1</v>
      </c>
      <c r="Q917" s="22">
        <f t="shared" si="270"/>
        <v>3002.4</v>
      </c>
      <c r="R917" s="59">
        <f t="shared" ca="1" si="271"/>
        <v>2991022.1509695095</v>
      </c>
      <c r="S917" s="60">
        <f t="shared" ca="1" si="272"/>
        <v>2994024.5509695094</v>
      </c>
      <c r="T917" s="61">
        <v>955.55228911903907</v>
      </c>
      <c r="U917" s="61">
        <f t="shared" ca="1" si="273"/>
        <v>1040.3142984605661</v>
      </c>
      <c r="V917" s="62">
        <f t="shared" ca="1" si="274"/>
        <v>8.8704731605710796E-2</v>
      </c>
      <c r="W917" s="62"/>
      <c r="X917" s="62">
        <f t="shared" ca="1" si="275"/>
        <v>8.8704731605710796E-2</v>
      </c>
      <c r="Y917" s="60">
        <f t="shared" ca="1" si="276"/>
        <v>2994024.5509695089</v>
      </c>
      <c r="Z917" s="63">
        <f t="shared" ca="1" si="277"/>
        <v>0</v>
      </c>
      <c r="AA917" s="60">
        <f t="shared" ca="1" si="278"/>
        <v>0</v>
      </c>
      <c r="AB917" s="63">
        <f t="shared" ca="1" si="279"/>
        <v>0</v>
      </c>
      <c r="AC917" s="47">
        <f t="shared" ref="AC917:AC980" ca="1" si="280">Y917+AB917</f>
        <v>2994024.5509695089</v>
      </c>
    </row>
    <row r="918" spans="1:29" x14ac:dyDescent="0.15">
      <c r="A918" s="58">
        <v>40420</v>
      </c>
      <c r="B918" s="65">
        <f t="shared" si="263"/>
        <v>4</v>
      </c>
      <c r="C918" s="58" t="s">
        <v>972</v>
      </c>
      <c r="D918" s="58">
        <v>1436</v>
      </c>
      <c r="E918" s="58">
        <v>0</v>
      </c>
      <c r="F918" s="58">
        <f t="shared" si="264"/>
        <v>2314.7462686567164</v>
      </c>
      <c r="G918" s="58"/>
      <c r="H918" s="17">
        <f t="shared" si="265"/>
        <v>1</v>
      </c>
      <c r="I918" s="17">
        <f t="shared" si="266"/>
        <v>0</v>
      </c>
      <c r="J918" s="17">
        <f ca="1">OFFSET('Z1'!$B$7,B918,H918)*D918</f>
        <v>0</v>
      </c>
      <c r="K918" s="17">
        <f ca="1">IF(I918&gt;0,OFFSET('Z1'!$I$7,B918,I918)*IF(I918=1,D918-9300,IF(I918=2,D918-18000,IF(I918=3,D918-45000,0))),0)</f>
        <v>0</v>
      </c>
      <c r="L918" s="17">
        <f>IF(AND(E918=1,D918&gt;20000,D918&lt;=45000),D918*'Z1'!$G$7,0)+IF(AND(E918=1,D918&gt;45000,D918&lt;=50000),'Z1'!$G$7/5000*(50000-D918)*D918,0)</f>
        <v>0</v>
      </c>
      <c r="M918" s="18">
        <f t="shared" ca="1" si="267"/>
        <v>0</v>
      </c>
      <c r="N918" s="21">
        <v>0</v>
      </c>
      <c r="O918" s="20">
        <f t="shared" si="268"/>
        <v>0</v>
      </c>
      <c r="P918" s="21">
        <f t="shared" si="269"/>
        <v>1</v>
      </c>
      <c r="Q918" s="22">
        <f t="shared" si="270"/>
        <v>0</v>
      </c>
      <c r="R918" s="59">
        <f t="shared" ca="1" si="271"/>
        <v>1492393.2622627574</v>
      </c>
      <c r="S918" s="60">
        <f t="shared" ca="1" si="272"/>
        <v>1492393.2622627574</v>
      </c>
      <c r="T918" s="61">
        <v>954.36799424724404</v>
      </c>
      <c r="U918" s="61">
        <f t="shared" ca="1" si="273"/>
        <v>1039.2710739991346</v>
      </c>
      <c r="V918" s="62">
        <f t="shared" ca="1" si="274"/>
        <v>8.8962622660934576E-2</v>
      </c>
      <c r="W918" s="62"/>
      <c r="X918" s="62">
        <f t="shared" ca="1" si="275"/>
        <v>8.8962622660934576E-2</v>
      </c>
      <c r="Y918" s="60">
        <f t="shared" ca="1" si="276"/>
        <v>1492393.2622627574</v>
      </c>
      <c r="Z918" s="63">
        <f t="shared" ca="1" si="277"/>
        <v>0</v>
      </c>
      <c r="AA918" s="60">
        <f t="shared" ca="1" si="278"/>
        <v>0</v>
      </c>
      <c r="AB918" s="63">
        <f t="shared" ca="1" si="279"/>
        <v>0</v>
      </c>
      <c r="AC918" s="47">
        <f t="shared" ca="1" si="280"/>
        <v>1492393.2622627574</v>
      </c>
    </row>
    <row r="919" spans="1:29" x14ac:dyDescent="0.15">
      <c r="A919" s="58">
        <v>40421</v>
      </c>
      <c r="B919" s="65">
        <f t="shared" si="263"/>
        <v>4</v>
      </c>
      <c r="C919" s="58" t="s">
        <v>973</v>
      </c>
      <c r="D919" s="58">
        <v>7047</v>
      </c>
      <c r="E919" s="58">
        <v>0</v>
      </c>
      <c r="F919" s="58">
        <f t="shared" si="264"/>
        <v>11359.343283582089</v>
      </c>
      <c r="G919" s="58"/>
      <c r="H919" s="17">
        <f t="shared" si="265"/>
        <v>1</v>
      </c>
      <c r="I919" s="17">
        <f t="shared" si="266"/>
        <v>0</v>
      </c>
      <c r="J919" s="17">
        <f ca="1">OFFSET('Z1'!$B$7,B919,H919)*D919</f>
        <v>0</v>
      </c>
      <c r="K919" s="17">
        <f ca="1">IF(I919&gt;0,OFFSET('Z1'!$I$7,B919,I919)*IF(I919=1,D919-9300,IF(I919=2,D919-18000,IF(I919=3,D919-45000,0))),0)</f>
        <v>0</v>
      </c>
      <c r="L919" s="17">
        <f>IF(AND(E919=1,D919&gt;20000,D919&lt;=45000),D919*'Z1'!$G$7,0)+IF(AND(E919=1,D919&gt;45000,D919&lt;=50000),'Z1'!$G$7/5000*(50000-D919)*D919,0)</f>
        <v>0</v>
      </c>
      <c r="M919" s="18">
        <f t="shared" ca="1" si="267"/>
        <v>0</v>
      </c>
      <c r="N919" s="21">
        <v>0</v>
      </c>
      <c r="O919" s="20">
        <f t="shared" si="268"/>
        <v>0</v>
      </c>
      <c r="P919" s="21">
        <f t="shared" si="269"/>
        <v>1</v>
      </c>
      <c r="Q919" s="22">
        <f t="shared" si="270"/>
        <v>0</v>
      </c>
      <c r="R919" s="59">
        <f t="shared" ca="1" si="271"/>
        <v>7323743.2584719015</v>
      </c>
      <c r="S919" s="60">
        <f t="shared" ca="1" si="272"/>
        <v>7323743.2584719015</v>
      </c>
      <c r="T919" s="61">
        <v>954.36799424724404</v>
      </c>
      <c r="U919" s="61">
        <f t="shared" ca="1" si="273"/>
        <v>1039.2710739991346</v>
      </c>
      <c r="V919" s="62">
        <f t="shared" ca="1" si="274"/>
        <v>8.8962622660934576E-2</v>
      </c>
      <c r="W919" s="62"/>
      <c r="X919" s="62">
        <f t="shared" ca="1" si="275"/>
        <v>8.8962622660934576E-2</v>
      </c>
      <c r="Y919" s="60">
        <f t="shared" ca="1" si="276"/>
        <v>7323743.2584719015</v>
      </c>
      <c r="Z919" s="63">
        <f t="shared" ca="1" si="277"/>
        <v>0</v>
      </c>
      <c r="AA919" s="60">
        <f t="shared" ca="1" si="278"/>
        <v>0</v>
      </c>
      <c r="AB919" s="63">
        <f t="shared" ca="1" si="279"/>
        <v>0</v>
      </c>
      <c r="AC919" s="47">
        <f t="shared" ca="1" si="280"/>
        <v>7323743.2584719015</v>
      </c>
    </row>
    <row r="920" spans="1:29" x14ac:dyDescent="0.15">
      <c r="A920" s="58">
        <v>40422</v>
      </c>
      <c r="B920" s="65">
        <f t="shared" si="263"/>
        <v>4</v>
      </c>
      <c r="C920" s="58" t="s">
        <v>974</v>
      </c>
      <c r="D920" s="58">
        <v>2517</v>
      </c>
      <c r="E920" s="58">
        <v>0</v>
      </c>
      <c r="F920" s="58">
        <f t="shared" si="264"/>
        <v>4057.2537313432836</v>
      </c>
      <c r="G920" s="58"/>
      <c r="H920" s="17">
        <f t="shared" si="265"/>
        <v>1</v>
      </c>
      <c r="I920" s="17">
        <f t="shared" si="266"/>
        <v>0</v>
      </c>
      <c r="J920" s="17">
        <f ca="1">OFFSET('Z1'!$B$7,B920,H920)*D920</f>
        <v>0</v>
      </c>
      <c r="K920" s="17">
        <f ca="1">IF(I920&gt;0,OFFSET('Z1'!$I$7,B920,I920)*IF(I920=1,D920-9300,IF(I920=2,D920-18000,IF(I920=3,D920-45000,0))),0)</f>
        <v>0</v>
      </c>
      <c r="L920" s="17">
        <f>IF(AND(E920=1,D920&gt;20000,D920&lt;=45000),D920*'Z1'!$G$7,0)+IF(AND(E920=1,D920&gt;45000,D920&lt;=50000),'Z1'!$G$7/5000*(50000-D920)*D920,0)</f>
        <v>0</v>
      </c>
      <c r="M920" s="18">
        <f t="shared" ca="1" si="267"/>
        <v>0</v>
      </c>
      <c r="N920" s="21">
        <v>0</v>
      </c>
      <c r="O920" s="20">
        <f t="shared" si="268"/>
        <v>0</v>
      </c>
      <c r="P920" s="21">
        <f t="shared" si="269"/>
        <v>1</v>
      </c>
      <c r="Q920" s="22">
        <f t="shared" si="270"/>
        <v>0</v>
      </c>
      <c r="R920" s="59">
        <f t="shared" ca="1" si="271"/>
        <v>2615845.2932558218</v>
      </c>
      <c r="S920" s="60">
        <f t="shared" ca="1" si="272"/>
        <v>2615845.2932558218</v>
      </c>
      <c r="T920" s="61">
        <v>954.36799424724416</v>
      </c>
      <c r="U920" s="61">
        <f t="shared" ca="1" si="273"/>
        <v>1039.2710739991346</v>
      </c>
      <c r="V920" s="62">
        <f t="shared" ca="1" si="274"/>
        <v>8.8962622660934576E-2</v>
      </c>
      <c r="W920" s="62"/>
      <c r="X920" s="62">
        <f t="shared" ca="1" si="275"/>
        <v>8.8962622660934576E-2</v>
      </c>
      <c r="Y920" s="60">
        <f t="shared" ca="1" si="276"/>
        <v>2615845.2932558218</v>
      </c>
      <c r="Z920" s="63">
        <f t="shared" ca="1" si="277"/>
        <v>0</v>
      </c>
      <c r="AA920" s="60">
        <f t="shared" ca="1" si="278"/>
        <v>0</v>
      </c>
      <c r="AB920" s="63">
        <f t="shared" ca="1" si="279"/>
        <v>0</v>
      </c>
      <c r="AC920" s="47">
        <f t="shared" ca="1" si="280"/>
        <v>2615845.2932558218</v>
      </c>
    </row>
    <row r="921" spans="1:29" x14ac:dyDescent="0.15">
      <c r="A921" s="58">
        <v>40423</v>
      </c>
      <c r="B921" s="65">
        <f t="shared" si="263"/>
        <v>4</v>
      </c>
      <c r="C921" s="58" t="s">
        <v>975</v>
      </c>
      <c r="D921" s="58">
        <v>1269</v>
      </c>
      <c r="E921" s="58">
        <v>0</v>
      </c>
      <c r="F921" s="58">
        <f t="shared" si="264"/>
        <v>2045.5522388059701</v>
      </c>
      <c r="G921" s="58"/>
      <c r="H921" s="17">
        <f t="shared" si="265"/>
        <v>1</v>
      </c>
      <c r="I921" s="17">
        <f t="shared" si="266"/>
        <v>0</v>
      </c>
      <c r="J921" s="17">
        <f ca="1">OFFSET('Z1'!$B$7,B921,H921)*D921</f>
        <v>0</v>
      </c>
      <c r="K921" s="17">
        <f ca="1">IF(I921&gt;0,OFFSET('Z1'!$I$7,B921,I921)*IF(I921=1,D921-9300,IF(I921=2,D921-18000,IF(I921=3,D921-45000,0))),0)</f>
        <v>0</v>
      </c>
      <c r="L921" s="17">
        <f>IF(AND(E921=1,D921&gt;20000,D921&lt;=45000),D921*'Z1'!$G$7,0)+IF(AND(E921=1,D921&gt;45000,D921&lt;=50000),'Z1'!$G$7/5000*(50000-D921)*D921,0)</f>
        <v>0</v>
      </c>
      <c r="M921" s="18">
        <f t="shared" ca="1" si="267"/>
        <v>0</v>
      </c>
      <c r="N921" s="21">
        <v>0</v>
      </c>
      <c r="O921" s="20">
        <f t="shared" si="268"/>
        <v>0</v>
      </c>
      <c r="P921" s="21">
        <f t="shared" si="269"/>
        <v>1</v>
      </c>
      <c r="Q921" s="22">
        <f t="shared" si="270"/>
        <v>0</v>
      </c>
      <c r="R921" s="59">
        <f t="shared" ca="1" si="271"/>
        <v>1318834.9929049017</v>
      </c>
      <c r="S921" s="60">
        <f t="shared" ca="1" si="272"/>
        <v>1318834.9929049017</v>
      </c>
      <c r="T921" s="61">
        <v>954.55373129903694</v>
      </c>
      <c r="U921" s="61">
        <f t="shared" ca="1" si="273"/>
        <v>1039.2710739991346</v>
      </c>
      <c r="V921" s="62">
        <f t="shared" ca="1" si="274"/>
        <v>8.8750732328925164E-2</v>
      </c>
      <c r="W921" s="62"/>
      <c r="X921" s="62">
        <f t="shared" ca="1" si="275"/>
        <v>8.8750732328925164E-2</v>
      </c>
      <c r="Y921" s="60">
        <f t="shared" ca="1" si="276"/>
        <v>1318834.9929049017</v>
      </c>
      <c r="Z921" s="63">
        <f t="shared" ca="1" si="277"/>
        <v>0</v>
      </c>
      <c r="AA921" s="60">
        <f t="shared" ca="1" si="278"/>
        <v>0</v>
      </c>
      <c r="AB921" s="63">
        <f t="shared" ca="1" si="279"/>
        <v>0</v>
      </c>
      <c r="AC921" s="47">
        <f t="shared" ca="1" si="280"/>
        <v>1318834.9929049017</v>
      </c>
    </row>
    <row r="922" spans="1:29" x14ac:dyDescent="0.15">
      <c r="A922" s="58">
        <v>40424</v>
      </c>
      <c r="B922" s="65">
        <f t="shared" si="263"/>
        <v>4</v>
      </c>
      <c r="C922" s="58" t="s">
        <v>976</v>
      </c>
      <c r="D922" s="58">
        <v>1103</v>
      </c>
      <c r="E922" s="58">
        <v>0</v>
      </c>
      <c r="F922" s="58">
        <f t="shared" si="264"/>
        <v>1777.9701492537313</v>
      </c>
      <c r="G922" s="58"/>
      <c r="H922" s="17">
        <f t="shared" si="265"/>
        <v>1</v>
      </c>
      <c r="I922" s="17">
        <f t="shared" si="266"/>
        <v>0</v>
      </c>
      <c r="J922" s="17">
        <f ca="1">OFFSET('Z1'!$B$7,B922,H922)*D922</f>
        <v>0</v>
      </c>
      <c r="K922" s="17">
        <f ca="1">IF(I922&gt;0,OFFSET('Z1'!$I$7,B922,I922)*IF(I922=1,D922-9300,IF(I922=2,D922-18000,IF(I922=3,D922-45000,0))),0)</f>
        <v>0</v>
      </c>
      <c r="L922" s="17">
        <f>IF(AND(E922=1,D922&gt;20000,D922&lt;=45000),D922*'Z1'!$G$7,0)+IF(AND(E922=1,D922&gt;45000,D922&lt;=50000),'Z1'!$G$7/5000*(50000-D922)*D922,0)</f>
        <v>0</v>
      </c>
      <c r="M922" s="18">
        <f t="shared" ca="1" si="267"/>
        <v>0</v>
      </c>
      <c r="N922" s="21">
        <v>0</v>
      </c>
      <c r="O922" s="20">
        <f t="shared" si="268"/>
        <v>0</v>
      </c>
      <c r="P922" s="21">
        <f t="shared" si="269"/>
        <v>1</v>
      </c>
      <c r="Q922" s="22">
        <f t="shared" si="270"/>
        <v>0</v>
      </c>
      <c r="R922" s="59">
        <f t="shared" ca="1" si="271"/>
        <v>1146315.9946210454</v>
      </c>
      <c r="S922" s="60">
        <f t="shared" ca="1" si="272"/>
        <v>1146315.9946210454</v>
      </c>
      <c r="T922" s="61">
        <v>954.36799424724416</v>
      </c>
      <c r="U922" s="61">
        <f t="shared" ca="1" si="273"/>
        <v>1039.2710739991346</v>
      </c>
      <c r="V922" s="62">
        <f t="shared" ca="1" si="274"/>
        <v>8.8962622660934576E-2</v>
      </c>
      <c r="W922" s="62"/>
      <c r="X922" s="62">
        <f t="shared" ca="1" si="275"/>
        <v>8.8962622660934576E-2</v>
      </c>
      <c r="Y922" s="60">
        <f t="shared" ca="1" si="276"/>
        <v>1146315.9946210454</v>
      </c>
      <c r="Z922" s="63">
        <f t="shared" ca="1" si="277"/>
        <v>0</v>
      </c>
      <c r="AA922" s="60">
        <f t="shared" ca="1" si="278"/>
        <v>0</v>
      </c>
      <c r="AB922" s="63">
        <f t="shared" ca="1" si="279"/>
        <v>0</v>
      </c>
      <c r="AC922" s="47">
        <f t="shared" ca="1" si="280"/>
        <v>1146315.9946210454</v>
      </c>
    </row>
    <row r="923" spans="1:29" x14ac:dyDescent="0.15">
      <c r="A923" s="58">
        <v>40425</v>
      </c>
      <c r="B923" s="65">
        <f t="shared" si="263"/>
        <v>4</v>
      </c>
      <c r="C923" s="58" t="s">
        <v>977</v>
      </c>
      <c r="D923" s="58">
        <v>1705</v>
      </c>
      <c r="E923" s="58">
        <v>0</v>
      </c>
      <c r="F923" s="58">
        <f t="shared" si="264"/>
        <v>2748.3582089552237</v>
      </c>
      <c r="G923" s="58"/>
      <c r="H923" s="17">
        <f t="shared" si="265"/>
        <v>1</v>
      </c>
      <c r="I923" s="17">
        <f t="shared" si="266"/>
        <v>0</v>
      </c>
      <c r="J923" s="17">
        <f ca="1">OFFSET('Z1'!$B$7,B923,H923)*D923</f>
        <v>0</v>
      </c>
      <c r="K923" s="17">
        <f ca="1">IF(I923&gt;0,OFFSET('Z1'!$I$7,B923,I923)*IF(I923=1,D923-9300,IF(I923=2,D923-18000,IF(I923=3,D923-45000,0))),0)</f>
        <v>0</v>
      </c>
      <c r="L923" s="17">
        <f>IF(AND(E923=1,D923&gt;20000,D923&lt;=45000),D923*'Z1'!$G$7,0)+IF(AND(E923=1,D923&gt;45000,D923&lt;=50000),'Z1'!$G$7/5000*(50000-D923)*D923,0)</f>
        <v>0</v>
      </c>
      <c r="M923" s="18">
        <f t="shared" ca="1" si="267"/>
        <v>0</v>
      </c>
      <c r="N923" s="21">
        <v>0</v>
      </c>
      <c r="O923" s="20">
        <f t="shared" si="268"/>
        <v>0</v>
      </c>
      <c r="P923" s="21">
        <f t="shared" si="269"/>
        <v>1</v>
      </c>
      <c r="Q923" s="22">
        <f t="shared" si="270"/>
        <v>0</v>
      </c>
      <c r="R923" s="59">
        <f t="shared" ca="1" si="271"/>
        <v>1771957.1811685245</v>
      </c>
      <c r="S923" s="60">
        <f t="shared" ca="1" si="272"/>
        <v>1771957.1811685245</v>
      </c>
      <c r="T923" s="61">
        <v>954.36799424724416</v>
      </c>
      <c r="U923" s="61">
        <f t="shared" ca="1" si="273"/>
        <v>1039.2710739991346</v>
      </c>
      <c r="V923" s="62">
        <f t="shared" ca="1" si="274"/>
        <v>8.8962622660934576E-2</v>
      </c>
      <c r="W923" s="62"/>
      <c r="X923" s="62">
        <f t="shared" ca="1" si="275"/>
        <v>8.8962622660934576E-2</v>
      </c>
      <c r="Y923" s="60">
        <f t="shared" ca="1" si="276"/>
        <v>1771957.1811685245</v>
      </c>
      <c r="Z923" s="63">
        <f t="shared" ca="1" si="277"/>
        <v>0</v>
      </c>
      <c r="AA923" s="60">
        <f t="shared" ca="1" si="278"/>
        <v>0</v>
      </c>
      <c r="AB923" s="63">
        <f t="shared" ca="1" si="279"/>
        <v>0</v>
      </c>
      <c r="AC923" s="47">
        <f t="shared" ca="1" si="280"/>
        <v>1771957.1811685245</v>
      </c>
    </row>
    <row r="924" spans="1:29" x14ac:dyDescent="0.15">
      <c r="A924" s="58">
        <v>40426</v>
      </c>
      <c r="B924" s="65">
        <f t="shared" si="263"/>
        <v>4</v>
      </c>
      <c r="C924" s="58" t="s">
        <v>978</v>
      </c>
      <c r="D924" s="58">
        <v>3063</v>
      </c>
      <c r="E924" s="58">
        <v>0</v>
      </c>
      <c r="F924" s="58">
        <f t="shared" si="264"/>
        <v>4937.373134328358</v>
      </c>
      <c r="G924" s="58"/>
      <c r="H924" s="17">
        <f t="shared" si="265"/>
        <v>1</v>
      </c>
      <c r="I924" s="17">
        <f t="shared" si="266"/>
        <v>0</v>
      </c>
      <c r="J924" s="17">
        <f ca="1">OFFSET('Z1'!$B$7,B924,H924)*D924</f>
        <v>0</v>
      </c>
      <c r="K924" s="17">
        <f ca="1">IF(I924&gt;0,OFFSET('Z1'!$I$7,B924,I924)*IF(I924=1,D924-9300,IF(I924=2,D924-18000,IF(I924=3,D924-45000,0))),0)</f>
        <v>0</v>
      </c>
      <c r="L924" s="17">
        <f>IF(AND(E924=1,D924&gt;20000,D924&lt;=45000),D924*'Z1'!$G$7,0)+IF(AND(E924=1,D924&gt;45000,D924&lt;=50000),'Z1'!$G$7/5000*(50000-D924)*D924,0)</f>
        <v>0</v>
      </c>
      <c r="M924" s="18">
        <f t="shared" ca="1" si="267"/>
        <v>0</v>
      </c>
      <c r="N924" s="21">
        <v>6901</v>
      </c>
      <c r="O924" s="20">
        <f t="shared" si="268"/>
        <v>5901</v>
      </c>
      <c r="P924" s="21">
        <f t="shared" si="269"/>
        <v>1</v>
      </c>
      <c r="Q924" s="22">
        <f t="shared" si="270"/>
        <v>5310.9000000000005</v>
      </c>
      <c r="R924" s="59">
        <f t="shared" ca="1" si="271"/>
        <v>3183287.2996593495</v>
      </c>
      <c r="S924" s="60">
        <f t="shared" ca="1" si="272"/>
        <v>3188598.1996593494</v>
      </c>
      <c r="T924" s="61">
        <v>956.47131888870433</v>
      </c>
      <c r="U924" s="61">
        <f t="shared" ca="1" si="273"/>
        <v>1041.0049623438947</v>
      </c>
      <c r="V924" s="62">
        <f t="shared" ca="1" si="274"/>
        <v>8.8380740525923374E-2</v>
      </c>
      <c r="W924" s="62"/>
      <c r="X924" s="62">
        <f t="shared" ca="1" si="275"/>
        <v>8.8380740525923374E-2</v>
      </c>
      <c r="Y924" s="60">
        <f t="shared" ca="1" si="276"/>
        <v>3188598.1996593494</v>
      </c>
      <c r="Z924" s="63">
        <f t="shared" ca="1" si="277"/>
        <v>0</v>
      </c>
      <c r="AA924" s="60">
        <f t="shared" ca="1" si="278"/>
        <v>0</v>
      </c>
      <c r="AB924" s="63">
        <f t="shared" ca="1" si="279"/>
        <v>0</v>
      </c>
      <c r="AC924" s="47">
        <f t="shared" ca="1" si="280"/>
        <v>3188598.1996593494</v>
      </c>
    </row>
    <row r="925" spans="1:29" x14ac:dyDescent="0.15">
      <c r="A925" s="58">
        <v>40427</v>
      </c>
      <c r="B925" s="65">
        <f t="shared" si="263"/>
        <v>4</v>
      </c>
      <c r="C925" s="58" t="s">
        <v>979</v>
      </c>
      <c r="D925" s="58">
        <v>2282</v>
      </c>
      <c r="E925" s="58">
        <v>0</v>
      </c>
      <c r="F925" s="58">
        <f t="shared" si="264"/>
        <v>3678.4477611940297</v>
      </c>
      <c r="G925" s="58"/>
      <c r="H925" s="17">
        <f t="shared" si="265"/>
        <v>1</v>
      </c>
      <c r="I925" s="17">
        <f t="shared" si="266"/>
        <v>0</v>
      </c>
      <c r="J925" s="17">
        <f ca="1">OFFSET('Z1'!$B$7,B925,H925)*D925</f>
        <v>0</v>
      </c>
      <c r="K925" s="17">
        <f ca="1">IF(I925&gt;0,OFFSET('Z1'!$I$7,B925,I925)*IF(I925=1,D925-9300,IF(I925=2,D925-18000,IF(I925=3,D925-45000,0))),0)</f>
        <v>0</v>
      </c>
      <c r="L925" s="17">
        <f>IF(AND(E925=1,D925&gt;20000,D925&lt;=45000),D925*'Z1'!$G$7,0)+IF(AND(E925=1,D925&gt;45000,D925&lt;=50000),'Z1'!$G$7/5000*(50000-D925)*D925,0)</f>
        <v>0</v>
      </c>
      <c r="M925" s="18">
        <f t="shared" ca="1" si="267"/>
        <v>0</v>
      </c>
      <c r="N925" s="21">
        <v>0</v>
      </c>
      <c r="O925" s="20">
        <f t="shared" si="268"/>
        <v>0</v>
      </c>
      <c r="P925" s="21">
        <f t="shared" si="269"/>
        <v>1</v>
      </c>
      <c r="Q925" s="22">
        <f t="shared" si="270"/>
        <v>0</v>
      </c>
      <c r="R925" s="59">
        <f t="shared" ca="1" si="271"/>
        <v>2371616.5908660251</v>
      </c>
      <c r="S925" s="60">
        <f t="shared" ca="1" si="272"/>
        <v>2371616.5908660251</v>
      </c>
      <c r="T925" s="61">
        <v>954.36799424724416</v>
      </c>
      <c r="U925" s="61">
        <f t="shared" ca="1" si="273"/>
        <v>1039.2710739991346</v>
      </c>
      <c r="V925" s="62">
        <f t="shared" ca="1" si="274"/>
        <v>8.8962622660934576E-2</v>
      </c>
      <c r="W925" s="62"/>
      <c r="X925" s="62">
        <f t="shared" ca="1" si="275"/>
        <v>8.8962622660934576E-2</v>
      </c>
      <c r="Y925" s="60">
        <f t="shared" ca="1" si="276"/>
        <v>2371616.5908660251</v>
      </c>
      <c r="Z925" s="63">
        <f t="shared" ca="1" si="277"/>
        <v>0</v>
      </c>
      <c r="AA925" s="60">
        <f t="shared" ca="1" si="278"/>
        <v>0</v>
      </c>
      <c r="AB925" s="63">
        <f t="shared" ca="1" si="279"/>
        <v>0</v>
      </c>
      <c r="AC925" s="47">
        <f t="shared" ca="1" si="280"/>
        <v>2371616.5908660251</v>
      </c>
    </row>
    <row r="926" spans="1:29" x14ac:dyDescent="0.15">
      <c r="A926" s="58">
        <v>40428</v>
      </c>
      <c r="B926" s="65">
        <f t="shared" si="263"/>
        <v>4</v>
      </c>
      <c r="C926" s="58" t="s">
        <v>980</v>
      </c>
      <c r="D926" s="58">
        <v>3295</v>
      </c>
      <c r="E926" s="58">
        <v>0</v>
      </c>
      <c r="F926" s="58">
        <f t="shared" si="264"/>
        <v>5311.3432835820895</v>
      </c>
      <c r="G926" s="58"/>
      <c r="H926" s="17">
        <f t="shared" si="265"/>
        <v>1</v>
      </c>
      <c r="I926" s="17">
        <f t="shared" si="266"/>
        <v>0</v>
      </c>
      <c r="J926" s="17">
        <f ca="1">OFFSET('Z1'!$B$7,B926,H926)*D926</f>
        <v>0</v>
      </c>
      <c r="K926" s="17">
        <f ca="1">IF(I926&gt;0,OFFSET('Z1'!$I$7,B926,I926)*IF(I926=1,D926-9300,IF(I926=2,D926-18000,IF(I926=3,D926-45000,0))),0)</f>
        <v>0</v>
      </c>
      <c r="L926" s="17">
        <f>IF(AND(E926=1,D926&gt;20000,D926&lt;=45000),D926*'Z1'!$G$7,0)+IF(AND(E926=1,D926&gt;45000,D926&lt;=50000),'Z1'!$G$7/5000*(50000-D926)*D926,0)</f>
        <v>0</v>
      </c>
      <c r="M926" s="18">
        <f t="shared" ca="1" si="267"/>
        <v>0</v>
      </c>
      <c r="N926" s="21">
        <v>0</v>
      </c>
      <c r="O926" s="20">
        <f t="shared" si="268"/>
        <v>0</v>
      </c>
      <c r="P926" s="21">
        <f t="shared" si="269"/>
        <v>1</v>
      </c>
      <c r="Q926" s="22">
        <f t="shared" si="270"/>
        <v>0</v>
      </c>
      <c r="R926" s="59">
        <f t="shared" ca="1" si="271"/>
        <v>3424398.1888271486</v>
      </c>
      <c r="S926" s="60">
        <f t="shared" ca="1" si="272"/>
        <v>3424398.1888271486</v>
      </c>
      <c r="T926" s="61">
        <v>954.36799424724416</v>
      </c>
      <c r="U926" s="61">
        <f t="shared" ca="1" si="273"/>
        <v>1039.2710739991346</v>
      </c>
      <c r="V926" s="62">
        <f t="shared" ca="1" si="274"/>
        <v>8.8962622660934576E-2</v>
      </c>
      <c r="W926" s="62"/>
      <c r="X926" s="62">
        <f t="shared" ca="1" si="275"/>
        <v>8.8962622660934576E-2</v>
      </c>
      <c r="Y926" s="60">
        <f t="shared" ca="1" si="276"/>
        <v>3424398.1888271486</v>
      </c>
      <c r="Z926" s="63">
        <f t="shared" ca="1" si="277"/>
        <v>0</v>
      </c>
      <c r="AA926" s="60">
        <f t="shared" ca="1" si="278"/>
        <v>0</v>
      </c>
      <c r="AB926" s="63">
        <f t="shared" ca="1" si="279"/>
        <v>0</v>
      </c>
      <c r="AC926" s="47">
        <f t="shared" ca="1" si="280"/>
        <v>3424398.1888271486</v>
      </c>
    </row>
    <row r="927" spans="1:29" x14ac:dyDescent="0.15">
      <c r="A927" s="58">
        <v>40429</v>
      </c>
      <c r="B927" s="65">
        <f t="shared" si="263"/>
        <v>4</v>
      </c>
      <c r="C927" s="58" t="s">
        <v>981</v>
      </c>
      <c r="D927" s="58">
        <v>1052</v>
      </c>
      <c r="E927" s="58">
        <v>0</v>
      </c>
      <c r="F927" s="58">
        <f t="shared" si="264"/>
        <v>1695.7611940298507</v>
      </c>
      <c r="G927" s="58"/>
      <c r="H927" s="17">
        <f t="shared" si="265"/>
        <v>1</v>
      </c>
      <c r="I927" s="17">
        <f t="shared" si="266"/>
        <v>0</v>
      </c>
      <c r="J927" s="17">
        <f ca="1">OFFSET('Z1'!$B$7,B927,H927)*D927</f>
        <v>0</v>
      </c>
      <c r="K927" s="17">
        <f ca="1">IF(I927&gt;0,OFFSET('Z1'!$I$7,B927,I927)*IF(I927=1,D927-9300,IF(I927=2,D927-18000,IF(I927=3,D927-45000,0))),0)</f>
        <v>0</v>
      </c>
      <c r="L927" s="17">
        <f>IF(AND(E927=1,D927&gt;20000,D927&lt;=45000),D927*'Z1'!$G$7,0)+IF(AND(E927=1,D927&gt;45000,D927&lt;=50000),'Z1'!$G$7/5000*(50000-D927)*D927,0)</f>
        <v>0</v>
      </c>
      <c r="M927" s="18">
        <f t="shared" ca="1" si="267"/>
        <v>0</v>
      </c>
      <c r="N927" s="21">
        <v>0</v>
      </c>
      <c r="O927" s="20">
        <f t="shared" si="268"/>
        <v>0</v>
      </c>
      <c r="P927" s="21">
        <f t="shared" si="269"/>
        <v>1</v>
      </c>
      <c r="Q927" s="22">
        <f t="shared" si="270"/>
        <v>0</v>
      </c>
      <c r="R927" s="59">
        <f t="shared" ca="1" si="271"/>
        <v>1093313.1698470896</v>
      </c>
      <c r="S927" s="60">
        <f t="shared" ca="1" si="272"/>
        <v>1093313.1698470896</v>
      </c>
      <c r="T927" s="61">
        <v>954.36799424724416</v>
      </c>
      <c r="U927" s="61">
        <f t="shared" ca="1" si="273"/>
        <v>1039.2710739991346</v>
      </c>
      <c r="V927" s="62">
        <f t="shared" ca="1" si="274"/>
        <v>8.8962622660934576E-2</v>
      </c>
      <c r="W927" s="62"/>
      <c r="X927" s="62">
        <f t="shared" ca="1" si="275"/>
        <v>8.8962622660934576E-2</v>
      </c>
      <c r="Y927" s="60">
        <f t="shared" ca="1" si="276"/>
        <v>1093313.1698470896</v>
      </c>
      <c r="Z927" s="63">
        <f t="shared" ca="1" si="277"/>
        <v>0</v>
      </c>
      <c r="AA927" s="60">
        <f t="shared" ca="1" si="278"/>
        <v>0</v>
      </c>
      <c r="AB927" s="63">
        <f t="shared" ca="1" si="279"/>
        <v>0</v>
      </c>
      <c r="AC927" s="47">
        <f t="shared" ca="1" si="280"/>
        <v>1093313.1698470896</v>
      </c>
    </row>
    <row r="928" spans="1:29" x14ac:dyDescent="0.15">
      <c r="A928" s="58">
        <v>40430</v>
      </c>
      <c r="B928" s="65">
        <f t="shared" si="263"/>
        <v>4</v>
      </c>
      <c r="C928" s="58" t="s">
        <v>982</v>
      </c>
      <c r="D928" s="58">
        <v>1067</v>
      </c>
      <c r="E928" s="58">
        <v>0</v>
      </c>
      <c r="F928" s="58">
        <f t="shared" si="264"/>
        <v>1719.9402985074628</v>
      </c>
      <c r="G928" s="58"/>
      <c r="H928" s="17">
        <f t="shared" si="265"/>
        <v>1</v>
      </c>
      <c r="I928" s="17">
        <f t="shared" si="266"/>
        <v>0</v>
      </c>
      <c r="J928" s="17">
        <f ca="1">OFFSET('Z1'!$B$7,B928,H928)*D928</f>
        <v>0</v>
      </c>
      <c r="K928" s="17">
        <f ca="1">IF(I928&gt;0,OFFSET('Z1'!$I$7,B928,I928)*IF(I928=1,D928-9300,IF(I928=2,D928-18000,IF(I928=3,D928-45000,0))),0)</f>
        <v>0</v>
      </c>
      <c r="L928" s="17">
        <f>IF(AND(E928=1,D928&gt;20000,D928&lt;=45000),D928*'Z1'!$G$7,0)+IF(AND(E928=1,D928&gt;45000,D928&lt;=50000),'Z1'!$G$7/5000*(50000-D928)*D928,0)</f>
        <v>0</v>
      </c>
      <c r="M928" s="18">
        <f t="shared" ca="1" si="267"/>
        <v>0</v>
      </c>
      <c r="N928" s="21">
        <v>7016</v>
      </c>
      <c r="O928" s="20">
        <f t="shared" si="268"/>
        <v>6016</v>
      </c>
      <c r="P928" s="21">
        <f t="shared" si="269"/>
        <v>1</v>
      </c>
      <c r="Q928" s="22">
        <f t="shared" si="270"/>
        <v>5414.4000000000005</v>
      </c>
      <c r="R928" s="59">
        <f t="shared" ca="1" si="271"/>
        <v>1108902.2359570768</v>
      </c>
      <c r="S928" s="60">
        <f t="shared" ca="1" si="272"/>
        <v>1114316.6359570767</v>
      </c>
      <c r="T928" s="61">
        <v>958.72434040109033</v>
      </c>
      <c r="U928" s="61">
        <f t="shared" ca="1" si="273"/>
        <v>1044.3454882446829</v>
      </c>
      <c r="V928" s="62">
        <f t="shared" ca="1" si="274"/>
        <v>8.9307368380542318E-2</v>
      </c>
      <c r="W928" s="62"/>
      <c r="X928" s="62">
        <f t="shared" ca="1" si="275"/>
        <v>8.9307368380542318E-2</v>
      </c>
      <c r="Y928" s="60">
        <f t="shared" ca="1" si="276"/>
        <v>1114316.6359570767</v>
      </c>
      <c r="Z928" s="63">
        <f t="shared" ca="1" si="277"/>
        <v>0</v>
      </c>
      <c r="AA928" s="60">
        <f t="shared" ca="1" si="278"/>
        <v>0</v>
      </c>
      <c r="AB928" s="63">
        <f t="shared" ca="1" si="279"/>
        <v>0</v>
      </c>
      <c r="AC928" s="47">
        <f t="shared" ca="1" si="280"/>
        <v>1114316.6359570767</v>
      </c>
    </row>
    <row r="929" spans="1:29" x14ac:dyDescent="0.15">
      <c r="A929" s="58">
        <v>40431</v>
      </c>
      <c r="B929" s="65">
        <f t="shared" si="263"/>
        <v>4</v>
      </c>
      <c r="C929" s="58" t="s">
        <v>983</v>
      </c>
      <c r="D929" s="58">
        <v>1179</v>
      </c>
      <c r="E929" s="58">
        <v>0</v>
      </c>
      <c r="F929" s="58">
        <f t="shared" si="264"/>
        <v>1900.4776119402984</v>
      </c>
      <c r="G929" s="58"/>
      <c r="H929" s="17">
        <f t="shared" si="265"/>
        <v>1</v>
      </c>
      <c r="I929" s="17">
        <f t="shared" si="266"/>
        <v>0</v>
      </c>
      <c r="J929" s="17">
        <f ca="1">OFFSET('Z1'!$B$7,B929,H929)*D929</f>
        <v>0</v>
      </c>
      <c r="K929" s="17">
        <f ca="1">IF(I929&gt;0,OFFSET('Z1'!$I$7,B929,I929)*IF(I929=1,D929-9300,IF(I929=2,D929-18000,IF(I929=3,D929-45000,0))),0)</f>
        <v>0</v>
      </c>
      <c r="L929" s="17">
        <f>IF(AND(E929=1,D929&gt;20000,D929&lt;=45000),D929*'Z1'!$G$7,0)+IF(AND(E929=1,D929&gt;45000,D929&lt;=50000),'Z1'!$G$7/5000*(50000-D929)*D929,0)</f>
        <v>0</v>
      </c>
      <c r="M929" s="18">
        <f t="shared" ca="1" si="267"/>
        <v>0</v>
      </c>
      <c r="N929" s="21">
        <v>0</v>
      </c>
      <c r="O929" s="20">
        <f t="shared" si="268"/>
        <v>0</v>
      </c>
      <c r="P929" s="21">
        <f t="shared" si="269"/>
        <v>1</v>
      </c>
      <c r="Q929" s="22">
        <f t="shared" si="270"/>
        <v>0</v>
      </c>
      <c r="R929" s="59">
        <f t="shared" ca="1" si="271"/>
        <v>1225300.5962449796</v>
      </c>
      <c r="S929" s="60">
        <f t="shared" ca="1" si="272"/>
        <v>1225300.5962449796</v>
      </c>
      <c r="T929" s="61">
        <v>954.36799424724404</v>
      </c>
      <c r="U929" s="61">
        <f t="shared" ca="1" si="273"/>
        <v>1039.2710739991346</v>
      </c>
      <c r="V929" s="62">
        <f t="shared" ca="1" si="274"/>
        <v>8.8962622660934576E-2</v>
      </c>
      <c r="W929" s="62"/>
      <c r="X929" s="62">
        <f t="shared" ca="1" si="275"/>
        <v>8.8962622660934576E-2</v>
      </c>
      <c r="Y929" s="60">
        <f t="shared" ca="1" si="276"/>
        <v>1225300.5962449796</v>
      </c>
      <c r="Z929" s="63">
        <f t="shared" ca="1" si="277"/>
        <v>0</v>
      </c>
      <c r="AA929" s="60">
        <f t="shared" ca="1" si="278"/>
        <v>0</v>
      </c>
      <c r="AB929" s="63">
        <f t="shared" ca="1" si="279"/>
        <v>0</v>
      </c>
      <c r="AC929" s="47">
        <f t="shared" ca="1" si="280"/>
        <v>1225300.5962449796</v>
      </c>
    </row>
    <row r="930" spans="1:29" x14ac:dyDescent="0.15">
      <c r="A930" s="58">
        <v>40432</v>
      </c>
      <c r="B930" s="65">
        <f t="shared" si="263"/>
        <v>4</v>
      </c>
      <c r="C930" s="58" t="s">
        <v>984</v>
      </c>
      <c r="D930" s="58">
        <v>1700</v>
      </c>
      <c r="E930" s="58">
        <v>0</v>
      </c>
      <c r="F930" s="58">
        <f t="shared" si="264"/>
        <v>2740.2985074626868</v>
      </c>
      <c r="G930" s="58"/>
      <c r="H930" s="17">
        <f t="shared" si="265"/>
        <v>1</v>
      </c>
      <c r="I930" s="17">
        <f t="shared" si="266"/>
        <v>0</v>
      </c>
      <c r="J930" s="17">
        <f ca="1">OFFSET('Z1'!$B$7,B930,H930)*D930</f>
        <v>0</v>
      </c>
      <c r="K930" s="17">
        <f ca="1">IF(I930&gt;0,OFFSET('Z1'!$I$7,B930,I930)*IF(I930=1,D930-9300,IF(I930=2,D930-18000,IF(I930=3,D930-45000,0))),0)</f>
        <v>0</v>
      </c>
      <c r="L930" s="17">
        <f>IF(AND(E930=1,D930&gt;20000,D930&lt;=45000),D930*'Z1'!$G$7,0)+IF(AND(E930=1,D930&gt;45000,D930&lt;=50000),'Z1'!$G$7/5000*(50000-D930)*D930,0)</f>
        <v>0</v>
      </c>
      <c r="M930" s="18">
        <f t="shared" ca="1" si="267"/>
        <v>0</v>
      </c>
      <c r="N930" s="21">
        <v>0</v>
      </c>
      <c r="O930" s="20">
        <f t="shared" si="268"/>
        <v>0</v>
      </c>
      <c r="P930" s="21">
        <f t="shared" si="269"/>
        <v>1</v>
      </c>
      <c r="Q930" s="22">
        <f t="shared" si="270"/>
        <v>0</v>
      </c>
      <c r="R930" s="59">
        <f t="shared" ca="1" si="271"/>
        <v>1766760.825798529</v>
      </c>
      <c r="S930" s="60">
        <f t="shared" ca="1" si="272"/>
        <v>1766760.825798529</v>
      </c>
      <c r="T930" s="61">
        <v>954.36799424724416</v>
      </c>
      <c r="U930" s="61">
        <f t="shared" ca="1" si="273"/>
        <v>1039.2710739991346</v>
      </c>
      <c r="V930" s="62">
        <f t="shared" ca="1" si="274"/>
        <v>8.8962622660934576E-2</v>
      </c>
      <c r="W930" s="62"/>
      <c r="X930" s="62">
        <f t="shared" ca="1" si="275"/>
        <v>8.8962622660934576E-2</v>
      </c>
      <c r="Y930" s="60">
        <f t="shared" ca="1" si="276"/>
        <v>1766760.8257985287</v>
      </c>
      <c r="Z930" s="63">
        <f t="shared" ca="1" si="277"/>
        <v>0</v>
      </c>
      <c r="AA930" s="60">
        <f t="shared" ca="1" si="278"/>
        <v>0</v>
      </c>
      <c r="AB930" s="63">
        <f t="shared" ca="1" si="279"/>
        <v>0</v>
      </c>
      <c r="AC930" s="47">
        <f t="shared" ca="1" si="280"/>
        <v>1766760.8257985287</v>
      </c>
    </row>
    <row r="931" spans="1:29" x14ac:dyDescent="0.15">
      <c r="A931" s="58">
        <v>40433</v>
      </c>
      <c r="B931" s="65">
        <f t="shared" si="263"/>
        <v>4</v>
      </c>
      <c r="C931" s="58" t="s">
        <v>985</v>
      </c>
      <c r="D931" s="58">
        <v>994</v>
      </c>
      <c r="E931" s="58">
        <v>0</v>
      </c>
      <c r="F931" s="58">
        <f t="shared" si="264"/>
        <v>1602.2686567164178</v>
      </c>
      <c r="G931" s="58"/>
      <c r="H931" s="17">
        <f t="shared" si="265"/>
        <v>1</v>
      </c>
      <c r="I931" s="17">
        <f t="shared" si="266"/>
        <v>0</v>
      </c>
      <c r="J931" s="17">
        <f ca="1">OFFSET('Z1'!$B$7,B931,H931)*D931</f>
        <v>0</v>
      </c>
      <c r="K931" s="17">
        <f ca="1">IF(I931&gt;0,OFFSET('Z1'!$I$7,B931,I931)*IF(I931=1,D931-9300,IF(I931=2,D931-18000,IF(I931=3,D931-45000,0))),0)</f>
        <v>0</v>
      </c>
      <c r="L931" s="17">
        <f>IF(AND(E931=1,D931&gt;20000,D931&lt;=45000),D931*'Z1'!$G$7,0)+IF(AND(E931=1,D931&gt;45000,D931&lt;=50000),'Z1'!$G$7/5000*(50000-D931)*D931,0)</f>
        <v>0</v>
      </c>
      <c r="M931" s="18">
        <f t="shared" ca="1" si="267"/>
        <v>0</v>
      </c>
      <c r="N931" s="21">
        <v>0</v>
      </c>
      <c r="O931" s="20">
        <f t="shared" si="268"/>
        <v>0</v>
      </c>
      <c r="P931" s="21">
        <f t="shared" si="269"/>
        <v>1</v>
      </c>
      <c r="Q931" s="22">
        <f t="shared" si="270"/>
        <v>0</v>
      </c>
      <c r="R931" s="59">
        <f t="shared" ca="1" si="271"/>
        <v>1033035.4475551398</v>
      </c>
      <c r="S931" s="60">
        <f t="shared" ca="1" si="272"/>
        <v>1033035.4475551398</v>
      </c>
      <c r="T931" s="61">
        <v>954.36799424724416</v>
      </c>
      <c r="U931" s="61">
        <f t="shared" ca="1" si="273"/>
        <v>1039.2710739991346</v>
      </c>
      <c r="V931" s="62">
        <f t="shared" ca="1" si="274"/>
        <v>8.8962622660934576E-2</v>
      </c>
      <c r="W931" s="62"/>
      <c r="X931" s="62">
        <f t="shared" ca="1" si="275"/>
        <v>8.8962622660934576E-2</v>
      </c>
      <c r="Y931" s="60">
        <f t="shared" ca="1" si="276"/>
        <v>1033035.4475551398</v>
      </c>
      <c r="Z931" s="63">
        <f t="shared" ca="1" si="277"/>
        <v>0</v>
      </c>
      <c r="AA931" s="60">
        <f t="shared" ca="1" si="278"/>
        <v>0</v>
      </c>
      <c r="AB931" s="63">
        <f t="shared" ca="1" si="279"/>
        <v>0</v>
      </c>
      <c r="AC931" s="47">
        <f t="shared" ca="1" si="280"/>
        <v>1033035.4475551398</v>
      </c>
    </row>
    <row r="932" spans="1:29" x14ac:dyDescent="0.15">
      <c r="A932" s="58">
        <v>40434</v>
      </c>
      <c r="B932" s="65">
        <f t="shared" si="263"/>
        <v>4</v>
      </c>
      <c r="C932" s="58" t="s">
        <v>986</v>
      </c>
      <c r="D932" s="58">
        <v>895</v>
      </c>
      <c r="E932" s="58">
        <v>0</v>
      </c>
      <c r="F932" s="58">
        <f t="shared" si="264"/>
        <v>1442.686567164179</v>
      </c>
      <c r="G932" s="58"/>
      <c r="H932" s="17">
        <f t="shared" si="265"/>
        <v>1</v>
      </c>
      <c r="I932" s="17">
        <f t="shared" si="266"/>
        <v>0</v>
      </c>
      <c r="J932" s="17">
        <f ca="1">OFFSET('Z1'!$B$7,B932,H932)*D932</f>
        <v>0</v>
      </c>
      <c r="K932" s="17">
        <f ca="1">IF(I932&gt;0,OFFSET('Z1'!$I$7,B932,I932)*IF(I932=1,D932-9300,IF(I932=2,D932-18000,IF(I932=3,D932-45000,0))),0)</f>
        <v>0</v>
      </c>
      <c r="L932" s="17">
        <f>IF(AND(E932=1,D932&gt;20000,D932&lt;=45000),D932*'Z1'!$G$7,0)+IF(AND(E932=1,D932&gt;45000,D932&lt;=50000),'Z1'!$G$7/5000*(50000-D932)*D932,0)</f>
        <v>0</v>
      </c>
      <c r="M932" s="18">
        <f t="shared" ca="1" si="267"/>
        <v>0</v>
      </c>
      <c r="N932" s="21">
        <v>0</v>
      </c>
      <c r="O932" s="20">
        <f t="shared" si="268"/>
        <v>0</v>
      </c>
      <c r="P932" s="21">
        <f t="shared" si="269"/>
        <v>1</v>
      </c>
      <c r="Q932" s="22">
        <f t="shared" si="270"/>
        <v>0</v>
      </c>
      <c r="R932" s="59">
        <f t="shared" ca="1" si="271"/>
        <v>930147.61122922541</v>
      </c>
      <c r="S932" s="60">
        <f t="shared" ca="1" si="272"/>
        <v>930147.61122922541</v>
      </c>
      <c r="T932" s="61">
        <v>954.36799424724416</v>
      </c>
      <c r="U932" s="61">
        <f t="shared" ca="1" si="273"/>
        <v>1039.2710739991346</v>
      </c>
      <c r="V932" s="62">
        <f t="shared" ca="1" si="274"/>
        <v>8.8962622660934576E-2</v>
      </c>
      <c r="W932" s="62"/>
      <c r="X932" s="62">
        <f t="shared" ca="1" si="275"/>
        <v>8.8962622660934576E-2</v>
      </c>
      <c r="Y932" s="60">
        <f t="shared" ca="1" si="276"/>
        <v>930147.61122922553</v>
      </c>
      <c r="Z932" s="63">
        <f t="shared" ca="1" si="277"/>
        <v>0</v>
      </c>
      <c r="AA932" s="60">
        <f t="shared" ca="1" si="278"/>
        <v>0</v>
      </c>
      <c r="AB932" s="63">
        <f t="shared" ca="1" si="279"/>
        <v>0</v>
      </c>
      <c r="AC932" s="47">
        <f t="shared" ca="1" si="280"/>
        <v>930147.61122922553</v>
      </c>
    </row>
    <row r="933" spans="1:29" x14ac:dyDescent="0.15">
      <c r="A933" s="58">
        <v>40435</v>
      </c>
      <c r="B933" s="65">
        <f t="shared" si="263"/>
        <v>4</v>
      </c>
      <c r="C933" s="58" t="s">
        <v>987</v>
      </c>
      <c r="D933" s="58">
        <v>429</v>
      </c>
      <c r="E933" s="58">
        <v>0</v>
      </c>
      <c r="F933" s="58">
        <f t="shared" si="264"/>
        <v>691.52238805970148</v>
      </c>
      <c r="G933" s="58"/>
      <c r="H933" s="17">
        <f t="shared" si="265"/>
        <v>1</v>
      </c>
      <c r="I933" s="17">
        <f t="shared" si="266"/>
        <v>0</v>
      </c>
      <c r="J933" s="17">
        <f ca="1">OFFSET('Z1'!$B$7,B933,H933)*D933</f>
        <v>0</v>
      </c>
      <c r="K933" s="17">
        <f ca="1">IF(I933&gt;0,OFFSET('Z1'!$I$7,B933,I933)*IF(I933=1,D933-9300,IF(I933=2,D933-18000,IF(I933=3,D933-45000,0))),0)</f>
        <v>0</v>
      </c>
      <c r="L933" s="17">
        <f>IF(AND(E933=1,D933&gt;20000,D933&lt;=45000),D933*'Z1'!$G$7,0)+IF(AND(E933=1,D933&gt;45000,D933&lt;=50000),'Z1'!$G$7/5000*(50000-D933)*D933,0)</f>
        <v>0</v>
      </c>
      <c r="M933" s="18">
        <f t="shared" ca="1" si="267"/>
        <v>0</v>
      </c>
      <c r="N933" s="21">
        <v>0</v>
      </c>
      <c r="O933" s="20">
        <f t="shared" si="268"/>
        <v>0</v>
      </c>
      <c r="P933" s="21">
        <f t="shared" si="269"/>
        <v>1</v>
      </c>
      <c r="Q933" s="22">
        <f t="shared" si="270"/>
        <v>0</v>
      </c>
      <c r="R933" s="59">
        <f t="shared" ca="1" si="271"/>
        <v>445847.29074562876</v>
      </c>
      <c r="S933" s="60">
        <f t="shared" ca="1" si="272"/>
        <v>445847.29074562876</v>
      </c>
      <c r="T933" s="61">
        <v>954.36799424724393</v>
      </c>
      <c r="U933" s="61">
        <f t="shared" ca="1" si="273"/>
        <v>1039.2710739991346</v>
      </c>
      <c r="V933" s="62">
        <f t="shared" ca="1" si="274"/>
        <v>8.8962622660934798E-2</v>
      </c>
      <c r="W933" s="62"/>
      <c r="X933" s="62">
        <f t="shared" ca="1" si="275"/>
        <v>8.8962622660934798E-2</v>
      </c>
      <c r="Y933" s="60">
        <f t="shared" ca="1" si="276"/>
        <v>445847.29074562876</v>
      </c>
      <c r="Z933" s="63">
        <f t="shared" ca="1" si="277"/>
        <v>0</v>
      </c>
      <c r="AA933" s="60">
        <f t="shared" ca="1" si="278"/>
        <v>0</v>
      </c>
      <c r="AB933" s="63">
        <f t="shared" ca="1" si="279"/>
        <v>0</v>
      </c>
      <c r="AC933" s="47">
        <f t="shared" ca="1" si="280"/>
        <v>445847.29074562876</v>
      </c>
    </row>
    <row r="934" spans="1:29" x14ac:dyDescent="0.15">
      <c r="A934" s="58">
        <v>40436</v>
      </c>
      <c r="B934" s="65">
        <f t="shared" si="263"/>
        <v>4</v>
      </c>
      <c r="C934" s="58" t="s">
        <v>988</v>
      </c>
      <c r="D934" s="58">
        <v>2047</v>
      </c>
      <c r="E934" s="58">
        <v>0</v>
      </c>
      <c r="F934" s="58">
        <f t="shared" si="264"/>
        <v>3299.6417910447763</v>
      </c>
      <c r="G934" s="58"/>
      <c r="H934" s="17">
        <f t="shared" si="265"/>
        <v>1</v>
      </c>
      <c r="I934" s="17">
        <f t="shared" si="266"/>
        <v>0</v>
      </c>
      <c r="J934" s="17">
        <f ca="1">OFFSET('Z1'!$B$7,B934,H934)*D934</f>
        <v>0</v>
      </c>
      <c r="K934" s="17">
        <f ca="1">IF(I934&gt;0,OFFSET('Z1'!$I$7,B934,I934)*IF(I934=1,D934-9300,IF(I934=2,D934-18000,IF(I934=3,D934-45000,0))),0)</f>
        <v>0</v>
      </c>
      <c r="L934" s="17">
        <f>IF(AND(E934=1,D934&gt;20000,D934&lt;=45000),D934*'Z1'!$G$7,0)+IF(AND(E934=1,D934&gt;45000,D934&lt;=50000),'Z1'!$G$7/5000*(50000-D934)*D934,0)</f>
        <v>0</v>
      </c>
      <c r="M934" s="18">
        <f t="shared" ca="1" si="267"/>
        <v>0</v>
      </c>
      <c r="N934" s="21">
        <v>0</v>
      </c>
      <c r="O934" s="20">
        <f t="shared" si="268"/>
        <v>0</v>
      </c>
      <c r="P934" s="21">
        <f t="shared" si="269"/>
        <v>1</v>
      </c>
      <c r="Q934" s="22">
        <f t="shared" si="270"/>
        <v>0</v>
      </c>
      <c r="R934" s="59">
        <f t="shared" ca="1" si="271"/>
        <v>2127387.8884762288</v>
      </c>
      <c r="S934" s="60">
        <f t="shared" ca="1" si="272"/>
        <v>2127387.8884762288</v>
      </c>
      <c r="T934" s="61">
        <v>954.36799424724416</v>
      </c>
      <c r="U934" s="61">
        <f t="shared" ca="1" si="273"/>
        <v>1039.2710739991348</v>
      </c>
      <c r="V934" s="62">
        <f t="shared" ca="1" si="274"/>
        <v>8.8962622660934798E-2</v>
      </c>
      <c r="W934" s="62"/>
      <c r="X934" s="62">
        <f t="shared" ca="1" si="275"/>
        <v>8.8962622660934798E-2</v>
      </c>
      <c r="Y934" s="60">
        <f t="shared" ca="1" si="276"/>
        <v>2127387.8884762288</v>
      </c>
      <c r="Z934" s="63">
        <f t="shared" ca="1" si="277"/>
        <v>0</v>
      </c>
      <c r="AA934" s="60">
        <f t="shared" ca="1" si="278"/>
        <v>0</v>
      </c>
      <c r="AB934" s="63">
        <f t="shared" ca="1" si="279"/>
        <v>0</v>
      </c>
      <c r="AC934" s="47">
        <f t="shared" ca="1" si="280"/>
        <v>2127387.8884762288</v>
      </c>
    </row>
    <row r="935" spans="1:29" x14ac:dyDescent="0.15">
      <c r="A935" s="58">
        <v>40437</v>
      </c>
      <c r="B935" s="65">
        <f t="shared" si="263"/>
        <v>4</v>
      </c>
      <c r="C935" s="58" t="s">
        <v>989</v>
      </c>
      <c r="D935" s="58">
        <v>3225</v>
      </c>
      <c r="E935" s="58">
        <v>0</v>
      </c>
      <c r="F935" s="58">
        <f t="shared" si="264"/>
        <v>5198.5074626865671</v>
      </c>
      <c r="G935" s="58"/>
      <c r="H935" s="17">
        <f t="shared" si="265"/>
        <v>1</v>
      </c>
      <c r="I935" s="17">
        <f t="shared" si="266"/>
        <v>0</v>
      </c>
      <c r="J935" s="17">
        <f ca="1">OFFSET('Z1'!$B$7,B935,H935)*D935</f>
        <v>0</v>
      </c>
      <c r="K935" s="17">
        <f ca="1">IF(I935&gt;0,OFFSET('Z1'!$I$7,B935,I935)*IF(I935=1,D935-9300,IF(I935=2,D935-18000,IF(I935=3,D935-45000,0))),0)</f>
        <v>0</v>
      </c>
      <c r="L935" s="17">
        <f>IF(AND(E935=1,D935&gt;20000,D935&lt;=45000),D935*'Z1'!$G$7,0)+IF(AND(E935=1,D935&gt;45000,D935&lt;=50000),'Z1'!$G$7/5000*(50000-D935)*D935,0)</f>
        <v>0</v>
      </c>
      <c r="M935" s="18">
        <f t="shared" ca="1" si="267"/>
        <v>0</v>
      </c>
      <c r="N935" s="21">
        <v>0</v>
      </c>
      <c r="O935" s="20">
        <f t="shared" si="268"/>
        <v>0</v>
      </c>
      <c r="P935" s="21">
        <f t="shared" si="269"/>
        <v>1</v>
      </c>
      <c r="Q935" s="22">
        <f t="shared" si="270"/>
        <v>0</v>
      </c>
      <c r="R935" s="59">
        <f t="shared" ca="1" si="271"/>
        <v>3351649.2136472091</v>
      </c>
      <c r="S935" s="60">
        <f t="shared" ca="1" si="272"/>
        <v>3351649.2136472091</v>
      </c>
      <c r="T935" s="61">
        <v>954.36799424724404</v>
      </c>
      <c r="U935" s="61">
        <f t="shared" ca="1" si="273"/>
        <v>1039.2710739991346</v>
      </c>
      <c r="V935" s="62">
        <f t="shared" ca="1" si="274"/>
        <v>8.8962622660934576E-2</v>
      </c>
      <c r="W935" s="62"/>
      <c r="X935" s="62">
        <f t="shared" ca="1" si="275"/>
        <v>8.8962622660934576E-2</v>
      </c>
      <c r="Y935" s="60">
        <f t="shared" ca="1" si="276"/>
        <v>3351649.2136472091</v>
      </c>
      <c r="Z935" s="63">
        <f t="shared" ca="1" si="277"/>
        <v>0</v>
      </c>
      <c r="AA935" s="60">
        <f t="shared" ca="1" si="278"/>
        <v>0</v>
      </c>
      <c r="AB935" s="63">
        <f t="shared" ca="1" si="279"/>
        <v>0</v>
      </c>
      <c r="AC935" s="47">
        <f t="shared" ca="1" si="280"/>
        <v>3351649.2136472091</v>
      </c>
    </row>
    <row r="936" spans="1:29" x14ac:dyDescent="0.15">
      <c r="A936" s="58">
        <v>40438</v>
      </c>
      <c r="B936" s="65">
        <f t="shared" si="263"/>
        <v>4</v>
      </c>
      <c r="C936" s="58" t="s">
        <v>990</v>
      </c>
      <c r="D936" s="58">
        <v>2380</v>
      </c>
      <c r="E936" s="58">
        <v>0</v>
      </c>
      <c r="F936" s="58">
        <f t="shared" si="264"/>
        <v>3836.4179104477612</v>
      </c>
      <c r="G936" s="58"/>
      <c r="H936" s="17">
        <f t="shared" si="265"/>
        <v>1</v>
      </c>
      <c r="I936" s="17">
        <f t="shared" si="266"/>
        <v>0</v>
      </c>
      <c r="J936" s="17">
        <f ca="1">OFFSET('Z1'!$B$7,B936,H936)*D936</f>
        <v>0</v>
      </c>
      <c r="K936" s="17">
        <f ca="1">IF(I936&gt;0,OFFSET('Z1'!$I$7,B936,I936)*IF(I936=1,D936-9300,IF(I936=2,D936-18000,IF(I936=3,D936-45000,0))),0)</f>
        <v>0</v>
      </c>
      <c r="L936" s="17">
        <f>IF(AND(E936=1,D936&gt;20000,D936&lt;=45000),D936*'Z1'!$G$7,0)+IF(AND(E936=1,D936&gt;45000,D936&lt;=50000),'Z1'!$G$7/5000*(50000-D936)*D936,0)</f>
        <v>0</v>
      </c>
      <c r="M936" s="18">
        <f t="shared" ca="1" si="267"/>
        <v>0</v>
      </c>
      <c r="N936" s="21">
        <v>0</v>
      </c>
      <c r="O936" s="20">
        <f t="shared" si="268"/>
        <v>0</v>
      </c>
      <c r="P936" s="21">
        <f t="shared" si="269"/>
        <v>1</v>
      </c>
      <c r="Q936" s="22">
        <f t="shared" si="270"/>
        <v>0</v>
      </c>
      <c r="R936" s="59">
        <f t="shared" ca="1" si="271"/>
        <v>2473465.1561179403</v>
      </c>
      <c r="S936" s="60">
        <f t="shared" ca="1" si="272"/>
        <v>2473465.1561179403</v>
      </c>
      <c r="T936" s="61">
        <v>954.36799424724416</v>
      </c>
      <c r="U936" s="61">
        <f t="shared" ca="1" si="273"/>
        <v>1039.2710739991346</v>
      </c>
      <c r="V936" s="62">
        <f t="shared" ca="1" si="274"/>
        <v>8.8962622660934576E-2</v>
      </c>
      <c r="W936" s="62"/>
      <c r="X936" s="62">
        <f t="shared" ca="1" si="275"/>
        <v>8.8962622660934576E-2</v>
      </c>
      <c r="Y936" s="60">
        <f t="shared" ca="1" si="276"/>
        <v>2473465.1561179403</v>
      </c>
      <c r="Z936" s="63">
        <f t="shared" ca="1" si="277"/>
        <v>0</v>
      </c>
      <c r="AA936" s="60">
        <f t="shared" ca="1" si="278"/>
        <v>0</v>
      </c>
      <c r="AB936" s="63">
        <f t="shared" ca="1" si="279"/>
        <v>0</v>
      </c>
      <c r="AC936" s="47">
        <f t="shared" ca="1" si="280"/>
        <v>2473465.1561179403</v>
      </c>
    </row>
    <row r="937" spans="1:29" x14ac:dyDescent="0.15">
      <c r="A937" s="58">
        <v>40439</v>
      </c>
      <c r="B937" s="65">
        <f t="shared" si="263"/>
        <v>4</v>
      </c>
      <c r="C937" s="58" t="s">
        <v>991</v>
      </c>
      <c r="D937" s="58">
        <v>588</v>
      </c>
      <c r="E937" s="58">
        <v>0</v>
      </c>
      <c r="F937" s="58">
        <f t="shared" si="264"/>
        <v>947.82089552238801</v>
      </c>
      <c r="G937" s="58"/>
      <c r="H937" s="17">
        <f t="shared" si="265"/>
        <v>1</v>
      </c>
      <c r="I937" s="17">
        <f t="shared" si="266"/>
        <v>0</v>
      </c>
      <c r="J937" s="17">
        <f ca="1">OFFSET('Z1'!$B$7,B937,H937)*D937</f>
        <v>0</v>
      </c>
      <c r="K937" s="17">
        <f ca="1">IF(I937&gt;0,OFFSET('Z1'!$I$7,B937,I937)*IF(I937=1,D937-9300,IF(I937=2,D937-18000,IF(I937=3,D937-45000,0))),0)</f>
        <v>0</v>
      </c>
      <c r="L937" s="17">
        <f>IF(AND(E937=1,D937&gt;20000,D937&lt;=45000),D937*'Z1'!$G$7,0)+IF(AND(E937=1,D937&gt;45000,D937&lt;=50000),'Z1'!$G$7/5000*(50000-D937)*D937,0)</f>
        <v>0</v>
      </c>
      <c r="M937" s="18">
        <f t="shared" ca="1" si="267"/>
        <v>0</v>
      </c>
      <c r="N937" s="21">
        <v>1103</v>
      </c>
      <c r="O937" s="20">
        <f t="shared" si="268"/>
        <v>103</v>
      </c>
      <c r="P937" s="21">
        <f t="shared" si="269"/>
        <v>1</v>
      </c>
      <c r="Q937" s="22">
        <f t="shared" si="270"/>
        <v>92.7</v>
      </c>
      <c r="R937" s="59">
        <f t="shared" ca="1" si="271"/>
        <v>611091.39151149115</v>
      </c>
      <c r="S937" s="60">
        <f t="shared" ca="1" si="272"/>
        <v>611184.0915114911</v>
      </c>
      <c r="T937" s="61">
        <v>955.14290950148131</v>
      </c>
      <c r="U937" s="61">
        <f t="shared" ca="1" si="273"/>
        <v>1039.4287270603591</v>
      </c>
      <c r="V937" s="62">
        <f t="shared" ca="1" si="274"/>
        <v>8.8244195418745397E-2</v>
      </c>
      <c r="W937" s="62"/>
      <c r="X937" s="62">
        <f t="shared" ca="1" si="275"/>
        <v>8.8244195418745397E-2</v>
      </c>
      <c r="Y937" s="60">
        <f t="shared" ca="1" si="276"/>
        <v>611184.0915114911</v>
      </c>
      <c r="Z937" s="63">
        <f t="shared" ca="1" si="277"/>
        <v>0</v>
      </c>
      <c r="AA937" s="60">
        <f t="shared" ca="1" si="278"/>
        <v>0</v>
      </c>
      <c r="AB937" s="63">
        <f t="shared" ca="1" si="279"/>
        <v>0</v>
      </c>
      <c r="AC937" s="47">
        <f t="shared" ca="1" si="280"/>
        <v>611184.0915114911</v>
      </c>
    </row>
    <row r="938" spans="1:29" x14ac:dyDescent="0.15">
      <c r="A938" s="58">
        <v>40440</v>
      </c>
      <c r="B938" s="65">
        <f t="shared" si="263"/>
        <v>4</v>
      </c>
      <c r="C938" s="58" t="s">
        <v>992</v>
      </c>
      <c r="D938" s="58">
        <v>412</v>
      </c>
      <c r="E938" s="58">
        <v>0</v>
      </c>
      <c r="F938" s="58">
        <f t="shared" si="264"/>
        <v>664.11940298507466</v>
      </c>
      <c r="G938" s="58"/>
      <c r="H938" s="17">
        <f t="shared" si="265"/>
        <v>1</v>
      </c>
      <c r="I938" s="17">
        <f t="shared" si="266"/>
        <v>0</v>
      </c>
      <c r="J938" s="17">
        <f ca="1">OFFSET('Z1'!$B$7,B938,H938)*D938</f>
        <v>0</v>
      </c>
      <c r="K938" s="17">
        <f ca="1">IF(I938&gt;0,OFFSET('Z1'!$I$7,B938,I938)*IF(I938=1,D938-9300,IF(I938=2,D938-18000,IF(I938=3,D938-45000,0))),0)</f>
        <v>0</v>
      </c>
      <c r="L938" s="17">
        <f>IF(AND(E938=1,D938&gt;20000,D938&lt;=45000),D938*'Z1'!$G$7,0)+IF(AND(E938=1,D938&gt;45000,D938&lt;=50000),'Z1'!$G$7/5000*(50000-D938)*D938,0)</f>
        <v>0</v>
      </c>
      <c r="M938" s="18">
        <f t="shared" ca="1" si="267"/>
        <v>0</v>
      </c>
      <c r="N938" s="21">
        <v>0</v>
      </c>
      <c r="O938" s="20">
        <f t="shared" si="268"/>
        <v>0</v>
      </c>
      <c r="P938" s="21">
        <f t="shared" si="269"/>
        <v>1</v>
      </c>
      <c r="Q938" s="22">
        <f t="shared" si="270"/>
        <v>0</v>
      </c>
      <c r="R938" s="59">
        <f t="shared" ca="1" si="271"/>
        <v>428179.6824876435</v>
      </c>
      <c r="S938" s="60">
        <f t="shared" ca="1" si="272"/>
        <v>428179.6824876435</v>
      </c>
      <c r="T938" s="61">
        <v>954.36799424724416</v>
      </c>
      <c r="U938" s="61">
        <f t="shared" ca="1" si="273"/>
        <v>1039.2710739991346</v>
      </c>
      <c r="V938" s="62">
        <f t="shared" ca="1" si="274"/>
        <v>8.8962622660934576E-2</v>
      </c>
      <c r="W938" s="62"/>
      <c r="X938" s="62">
        <f t="shared" ca="1" si="275"/>
        <v>8.8962622660934576E-2</v>
      </c>
      <c r="Y938" s="60">
        <f t="shared" ca="1" si="276"/>
        <v>428179.68248764344</v>
      </c>
      <c r="Z938" s="63">
        <f t="shared" ca="1" si="277"/>
        <v>0</v>
      </c>
      <c r="AA938" s="60">
        <f t="shared" ca="1" si="278"/>
        <v>0</v>
      </c>
      <c r="AB938" s="63">
        <f t="shared" ca="1" si="279"/>
        <v>0</v>
      </c>
      <c r="AC938" s="47">
        <f t="shared" ca="1" si="280"/>
        <v>428179.68248764344</v>
      </c>
    </row>
    <row r="939" spans="1:29" x14ac:dyDescent="0.15">
      <c r="A939" s="58">
        <v>40441</v>
      </c>
      <c r="B939" s="65">
        <f t="shared" si="263"/>
        <v>4</v>
      </c>
      <c r="C939" s="58" t="s">
        <v>993</v>
      </c>
      <c r="D939" s="58">
        <v>4020</v>
      </c>
      <c r="E939" s="58">
        <v>0</v>
      </c>
      <c r="F939" s="58">
        <f t="shared" si="264"/>
        <v>6480</v>
      </c>
      <c r="G939" s="58"/>
      <c r="H939" s="17">
        <f t="shared" si="265"/>
        <v>1</v>
      </c>
      <c r="I939" s="17">
        <f t="shared" si="266"/>
        <v>0</v>
      </c>
      <c r="J939" s="17">
        <f ca="1">OFFSET('Z1'!$B$7,B939,H939)*D939</f>
        <v>0</v>
      </c>
      <c r="K939" s="17">
        <f ca="1">IF(I939&gt;0,OFFSET('Z1'!$I$7,B939,I939)*IF(I939=1,D939-9300,IF(I939=2,D939-18000,IF(I939=3,D939-45000,0))),0)</f>
        <v>0</v>
      </c>
      <c r="L939" s="17">
        <f>IF(AND(E939=1,D939&gt;20000,D939&lt;=45000),D939*'Z1'!$G$7,0)+IF(AND(E939=1,D939&gt;45000,D939&lt;=50000),'Z1'!$G$7/5000*(50000-D939)*D939,0)</f>
        <v>0</v>
      </c>
      <c r="M939" s="18">
        <f t="shared" ca="1" si="267"/>
        <v>0</v>
      </c>
      <c r="N939" s="21">
        <v>0</v>
      </c>
      <c r="O939" s="20">
        <f t="shared" si="268"/>
        <v>0</v>
      </c>
      <c r="P939" s="21">
        <f t="shared" si="269"/>
        <v>1</v>
      </c>
      <c r="Q939" s="22">
        <f t="shared" si="270"/>
        <v>0</v>
      </c>
      <c r="R939" s="59">
        <f t="shared" ca="1" si="271"/>
        <v>4177869.7174765212</v>
      </c>
      <c r="S939" s="60">
        <f t="shared" ca="1" si="272"/>
        <v>4177869.7174765212</v>
      </c>
      <c r="T939" s="61">
        <v>954.36799424724416</v>
      </c>
      <c r="U939" s="61">
        <f t="shared" ca="1" si="273"/>
        <v>1039.2710739991346</v>
      </c>
      <c r="V939" s="62">
        <f t="shared" ca="1" si="274"/>
        <v>8.8962622660934576E-2</v>
      </c>
      <c r="W939" s="62"/>
      <c r="X939" s="62">
        <f t="shared" ca="1" si="275"/>
        <v>8.8962622660934576E-2</v>
      </c>
      <c r="Y939" s="60">
        <f t="shared" ca="1" si="276"/>
        <v>4177869.7174765212</v>
      </c>
      <c r="Z939" s="63">
        <f t="shared" ca="1" si="277"/>
        <v>0</v>
      </c>
      <c r="AA939" s="60">
        <f t="shared" ca="1" si="278"/>
        <v>0</v>
      </c>
      <c r="AB939" s="63">
        <f t="shared" ca="1" si="279"/>
        <v>0</v>
      </c>
      <c r="AC939" s="47">
        <f t="shared" ca="1" si="280"/>
        <v>4177869.7174765212</v>
      </c>
    </row>
    <row r="940" spans="1:29" x14ac:dyDescent="0.15">
      <c r="A940" s="58">
        <v>40442</v>
      </c>
      <c r="B940" s="65">
        <f t="shared" si="263"/>
        <v>4</v>
      </c>
      <c r="C940" s="58" t="s">
        <v>994</v>
      </c>
      <c r="D940" s="58">
        <v>1005</v>
      </c>
      <c r="E940" s="58">
        <v>0</v>
      </c>
      <c r="F940" s="58">
        <f t="shared" si="264"/>
        <v>1620</v>
      </c>
      <c r="G940" s="58"/>
      <c r="H940" s="17">
        <f t="shared" si="265"/>
        <v>1</v>
      </c>
      <c r="I940" s="17">
        <f t="shared" si="266"/>
        <v>0</v>
      </c>
      <c r="J940" s="17">
        <f ca="1">OFFSET('Z1'!$B$7,B940,H940)*D940</f>
        <v>0</v>
      </c>
      <c r="K940" s="17">
        <f ca="1">IF(I940&gt;0,OFFSET('Z1'!$I$7,B940,I940)*IF(I940=1,D940-9300,IF(I940=2,D940-18000,IF(I940=3,D940-45000,0))),0)</f>
        <v>0</v>
      </c>
      <c r="L940" s="17">
        <f>IF(AND(E940=1,D940&gt;20000,D940&lt;=45000),D940*'Z1'!$G$7,0)+IF(AND(E940=1,D940&gt;45000,D940&lt;=50000),'Z1'!$G$7/5000*(50000-D940)*D940,0)</f>
        <v>0</v>
      </c>
      <c r="M940" s="18">
        <f t="shared" ca="1" si="267"/>
        <v>0</v>
      </c>
      <c r="N940" s="21">
        <v>0</v>
      </c>
      <c r="O940" s="20">
        <f t="shared" si="268"/>
        <v>0</v>
      </c>
      <c r="P940" s="21">
        <f t="shared" si="269"/>
        <v>1</v>
      </c>
      <c r="Q940" s="22">
        <f t="shared" si="270"/>
        <v>0</v>
      </c>
      <c r="R940" s="59">
        <f t="shared" ca="1" si="271"/>
        <v>1044467.4293691303</v>
      </c>
      <c r="S940" s="60">
        <f t="shared" ca="1" si="272"/>
        <v>1044467.4293691303</v>
      </c>
      <c r="T940" s="61">
        <v>954.36799424724404</v>
      </c>
      <c r="U940" s="61">
        <f t="shared" ca="1" si="273"/>
        <v>1039.2710739991346</v>
      </c>
      <c r="V940" s="62">
        <f t="shared" ca="1" si="274"/>
        <v>8.8962622660934576E-2</v>
      </c>
      <c r="W940" s="62"/>
      <c r="X940" s="62">
        <f t="shared" ca="1" si="275"/>
        <v>8.8962622660934576E-2</v>
      </c>
      <c r="Y940" s="60">
        <f t="shared" ca="1" si="276"/>
        <v>1044467.4293691303</v>
      </c>
      <c r="Z940" s="63">
        <f t="shared" ca="1" si="277"/>
        <v>0</v>
      </c>
      <c r="AA940" s="60">
        <f t="shared" ca="1" si="278"/>
        <v>0</v>
      </c>
      <c r="AB940" s="63">
        <f t="shared" ca="1" si="279"/>
        <v>0</v>
      </c>
      <c r="AC940" s="47">
        <f t="shared" ca="1" si="280"/>
        <v>1044467.4293691303</v>
      </c>
    </row>
    <row r="941" spans="1:29" x14ac:dyDescent="0.15">
      <c r="A941" s="58">
        <v>40443</v>
      </c>
      <c r="B941" s="65">
        <f t="shared" si="263"/>
        <v>4</v>
      </c>
      <c r="C941" s="58" t="s">
        <v>995</v>
      </c>
      <c r="D941" s="58">
        <v>2110</v>
      </c>
      <c r="E941" s="58">
        <v>0</v>
      </c>
      <c r="F941" s="58">
        <f t="shared" si="264"/>
        <v>3401.1940298507461</v>
      </c>
      <c r="G941" s="58"/>
      <c r="H941" s="17">
        <f t="shared" si="265"/>
        <v>1</v>
      </c>
      <c r="I941" s="17">
        <f t="shared" si="266"/>
        <v>0</v>
      </c>
      <c r="J941" s="17">
        <f ca="1">OFFSET('Z1'!$B$7,B941,H941)*D941</f>
        <v>0</v>
      </c>
      <c r="K941" s="17">
        <f ca="1">IF(I941&gt;0,OFFSET('Z1'!$I$7,B941,I941)*IF(I941=1,D941-9300,IF(I941=2,D941-18000,IF(I941=3,D941-45000,0))),0)</f>
        <v>0</v>
      </c>
      <c r="L941" s="17">
        <f>IF(AND(E941=1,D941&gt;20000,D941&lt;=45000),D941*'Z1'!$G$7,0)+IF(AND(E941=1,D941&gt;45000,D941&lt;=50000),'Z1'!$G$7/5000*(50000-D941)*D941,0)</f>
        <v>0</v>
      </c>
      <c r="M941" s="18">
        <f t="shared" ca="1" si="267"/>
        <v>0</v>
      </c>
      <c r="N941" s="21">
        <v>3463</v>
      </c>
      <c r="O941" s="20">
        <f t="shared" si="268"/>
        <v>2463</v>
      </c>
      <c r="P941" s="21">
        <f t="shared" si="269"/>
        <v>1</v>
      </c>
      <c r="Q941" s="22">
        <f t="shared" si="270"/>
        <v>2216.7000000000003</v>
      </c>
      <c r="R941" s="59">
        <f t="shared" ca="1" si="271"/>
        <v>2192861.9661381738</v>
      </c>
      <c r="S941" s="60">
        <f t="shared" ca="1" si="272"/>
        <v>2195078.666138174</v>
      </c>
      <c r="T941" s="61">
        <v>955.33894315235341</v>
      </c>
      <c r="U941" s="61">
        <f t="shared" ca="1" si="273"/>
        <v>1040.3216427195136</v>
      </c>
      <c r="V941" s="62">
        <f t="shared" ca="1" si="274"/>
        <v>8.8955548369818338E-2</v>
      </c>
      <c r="W941" s="62"/>
      <c r="X941" s="62">
        <f t="shared" ca="1" si="275"/>
        <v>8.8955548369818338E-2</v>
      </c>
      <c r="Y941" s="60">
        <f t="shared" ca="1" si="276"/>
        <v>2195078.666138174</v>
      </c>
      <c r="Z941" s="63">
        <f t="shared" ca="1" si="277"/>
        <v>0</v>
      </c>
      <c r="AA941" s="60">
        <f t="shared" ca="1" si="278"/>
        <v>0</v>
      </c>
      <c r="AB941" s="63">
        <f t="shared" ca="1" si="279"/>
        <v>0</v>
      </c>
      <c r="AC941" s="47">
        <f t="shared" ca="1" si="280"/>
        <v>2195078.666138174</v>
      </c>
    </row>
    <row r="942" spans="1:29" x14ac:dyDescent="0.15">
      <c r="A942" s="58">
        <v>40444</v>
      </c>
      <c r="B942" s="65">
        <f t="shared" si="263"/>
        <v>4</v>
      </c>
      <c r="C942" s="58" t="s">
        <v>996</v>
      </c>
      <c r="D942" s="58">
        <v>735</v>
      </c>
      <c r="E942" s="58">
        <v>0</v>
      </c>
      <c r="F942" s="58">
        <f t="shared" si="264"/>
        <v>1184.7761194029852</v>
      </c>
      <c r="G942" s="58"/>
      <c r="H942" s="17">
        <f t="shared" si="265"/>
        <v>1</v>
      </c>
      <c r="I942" s="17">
        <f t="shared" si="266"/>
        <v>0</v>
      </c>
      <c r="J942" s="17">
        <f ca="1">OFFSET('Z1'!$B$7,B942,H942)*D942</f>
        <v>0</v>
      </c>
      <c r="K942" s="17">
        <f ca="1">IF(I942&gt;0,OFFSET('Z1'!$I$7,B942,I942)*IF(I942=1,D942-9300,IF(I942=2,D942-18000,IF(I942=3,D942-45000,0))),0)</f>
        <v>0</v>
      </c>
      <c r="L942" s="17">
        <f>IF(AND(E942=1,D942&gt;20000,D942&lt;=45000),D942*'Z1'!$G$7,0)+IF(AND(E942=1,D942&gt;45000,D942&lt;=50000),'Z1'!$G$7/5000*(50000-D942)*D942,0)</f>
        <v>0</v>
      </c>
      <c r="M942" s="18">
        <f t="shared" ca="1" si="267"/>
        <v>0</v>
      </c>
      <c r="N942" s="21">
        <v>0</v>
      </c>
      <c r="O942" s="20">
        <f t="shared" si="268"/>
        <v>0</v>
      </c>
      <c r="P942" s="21">
        <f t="shared" si="269"/>
        <v>1</v>
      </c>
      <c r="Q942" s="22">
        <f t="shared" si="270"/>
        <v>0</v>
      </c>
      <c r="R942" s="59">
        <f t="shared" ca="1" si="271"/>
        <v>763864.23938936403</v>
      </c>
      <c r="S942" s="60">
        <f t="shared" ca="1" si="272"/>
        <v>763864.23938936403</v>
      </c>
      <c r="T942" s="61">
        <v>954.36799424724393</v>
      </c>
      <c r="U942" s="61">
        <f t="shared" ca="1" si="273"/>
        <v>1039.2710739991348</v>
      </c>
      <c r="V942" s="62">
        <f t="shared" ca="1" si="274"/>
        <v>8.896262266093502E-2</v>
      </c>
      <c r="W942" s="62"/>
      <c r="X942" s="62">
        <f t="shared" ca="1" si="275"/>
        <v>8.896262266093502E-2</v>
      </c>
      <c r="Y942" s="60">
        <f t="shared" ca="1" si="276"/>
        <v>763864.23938936414</v>
      </c>
      <c r="Z942" s="63">
        <f t="shared" ca="1" si="277"/>
        <v>0</v>
      </c>
      <c r="AA942" s="60">
        <f t="shared" ca="1" si="278"/>
        <v>0</v>
      </c>
      <c r="AB942" s="63">
        <f t="shared" ca="1" si="279"/>
        <v>0</v>
      </c>
      <c r="AC942" s="47">
        <f t="shared" ca="1" si="280"/>
        <v>763864.23938936414</v>
      </c>
    </row>
    <row r="943" spans="1:29" x14ac:dyDescent="0.15">
      <c r="A943" s="58">
        <v>40445</v>
      </c>
      <c r="B943" s="65">
        <f t="shared" si="263"/>
        <v>4</v>
      </c>
      <c r="C943" s="58" t="s">
        <v>997</v>
      </c>
      <c r="D943" s="58">
        <v>679</v>
      </c>
      <c r="E943" s="58">
        <v>0</v>
      </c>
      <c r="F943" s="58">
        <f t="shared" si="264"/>
        <v>1094.5074626865671</v>
      </c>
      <c r="G943" s="58"/>
      <c r="H943" s="17">
        <f t="shared" si="265"/>
        <v>1</v>
      </c>
      <c r="I943" s="17">
        <f t="shared" si="266"/>
        <v>0</v>
      </c>
      <c r="J943" s="17">
        <f ca="1">OFFSET('Z1'!$B$7,B943,H943)*D943</f>
        <v>0</v>
      </c>
      <c r="K943" s="17">
        <f ca="1">IF(I943&gt;0,OFFSET('Z1'!$I$7,B943,I943)*IF(I943=1,D943-9300,IF(I943=2,D943-18000,IF(I943=3,D943-45000,0))),0)</f>
        <v>0</v>
      </c>
      <c r="L943" s="17">
        <f>IF(AND(E943=1,D943&gt;20000,D943&lt;=45000),D943*'Z1'!$G$7,0)+IF(AND(E943=1,D943&gt;45000,D943&lt;=50000),'Z1'!$G$7/5000*(50000-D943)*D943,0)</f>
        <v>0</v>
      </c>
      <c r="M943" s="18">
        <f t="shared" ca="1" si="267"/>
        <v>0</v>
      </c>
      <c r="N943" s="21">
        <v>0</v>
      </c>
      <c r="O943" s="20">
        <f t="shared" si="268"/>
        <v>0</v>
      </c>
      <c r="P943" s="21">
        <f t="shared" si="269"/>
        <v>1</v>
      </c>
      <c r="Q943" s="22">
        <f t="shared" si="270"/>
        <v>0</v>
      </c>
      <c r="R943" s="59">
        <f t="shared" ca="1" si="271"/>
        <v>705665.05924541235</v>
      </c>
      <c r="S943" s="60">
        <f t="shared" ca="1" si="272"/>
        <v>705665.05924541235</v>
      </c>
      <c r="T943" s="61">
        <v>954.36799424724416</v>
      </c>
      <c r="U943" s="61">
        <f t="shared" ca="1" si="273"/>
        <v>1039.2710739991346</v>
      </c>
      <c r="V943" s="62">
        <f t="shared" ca="1" si="274"/>
        <v>8.8962622660934576E-2</v>
      </c>
      <c r="W943" s="62"/>
      <c r="X943" s="62">
        <f t="shared" ca="1" si="275"/>
        <v>8.8962622660934576E-2</v>
      </c>
      <c r="Y943" s="60">
        <f t="shared" ca="1" si="276"/>
        <v>705665.05924541235</v>
      </c>
      <c r="Z943" s="63">
        <f t="shared" ca="1" si="277"/>
        <v>0</v>
      </c>
      <c r="AA943" s="60">
        <f t="shared" ca="1" si="278"/>
        <v>0</v>
      </c>
      <c r="AB943" s="63">
        <f t="shared" ca="1" si="279"/>
        <v>0</v>
      </c>
      <c r="AC943" s="47">
        <f t="shared" ca="1" si="280"/>
        <v>705665.05924541235</v>
      </c>
    </row>
    <row r="944" spans="1:29" x14ac:dyDescent="0.15">
      <c r="A944" s="58">
        <v>40446</v>
      </c>
      <c r="B944" s="65">
        <f t="shared" si="263"/>
        <v>4</v>
      </c>
      <c r="C944" s="58" t="s">
        <v>998</v>
      </c>
      <c r="D944" s="58">
        <v>1413</v>
      </c>
      <c r="E944" s="58">
        <v>0</v>
      </c>
      <c r="F944" s="58">
        <f t="shared" si="264"/>
        <v>2277.6716417910447</v>
      </c>
      <c r="G944" s="58"/>
      <c r="H944" s="17">
        <f t="shared" si="265"/>
        <v>1</v>
      </c>
      <c r="I944" s="17">
        <f t="shared" si="266"/>
        <v>0</v>
      </c>
      <c r="J944" s="17">
        <f ca="1">OFFSET('Z1'!$B$7,B944,H944)*D944</f>
        <v>0</v>
      </c>
      <c r="K944" s="17">
        <f ca="1">IF(I944&gt;0,OFFSET('Z1'!$I$7,B944,I944)*IF(I944=1,D944-9300,IF(I944=2,D944-18000,IF(I944=3,D944-45000,0))),0)</f>
        <v>0</v>
      </c>
      <c r="L944" s="17">
        <f>IF(AND(E944=1,D944&gt;20000,D944&lt;=45000),D944*'Z1'!$G$7,0)+IF(AND(E944=1,D944&gt;45000,D944&lt;=50000),'Z1'!$G$7/5000*(50000-D944)*D944,0)</f>
        <v>0</v>
      </c>
      <c r="M944" s="18">
        <f t="shared" ca="1" si="267"/>
        <v>0</v>
      </c>
      <c r="N944" s="21">
        <v>2888</v>
      </c>
      <c r="O944" s="20">
        <f t="shared" si="268"/>
        <v>1888</v>
      </c>
      <c r="P944" s="21">
        <f t="shared" si="269"/>
        <v>1</v>
      </c>
      <c r="Q944" s="22">
        <f t="shared" si="270"/>
        <v>1699.2</v>
      </c>
      <c r="R944" s="59">
        <f t="shared" ca="1" si="271"/>
        <v>1468490.0275607773</v>
      </c>
      <c r="S944" s="60">
        <f t="shared" ca="1" si="272"/>
        <v>1470189.2275607772</v>
      </c>
      <c r="T944" s="61">
        <v>956.23087634331398</v>
      </c>
      <c r="U944" s="61">
        <f t="shared" ca="1" si="273"/>
        <v>1040.4736217698353</v>
      </c>
      <c r="V944" s="62">
        <f t="shared" ca="1" si="274"/>
        <v>8.8098750532581427E-2</v>
      </c>
      <c r="W944" s="62"/>
      <c r="X944" s="62">
        <f t="shared" ca="1" si="275"/>
        <v>8.8098750532581427E-2</v>
      </c>
      <c r="Y944" s="60">
        <f t="shared" ca="1" si="276"/>
        <v>1470189.2275607772</v>
      </c>
      <c r="Z944" s="63">
        <f t="shared" ca="1" si="277"/>
        <v>0</v>
      </c>
      <c r="AA944" s="60">
        <f t="shared" ca="1" si="278"/>
        <v>0</v>
      </c>
      <c r="AB944" s="63">
        <f t="shared" ca="1" si="279"/>
        <v>0</v>
      </c>
      <c r="AC944" s="47">
        <f t="shared" ca="1" si="280"/>
        <v>1470189.2275607772</v>
      </c>
    </row>
    <row r="945" spans="1:29" x14ac:dyDescent="0.15">
      <c r="A945" s="58">
        <v>40501</v>
      </c>
      <c r="B945" s="65">
        <f t="shared" si="263"/>
        <v>4</v>
      </c>
      <c r="C945" s="58" t="s">
        <v>999</v>
      </c>
      <c r="D945" s="58">
        <v>6041</v>
      </c>
      <c r="E945" s="58">
        <v>0</v>
      </c>
      <c r="F945" s="58">
        <f t="shared" si="264"/>
        <v>9737.7313432835817</v>
      </c>
      <c r="G945" s="58"/>
      <c r="H945" s="17">
        <f t="shared" si="265"/>
        <v>1</v>
      </c>
      <c r="I945" s="17">
        <f t="shared" si="266"/>
        <v>0</v>
      </c>
      <c r="J945" s="17">
        <f ca="1">OFFSET('Z1'!$B$7,B945,H945)*D945</f>
        <v>0</v>
      </c>
      <c r="K945" s="17">
        <f ca="1">IF(I945&gt;0,OFFSET('Z1'!$I$7,B945,I945)*IF(I945=1,D945-9300,IF(I945=2,D945-18000,IF(I945=3,D945-45000,0))),0)</f>
        <v>0</v>
      </c>
      <c r="L945" s="17">
        <f>IF(AND(E945=1,D945&gt;20000,D945&lt;=45000),D945*'Z1'!$G$7,0)+IF(AND(E945=1,D945&gt;45000,D945&lt;=50000),'Z1'!$G$7/5000*(50000-D945)*D945,0)</f>
        <v>0</v>
      </c>
      <c r="M945" s="18">
        <f t="shared" ca="1" si="267"/>
        <v>0</v>
      </c>
      <c r="N945" s="21">
        <v>0</v>
      </c>
      <c r="O945" s="20">
        <f t="shared" si="268"/>
        <v>0</v>
      </c>
      <c r="P945" s="21">
        <f t="shared" si="269"/>
        <v>1</v>
      </c>
      <c r="Q945" s="22">
        <f t="shared" si="270"/>
        <v>0</v>
      </c>
      <c r="R945" s="59">
        <f t="shared" ca="1" si="271"/>
        <v>6278236.5580287725</v>
      </c>
      <c r="S945" s="60">
        <f t="shared" ca="1" si="272"/>
        <v>6278236.5580287725</v>
      </c>
      <c r="T945" s="61">
        <v>954.36799424724427</v>
      </c>
      <c r="U945" s="61">
        <f t="shared" ca="1" si="273"/>
        <v>1039.2710739991346</v>
      </c>
      <c r="V945" s="62">
        <f t="shared" ca="1" si="274"/>
        <v>8.8962622660934354E-2</v>
      </c>
      <c r="W945" s="62"/>
      <c r="X945" s="62">
        <f t="shared" ca="1" si="275"/>
        <v>8.8962622660934354E-2</v>
      </c>
      <c r="Y945" s="60">
        <f t="shared" ca="1" si="276"/>
        <v>6278236.5580287725</v>
      </c>
      <c r="Z945" s="63">
        <f t="shared" ca="1" si="277"/>
        <v>0</v>
      </c>
      <c r="AA945" s="60">
        <f t="shared" ca="1" si="278"/>
        <v>0</v>
      </c>
      <c r="AB945" s="63">
        <f t="shared" ca="1" si="279"/>
        <v>0</v>
      </c>
      <c r="AC945" s="47">
        <f t="shared" ca="1" si="280"/>
        <v>6278236.5580287725</v>
      </c>
    </row>
    <row r="946" spans="1:29" x14ac:dyDescent="0.15">
      <c r="A946" s="58">
        <v>40502</v>
      </c>
      <c r="B946" s="65">
        <f t="shared" si="263"/>
        <v>4</v>
      </c>
      <c r="C946" s="58" t="s">
        <v>1000</v>
      </c>
      <c r="D946" s="58">
        <v>2206</v>
      </c>
      <c r="E946" s="58">
        <v>0</v>
      </c>
      <c r="F946" s="58">
        <f t="shared" si="264"/>
        <v>3555.9402985074626</v>
      </c>
      <c r="G946" s="58"/>
      <c r="H946" s="17">
        <f t="shared" si="265"/>
        <v>1</v>
      </c>
      <c r="I946" s="17">
        <f t="shared" si="266"/>
        <v>0</v>
      </c>
      <c r="J946" s="17">
        <f ca="1">OFFSET('Z1'!$B$7,B946,H946)*D946</f>
        <v>0</v>
      </c>
      <c r="K946" s="17">
        <f ca="1">IF(I946&gt;0,OFFSET('Z1'!$I$7,B946,I946)*IF(I946=1,D946-9300,IF(I946=2,D946-18000,IF(I946=3,D946-45000,0))),0)</f>
        <v>0</v>
      </c>
      <c r="L946" s="17">
        <f>IF(AND(E946=1,D946&gt;20000,D946&lt;=45000),D946*'Z1'!$G$7,0)+IF(AND(E946=1,D946&gt;45000,D946&lt;=50000),'Z1'!$G$7/5000*(50000-D946)*D946,0)</f>
        <v>0</v>
      </c>
      <c r="M946" s="18">
        <f t="shared" ca="1" si="267"/>
        <v>0</v>
      </c>
      <c r="N946" s="21">
        <v>5849</v>
      </c>
      <c r="O946" s="20">
        <f t="shared" si="268"/>
        <v>4849</v>
      </c>
      <c r="P946" s="21">
        <f t="shared" si="269"/>
        <v>1</v>
      </c>
      <c r="Q946" s="22">
        <f t="shared" si="270"/>
        <v>4364.1000000000004</v>
      </c>
      <c r="R946" s="59">
        <f t="shared" ca="1" si="271"/>
        <v>2292631.9892420908</v>
      </c>
      <c r="S946" s="60">
        <f t="shared" ca="1" si="272"/>
        <v>2296996.0892420909</v>
      </c>
      <c r="T946" s="61">
        <v>957.77325499747269</v>
      </c>
      <c r="U946" s="61">
        <f t="shared" ca="1" si="273"/>
        <v>1041.2493604905217</v>
      </c>
      <c r="V946" s="62">
        <f t="shared" ca="1" si="274"/>
        <v>8.7156438183554563E-2</v>
      </c>
      <c r="W946" s="62"/>
      <c r="X946" s="62">
        <f t="shared" ca="1" si="275"/>
        <v>8.7156438183554563E-2</v>
      </c>
      <c r="Y946" s="60">
        <f t="shared" ca="1" si="276"/>
        <v>2296996.0892420909</v>
      </c>
      <c r="Z946" s="63">
        <f t="shared" ca="1" si="277"/>
        <v>0</v>
      </c>
      <c r="AA946" s="60">
        <f t="shared" ca="1" si="278"/>
        <v>0</v>
      </c>
      <c r="AB946" s="63">
        <f t="shared" ca="1" si="279"/>
        <v>0</v>
      </c>
      <c r="AC946" s="47">
        <f t="shared" ca="1" si="280"/>
        <v>2296996.0892420909</v>
      </c>
    </row>
    <row r="947" spans="1:29" x14ac:dyDescent="0.15">
      <c r="A947" s="58">
        <v>40503</v>
      </c>
      <c r="B947" s="65">
        <f t="shared" si="263"/>
        <v>4</v>
      </c>
      <c r="C947" s="58" t="s">
        <v>1001</v>
      </c>
      <c r="D947" s="58">
        <v>4290</v>
      </c>
      <c r="E947" s="58">
        <v>0</v>
      </c>
      <c r="F947" s="58">
        <f t="shared" si="264"/>
        <v>6915.2238805970146</v>
      </c>
      <c r="G947" s="58"/>
      <c r="H947" s="17">
        <f t="shared" si="265"/>
        <v>1</v>
      </c>
      <c r="I947" s="17">
        <f t="shared" si="266"/>
        <v>0</v>
      </c>
      <c r="J947" s="17">
        <f ca="1">OFFSET('Z1'!$B$7,B947,H947)*D947</f>
        <v>0</v>
      </c>
      <c r="K947" s="17">
        <f ca="1">IF(I947&gt;0,OFFSET('Z1'!$I$7,B947,I947)*IF(I947=1,D947-9300,IF(I947=2,D947-18000,IF(I947=3,D947-45000,0))),0)</f>
        <v>0</v>
      </c>
      <c r="L947" s="17">
        <f>IF(AND(E947=1,D947&gt;20000,D947&lt;=45000),D947*'Z1'!$G$7,0)+IF(AND(E947=1,D947&gt;45000,D947&lt;=50000),'Z1'!$G$7/5000*(50000-D947)*D947,0)</f>
        <v>0</v>
      </c>
      <c r="M947" s="18">
        <f t="shared" ca="1" si="267"/>
        <v>0</v>
      </c>
      <c r="N947" s="21">
        <v>3223</v>
      </c>
      <c r="O947" s="20">
        <f t="shared" si="268"/>
        <v>2223</v>
      </c>
      <c r="P947" s="21">
        <f t="shared" si="269"/>
        <v>1</v>
      </c>
      <c r="Q947" s="22">
        <f t="shared" si="270"/>
        <v>2000.7</v>
      </c>
      <c r="R947" s="59">
        <f t="shared" ca="1" si="271"/>
        <v>4458472.9074562872</v>
      </c>
      <c r="S947" s="60">
        <f t="shared" ca="1" si="272"/>
        <v>4460473.6074562874</v>
      </c>
      <c r="T947" s="61">
        <v>955.19929839147267</v>
      </c>
      <c r="U947" s="61">
        <f t="shared" ca="1" si="273"/>
        <v>1039.7374376354983</v>
      </c>
      <c r="V947" s="62">
        <f t="shared" ca="1" si="274"/>
        <v>8.8503142104883636E-2</v>
      </c>
      <c r="W947" s="62"/>
      <c r="X947" s="62">
        <f t="shared" ca="1" si="275"/>
        <v>8.8503142104883636E-2</v>
      </c>
      <c r="Y947" s="60">
        <f t="shared" ca="1" si="276"/>
        <v>4460473.6074562874</v>
      </c>
      <c r="Z947" s="63">
        <f t="shared" ca="1" si="277"/>
        <v>0</v>
      </c>
      <c r="AA947" s="60">
        <f t="shared" ca="1" si="278"/>
        <v>0</v>
      </c>
      <c r="AB947" s="63">
        <f t="shared" ca="1" si="279"/>
        <v>0</v>
      </c>
      <c r="AC947" s="47">
        <f t="shared" ca="1" si="280"/>
        <v>4460473.6074562874</v>
      </c>
    </row>
    <row r="948" spans="1:29" x14ac:dyDescent="0.15">
      <c r="A948" s="58">
        <v>40504</v>
      </c>
      <c r="B948" s="65">
        <f t="shared" si="263"/>
        <v>4</v>
      </c>
      <c r="C948" s="58" t="s">
        <v>1002</v>
      </c>
      <c r="D948" s="58">
        <v>2451</v>
      </c>
      <c r="E948" s="58">
        <v>0</v>
      </c>
      <c r="F948" s="58">
        <f t="shared" si="264"/>
        <v>3950.8656716417909</v>
      </c>
      <c r="G948" s="58"/>
      <c r="H948" s="17">
        <f t="shared" si="265"/>
        <v>1</v>
      </c>
      <c r="I948" s="17">
        <f t="shared" si="266"/>
        <v>0</v>
      </c>
      <c r="J948" s="17">
        <f ca="1">OFFSET('Z1'!$B$7,B948,H948)*D948</f>
        <v>0</v>
      </c>
      <c r="K948" s="17">
        <f ca="1">IF(I948&gt;0,OFFSET('Z1'!$I$7,B948,I948)*IF(I948=1,D948-9300,IF(I948=2,D948-18000,IF(I948=3,D948-45000,0))),0)</f>
        <v>0</v>
      </c>
      <c r="L948" s="17">
        <f>IF(AND(E948=1,D948&gt;20000,D948&lt;=45000),D948*'Z1'!$G$7,0)+IF(AND(E948=1,D948&gt;45000,D948&lt;=50000),'Z1'!$G$7/5000*(50000-D948)*D948,0)</f>
        <v>0</v>
      </c>
      <c r="M948" s="18">
        <f t="shared" ca="1" si="267"/>
        <v>0</v>
      </c>
      <c r="N948" s="21">
        <v>0</v>
      </c>
      <c r="O948" s="20">
        <f t="shared" si="268"/>
        <v>0</v>
      </c>
      <c r="P948" s="21">
        <f t="shared" si="269"/>
        <v>1</v>
      </c>
      <c r="Q948" s="22">
        <f t="shared" si="270"/>
        <v>0</v>
      </c>
      <c r="R948" s="59">
        <f t="shared" ca="1" si="271"/>
        <v>2547253.4023718787</v>
      </c>
      <c r="S948" s="60">
        <f t="shared" ca="1" si="272"/>
        <v>2547253.4023718787</v>
      </c>
      <c r="T948" s="61">
        <v>954.36799424724427</v>
      </c>
      <c r="U948" s="61">
        <f t="shared" ca="1" si="273"/>
        <v>1039.2710739991346</v>
      </c>
      <c r="V948" s="62">
        <f t="shared" ca="1" si="274"/>
        <v>8.8962622660934354E-2</v>
      </c>
      <c r="W948" s="62"/>
      <c r="X948" s="62">
        <f t="shared" ca="1" si="275"/>
        <v>8.8962622660934354E-2</v>
      </c>
      <c r="Y948" s="60">
        <f t="shared" ca="1" si="276"/>
        <v>2547253.4023718787</v>
      </c>
      <c r="Z948" s="63">
        <f t="shared" ca="1" si="277"/>
        <v>0</v>
      </c>
      <c r="AA948" s="60">
        <f t="shared" ca="1" si="278"/>
        <v>0</v>
      </c>
      <c r="AB948" s="63">
        <f t="shared" ca="1" si="279"/>
        <v>0</v>
      </c>
      <c r="AC948" s="47">
        <f t="shared" ca="1" si="280"/>
        <v>2547253.4023718787</v>
      </c>
    </row>
    <row r="949" spans="1:29" x14ac:dyDescent="0.15">
      <c r="A949" s="58">
        <v>40505</v>
      </c>
      <c r="B949" s="65">
        <f t="shared" si="263"/>
        <v>4</v>
      </c>
      <c r="C949" s="58" t="s">
        <v>1003</v>
      </c>
      <c r="D949" s="58">
        <v>1278</v>
      </c>
      <c r="E949" s="58">
        <v>0</v>
      </c>
      <c r="F949" s="58">
        <f t="shared" si="264"/>
        <v>2060.0597014925374</v>
      </c>
      <c r="G949" s="58"/>
      <c r="H949" s="17">
        <f t="shared" si="265"/>
        <v>1</v>
      </c>
      <c r="I949" s="17">
        <f t="shared" si="266"/>
        <v>0</v>
      </c>
      <c r="J949" s="17">
        <f ca="1">OFFSET('Z1'!$B$7,B949,H949)*D949</f>
        <v>0</v>
      </c>
      <c r="K949" s="17">
        <f ca="1">IF(I949&gt;0,OFFSET('Z1'!$I$7,B949,I949)*IF(I949=1,D949-9300,IF(I949=2,D949-18000,IF(I949=3,D949-45000,0))),0)</f>
        <v>0</v>
      </c>
      <c r="L949" s="17">
        <f>IF(AND(E949=1,D949&gt;20000,D949&lt;=45000),D949*'Z1'!$G$7,0)+IF(AND(E949=1,D949&gt;45000,D949&lt;=50000),'Z1'!$G$7/5000*(50000-D949)*D949,0)</f>
        <v>0</v>
      </c>
      <c r="M949" s="18">
        <f t="shared" ca="1" si="267"/>
        <v>0</v>
      </c>
      <c r="N949" s="21">
        <v>20262</v>
      </c>
      <c r="O949" s="20">
        <f t="shared" si="268"/>
        <v>19262</v>
      </c>
      <c r="P949" s="21">
        <f t="shared" si="269"/>
        <v>1</v>
      </c>
      <c r="Q949" s="22">
        <f t="shared" si="270"/>
        <v>17335.8</v>
      </c>
      <c r="R949" s="59">
        <f t="shared" ca="1" si="271"/>
        <v>1328188.4325708942</v>
      </c>
      <c r="S949" s="60">
        <f t="shared" ca="1" si="272"/>
        <v>1345524.2325708943</v>
      </c>
      <c r="T949" s="61">
        <v>981.88418101767218</v>
      </c>
      <c r="U949" s="61">
        <f t="shared" ca="1" si="273"/>
        <v>1052.8358627315292</v>
      </c>
      <c r="V949" s="62">
        <f t="shared" ca="1" si="274"/>
        <v>7.2260744276702038E-2</v>
      </c>
      <c r="W949" s="62"/>
      <c r="X949" s="62">
        <f t="shared" ca="1" si="275"/>
        <v>7.2260744276702038E-2</v>
      </c>
      <c r="Y949" s="60">
        <f t="shared" ca="1" si="276"/>
        <v>1345524.2325708943</v>
      </c>
      <c r="Z949" s="63">
        <f t="shared" ca="1" si="277"/>
        <v>0</v>
      </c>
      <c r="AA949" s="60">
        <f t="shared" ca="1" si="278"/>
        <v>0</v>
      </c>
      <c r="AB949" s="63">
        <f t="shared" ca="1" si="279"/>
        <v>0</v>
      </c>
      <c r="AC949" s="47">
        <f t="shared" ca="1" si="280"/>
        <v>1345524.2325708943</v>
      </c>
    </row>
    <row r="950" spans="1:29" x14ac:dyDescent="0.15">
      <c r="A950" s="58">
        <v>40506</v>
      </c>
      <c r="B950" s="65">
        <f t="shared" si="263"/>
        <v>4</v>
      </c>
      <c r="C950" s="58" t="s">
        <v>1004</v>
      </c>
      <c r="D950" s="58">
        <v>4054</v>
      </c>
      <c r="E950" s="58">
        <v>0</v>
      </c>
      <c r="F950" s="58">
        <f t="shared" si="264"/>
        <v>6534.8059701492539</v>
      </c>
      <c r="G950" s="58"/>
      <c r="H950" s="17">
        <f t="shared" si="265"/>
        <v>1</v>
      </c>
      <c r="I950" s="17">
        <f t="shared" si="266"/>
        <v>0</v>
      </c>
      <c r="J950" s="17">
        <f ca="1">OFFSET('Z1'!$B$7,B950,H950)*D950</f>
        <v>0</v>
      </c>
      <c r="K950" s="17">
        <f ca="1">IF(I950&gt;0,OFFSET('Z1'!$I$7,B950,I950)*IF(I950=1,D950-9300,IF(I950=2,D950-18000,IF(I950=3,D950-45000,0))),0)</f>
        <v>0</v>
      </c>
      <c r="L950" s="17">
        <f>IF(AND(E950=1,D950&gt;20000,D950&lt;=45000),D950*'Z1'!$G$7,0)+IF(AND(E950=1,D950&gt;45000,D950&lt;=50000),'Z1'!$G$7/5000*(50000-D950)*D950,0)</f>
        <v>0</v>
      </c>
      <c r="M950" s="18">
        <f t="shared" ca="1" si="267"/>
        <v>0</v>
      </c>
      <c r="N950" s="21">
        <v>0</v>
      </c>
      <c r="O950" s="20">
        <f t="shared" si="268"/>
        <v>0</v>
      </c>
      <c r="P950" s="21">
        <f t="shared" si="269"/>
        <v>1</v>
      </c>
      <c r="Q950" s="22">
        <f t="shared" si="270"/>
        <v>0</v>
      </c>
      <c r="R950" s="59">
        <f t="shared" ca="1" si="271"/>
        <v>4213204.933992492</v>
      </c>
      <c r="S950" s="60">
        <f t="shared" ca="1" si="272"/>
        <v>4213204.933992492</v>
      </c>
      <c r="T950" s="61">
        <v>954.39010726935737</v>
      </c>
      <c r="U950" s="61">
        <f t="shared" ca="1" si="273"/>
        <v>1039.2710739991346</v>
      </c>
      <c r="V950" s="62">
        <f t="shared" ca="1" si="274"/>
        <v>8.8937391621371154E-2</v>
      </c>
      <c r="W950" s="62"/>
      <c r="X950" s="62">
        <f t="shared" ca="1" si="275"/>
        <v>8.8937391621371154E-2</v>
      </c>
      <c r="Y950" s="60">
        <f t="shared" ca="1" si="276"/>
        <v>4213204.933992492</v>
      </c>
      <c r="Z950" s="63">
        <f t="shared" ca="1" si="277"/>
        <v>0</v>
      </c>
      <c r="AA950" s="60">
        <f t="shared" ca="1" si="278"/>
        <v>0</v>
      </c>
      <c r="AB950" s="63">
        <f t="shared" ca="1" si="279"/>
        <v>0</v>
      </c>
      <c r="AC950" s="47">
        <f t="shared" ca="1" si="280"/>
        <v>4213204.933992492</v>
      </c>
    </row>
    <row r="951" spans="1:29" x14ac:dyDescent="0.15">
      <c r="A951" s="58">
        <v>40507</v>
      </c>
      <c r="B951" s="65">
        <f t="shared" si="263"/>
        <v>4</v>
      </c>
      <c r="C951" s="58" t="s">
        <v>1005</v>
      </c>
      <c r="D951" s="58">
        <v>2059</v>
      </c>
      <c r="E951" s="58">
        <v>0</v>
      </c>
      <c r="F951" s="58">
        <f t="shared" si="264"/>
        <v>3318.9850746268658</v>
      </c>
      <c r="G951" s="58"/>
      <c r="H951" s="17">
        <f t="shared" si="265"/>
        <v>1</v>
      </c>
      <c r="I951" s="17">
        <f t="shared" si="266"/>
        <v>0</v>
      </c>
      <c r="J951" s="17">
        <f ca="1">OFFSET('Z1'!$B$7,B951,H951)*D951</f>
        <v>0</v>
      </c>
      <c r="K951" s="17">
        <f ca="1">IF(I951&gt;0,OFFSET('Z1'!$I$7,B951,I951)*IF(I951=1,D951-9300,IF(I951=2,D951-18000,IF(I951=3,D951-45000,0))),0)</f>
        <v>0</v>
      </c>
      <c r="L951" s="17">
        <f>IF(AND(E951=1,D951&gt;20000,D951&lt;=45000),D951*'Z1'!$G$7,0)+IF(AND(E951=1,D951&gt;45000,D951&lt;=50000),'Z1'!$G$7/5000*(50000-D951)*D951,0)</f>
        <v>0</v>
      </c>
      <c r="M951" s="18">
        <f t="shared" ca="1" si="267"/>
        <v>0</v>
      </c>
      <c r="N951" s="21">
        <v>0</v>
      </c>
      <c r="O951" s="20">
        <f t="shared" si="268"/>
        <v>0</v>
      </c>
      <c r="P951" s="21">
        <f t="shared" si="269"/>
        <v>1</v>
      </c>
      <c r="Q951" s="22">
        <f t="shared" si="270"/>
        <v>0</v>
      </c>
      <c r="R951" s="59">
        <f t="shared" ca="1" si="271"/>
        <v>2139859.1413642182</v>
      </c>
      <c r="S951" s="60">
        <f t="shared" ca="1" si="272"/>
        <v>2139859.1413642182</v>
      </c>
      <c r="T951" s="61">
        <v>954.36799424724404</v>
      </c>
      <c r="U951" s="61">
        <f t="shared" ca="1" si="273"/>
        <v>1039.2710739991346</v>
      </c>
      <c r="V951" s="62">
        <f t="shared" ca="1" si="274"/>
        <v>8.8962622660934576E-2</v>
      </c>
      <c r="W951" s="62"/>
      <c r="X951" s="62">
        <f t="shared" ca="1" si="275"/>
        <v>8.8962622660934576E-2</v>
      </c>
      <c r="Y951" s="60">
        <f t="shared" ca="1" si="276"/>
        <v>2139859.1413642182</v>
      </c>
      <c r="Z951" s="63">
        <f t="shared" ca="1" si="277"/>
        <v>0</v>
      </c>
      <c r="AA951" s="60">
        <f t="shared" ca="1" si="278"/>
        <v>0</v>
      </c>
      <c r="AB951" s="63">
        <f t="shared" ca="1" si="279"/>
        <v>0</v>
      </c>
      <c r="AC951" s="47">
        <f t="shared" ca="1" si="280"/>
        <v>2139859.1413642182</v>
      </c>
    </row>
    <row r="952" spans="1:29" x14ac:dyDescent="0.15">
      <c r="A952" s="58">
        <v>40508</v>
      </c>
      <c r="B952" s="65">
        <f t="shared" si="263"/>
        <v>4</v>
      </c>
      <c r="C952" s="58" t="s">
        <v>1006</v>
      </c>
      <c r="D952" s="58">
        <v>2969</v>
      </c>
      <c r="E952" s="58">
        <v>0</v>
      </c>
      <c r="F952" s="58">
        <f t="shared" si="264"/>
        <v>4785.8507462686566</v>
      </c>
      <c r="G952" s="58"/>
      <c r="H952" s="17">
        <f t="shared" si="265"/>
        <v>1</v>
      </c>
      <c r="I952" s="17">
        <f t="shared" si="266"/>
        <v>0</v>
      </c>
      <c r="J952" s="17">
        <f ca="1">OFFSET('Z1'!$B$7,B952,H952)*D952</f>
        <v>0</v>
      </c>
      <c r="K952" s="17">
        <f ca="1">IF(I952&gt;0,OFFSET('Z1'!$I$7,B952,I952)*IF(I952=1,D952-9300,IF(I952=2,D952-18000,IF(I952=3,D952-45000,0))),0)</f>
        <v>0</v>
      </c>
      <c r="L952" s="17">
        <f>IF(AND(E952=1,D952&gt;20000,D952&lt;=45000),D952*'Z1'!$G$7,0)+IF(AND(E952=1,D952&gt;45000,D952&lt;=50000),'Z1'!$G$7/5000*(50000-D952)*D952,0)</f>
        <v>0</v>
      </c>
      <c r="M952" s="18">
        <f t="shared" ca="1" si="267"/>
        <v>0</v>
      </c>
      <c r="N952" s="21">
        <v>0</v>
      </c>
      <c r="O952" s="20">
        <f t="shared" si="268"/>
        <v>0</v>
      </c>
      <c r="P952" s="21">
        <f t="shared" si="269"/>
        <v>1</v>
      </c>
      <c r="Q952" s="22">
        <f t="shared" si="270"/>
        <v>0</v>
      </c>
      <c r="R952" s="59">
        <f t="shared" ca="1" si="271"/>
        <v>3085595.8187034307</v>
      </c>
      <c r="S952" s="60">
        <f t="shared" ca="1" si="272"/>
        <v>3085595.8187034307</v>
      </c>
      <c r="T952" s="61">
        <v>954.36799424724404</v>
      </c>
      <c r="U952" s="61">
        <f t="shared" ca="1" si="273"/>
        <v>1039.2710739991346</v>
      </c>
      <c r="V952" s="62">
        <f t="shared" ca="1" si="274"/>
        <v>8.8962622660934576E-2</v>
      </c>
      <c r="W952" s="62"/>
      <c r="X952" s="62">
        <f t="shared" ca="1" si="275"/>
        <v>8.8962622660934576E-2</v>
      </c>
      <c r="Y952" s="60">
        <f t="shared" ca="1" si="276"/>
        <v>3085595.8187034307</v>
      </c>
      <c r="Z952" s="63">
        <f t="shared" ca="1" si="277"/>
        <v>0</v>
      </c>
      <c r="AA952" s="60">
        <f t="shared" ca="1" si="278"/>
        <v>0</v>
      </c>
      <c r="AB952" s="63">
        <f t="shared" ca="1" si="279"/>
        <v>0</v>
      </c>
      <c r="AC952" s="47">
        <f t="shared" ca="1" si="280"/>
        <v>3085595.8187034307</v>
      </c>
    </row>
    <row r="953" spans="1:29" x14ac:dyDescent="0.15">
      <c r="A953" s="58">
        <v>40509</v>
      </c>
      <c r="B953" s="65">
        <f t="shared" si="263"/>
        <v>4</v>
      </c>
      <c r="C953" s="58" t="s">
        <v>1007</v>
      </c>
      <c r="D953" s="58">
        <v>1826</v>
      </c>
      <c r="E953" s="58">
        <v>0</v>
      </c>
      <c r="F953" s="58">
        <f t="shared" si="264"/>
        <v>2943.4029850746269</v>
      </c>
      <c r="G953" s="58"/>
      <c r="H953" s="17">
        <f t="shared" si="265"/>
        <v>1</v>
      </c>
      <c r="I953" s="17">
        <f t="shared" si="266"/>
        <v>0</v>
      </c>
      <c r="J953" s="17">
        <f ca="1">OFFSET('Z1'!$B$7,B953,H953)*D953</f>
        <v>0</v>
      </c>
      <c r="K953" s="17">
        <f ca="1">IF(I953&gt;0,OFFSET('Z1'!$I$7,B953,I953)*IF(I953=1,D953-9300,IF(I953=2,D953-18000,IF(I953=3,D953-45000,0))),0)</f>
        <v>0</v>
      </c>
      <c r="L953" s="17">
        <f>IF(AND(E953=1,D953&gt;20000,D953&lt;=45000),D953*'Z1'!$G$7,0)+IF(AND(E953=1,D953&gt;45000,D953&lt;=50000),'Z1'!$G$7/5000*(50000-D953)*D953,0)</f>
        <v>0</v>
      </c>
      <c r="M953" s="18">
        <f t="shared" ca="1" si="267"/>
        <v>0</v>
      </c>
      <c r="N953" s="21">
        <v>1431</v>
      </c>
      <c r="O953" s="20">
        <f t="shared" si="268"/>
        <v>431</v>
      </c>
      <c r="P953" s="21">
        <f t="shared" si="269"/>
        <v>1</v>
      </c>
      <c r="Q953" s="22">
        <f t="shared" si="270"/>
        <v>387.90000000000003</v>
      </c>
      <c r="R953" s="59">
        <f t="shared" ca="1" si="271"/>
        <v>1897708.9811224199</v>
      </c>
      <c r="S953" s="60">
        <f t="shared" ca="1" si="272"/>
        <v>1898096.8811224198</v>
      </c>
      <c r="T953" s="61">
        <v>955.11306388512708</v>
      </c>
      <c r="U953" s="61">
        <f t="shared" ca="1" si="273"/>
        <v>1039.4835055434939</v>
      </c>
      <c r="V953" s="62">
        <f t="shared" ca="1" si="274"/>
        <v>8.8335554028726282E-2</v>
      </c>
      <c r="W953" s="62"/>
      <c r="X953" s="62">
        <f t="shared" ca="1" si="275"/>
        <v>8.8335554028726282E-2</v>
      </c>
      <c r="Y953" s="60">
        <f t="shared" ca="1" si="276"/>
        <v>1898096.8811224198</v>
      </c>
      <c r="Z953" s="63">
        <f t="shared" ca="1" si="277"/>
        <v>0</v>
      </c>
      <c r="AA953" s="60">
        <f t="shared" ca="1" si="278"/>
        <v>0</v>
      </c>
      <c r="AB953" s="63">
        <f t="shared" ca="1" si="279"/>
        <v>0</v>
      </c>
      <c r="AC953" s="47">
        <f t="shared" ca="1" si="280"/>
        <v>1898096.8811224198</v>
      </c>
    </row>
    <row r="954" spans="1:29" x14ac:dyDescent="0.15">
      <c r="A954" s="58">
        <v>40510</v>
      </c>
      <c r="B954" s="65">
        <f t="shared" si="263"/>
        <v>4</v>
      </c>
      <c r="C954" s="58" t="s">
        <v>1008</v>
      </c>
      <c r="D954" s="58">
        <v>2328</v>
      </c>
      <c r="E954" s="58">
        <v>0</v>
      </c>
      <c r="F954" s="58">
        <f t="shared" si="264"/>
        <v>3752.5970149253731</v>
      </c>
      <c r="G954" s="58"/>
      <c r="H954" s="17">
        <f t="shared" si="265"/>
        <v>1</v>
      </c>
      <c r="I954" s="17">
        <f t="shared" si="266"/>
        <v>0</v>
      </c>
      <c r="J954" s="17">
        <f ca="1">OFFSET('Z1'!$B$7,B954,H954)*D954</f>
        <v>0</v>
      </c>
      <c r="K954" s="17">
        <f ca="1">IF(I954&gt;0,OFFSET('Z1'!$I$7,B954,I954)*IF(I954=1,D954-9300,IF(I954=2,D954-18000,IF(I954=3,D954-45000,0))),0)</f>
        <v>0</v>
      </c>
      <c r="L954" s="17">
        <f>IF(AND(E954=1,D954&gt;20000,D954&lt;=45000),D954*'Z1'!$G$7,0)+IF(AND(E954=1,D954&gt;45000,D954&lt;=50000),'Z1'!$G$7/5000*(50000-D954)*D954,0)</f>
        <v>0</v>
      </c>
      <c r="M954" s="18">
        <f t="shared" ca="1" si="267"/>
        <v>0</v>
      </c>
      <c r="N954" s="21">
        <v>0</v>
      </c>
      <c r="O954" s="20">
        <f t="shared" si="268"/>
        <v>0</v>
      </c>
      <c r="P954" s="21">
        <f t="shared" si="269"/>
        <v>1</v>
      </c>
      <c r="Q954" s="22">
        <f t="shared" si="270"/>
        <v>0</v>
      </c>
      <c r="R954" s="59">
        <f t="shared" ca="1" si="271"/>
        <v>2419423.0602699853</v>
      </c>
      <c r="S954" s="60">
        <f t="shared" ca="1" si="272"/>
        <v>2419423.0602699853</v>
      </c>
      <c r="T954" s="61">
        <v>954.36799424724416</v>
      </c>
      <c r="U954" s="61">
        <f t="shared" ca="1" si="273"/>
        <v>1039.2710739991346</v>
      </c>
      <c r="V954" s="62">
        <f t="shared" ca="1" si="274"/>
        <v>8.8962622660934576E-2</v>
      </c>
      <c r="W954" s="62"/>
      <c r="X954" s="62">
        <f t="shared" ca="1" si="275"/>
        <v>8.8962622660934576E-2</v>
      </c>
      <c r="Y954" s="60">
        <f t="shared" ca="1" si="276"/>
        <v>2419423.0602699853</v>
      </c>
      <c r="Z954" s="63">
        <f t="shared" ca="1" si="277"/>
        <v>0</v>
      </c>
      <c r="AA954" s="60">
        <f t="shared" ca="1" si="278"/>
        <v>0</v>
      </c>
      <c r="AB954" s="63">
        <f t="shared" ca="1" si="279"/>
        <v>0</v>
      </c>
      <c r="AC954" s="47">
        <f t="shared" ca="1" si="280"/>
        <v>2419423.0602699853</v>
      </c>
    </row>
    <row r="955" spans="1:29" x14ac:dyDescent="0.15">
      <c r="A955" s="58">
        <v>40511</v>
      </c>
      <c r="B955" s="65">
        <f t="shared" si="263"/>
        <v>4</v>
      </c>
      <c r="C955" s="58" t="s">
        <v>1009</v>
      </c>
      <c r="D955" s="58">
        <v>2275</v>
      </c>
      <c r="E955" s="58">
        <v>0</v>
      </c>
      <c r="F955" s="58">
        <f t="shared" si="264"/>
        <v>3667.1641791044776</v>
      </c>
      <c r="G955" s="58"/>
      <c r="H955" s="17">
        <f t="shared" si="265"/>
        <v>1</v>
      </c>
      <c r="I955" s="17">
        <f t="shared" si="266"/>
        <v>0</v>
      </c>
      <c r="J955" s="17">
        <f ca="1">OFFSET('Z1'!$B$7,B955,H955)*D955</f>
        <v>0</v>
      </c>
      <c r="K955" s="17">
        <f ca="1">IF(I955&gt;0,OFFSET('Z1'!$I$7,B955,I955)*IF(I955=1,D955-9300,IF(I955=2,D955-18000,IF(I955=3,D955-45000,0))),0)</f>
        <v>0</v>
      </c>
      <c r="L955" s="17">
        <f>IF(AND(E955=1,D955&gt;20000,D955&lt;=45000),D955*'Z1'!$G$7,0)+IF(AND(E955=1,D955&gt;45000,D955&lt;=50000),'Z1'!$G$7/5000*(50000-D955)*D955,0)</f>
        <v>0</v>
      </c>
      <c r="M955" s="18">
        <f t="shared" ca="1" si="267"/>
        <v>0</v>
      </c>
      <c r="N955" s="21">
        <v>0</v>
      </c>
      <c r="O955" s="20">
        <f t="shared" si="268"/>
        <v>0</v>
      </c>
      <c r="P955" s="21">
        <f t="shared" si="269"/>
        <v>1</v>
      </c>
      <c r="Q955" s="22">
        <f t="shared" si="270"/>
        <v>0</v>
      </c>
      <c r="R955" s="59">
        <f t="shared" ca="1" si="271"/>
        <v>2364341.6933480315</v>
      </c>
      <c r="S955" s="60">
        <f t="shared" ca="1" si="272"/>
        <v>2364341.6933480315</v>
      </c>
      <c r="T955" s="61">
        <v>954.36799424724404</v>
      </c>
      <c r="U955" s="61">
        <f t="shared" ca="1" si="273"/>
        <v>1039.2710739991346</v>
      </c>
      <c r="V955" s="62">
        <f t="shared" ca="1" si="274"/>
        <v>8.8962622660934576E-2</v>
      </c>
      <c r="W955" s="62"/>
      <c r="X955" s="62">
        <f t="shared" ca="1" si="275"/>
        <v>8.8962622660934576E-2</v>
      </c>
      <c r="Y955" s="60">
        <f t="shared" ca="1" si="276"/>
        <v>2364341.693348031</v>
      </c>
      <c r="Z955" s="63">
        <f t="shared" ca="1" si="277"/>
        <v>0</v>
      </c>
      <c r="AA955" s="60">
        <f t="shared" ca="1" si="278"/>
        <v>0</v>
      </c>
      <c r="AB955" s="63">
        <f t="shared" ca="1" si="279"/>
        <v>0</v>
      </c>
      <c r="AC955" s="47">
        <f t="shared" ca="1" si="280"/>
        <v>2364341.693348031</v>
      </c>
    </row>
    <row r="956" spans="1:29" x14ac:dyDescent="0.15">
      <c r="A956" s="58">
        <v>40512</v>
      </c>
      <c r="B956" s="65">
        <f t="shared" si="263"/>
        <v>4</v>
      </c>
      <c r="C956" s="58" t="s">
        <v>1010</v>
      </c>
      <c r="D956" s="58">
        <v>1623</v>
      </c>
      <c r="E956" s="58">
        <v>0</v>
      </c>
      <c r="F956" s="58">
        <f t="shared" si="264"/>
        <v>2616.1791044776119</v>
      </c>
      <c r="G956" s="58"/>
      <c r="H956" s="17">
        <f t="shared" si="265"/>
        <v>1</v>
      </c>
      <c r="I956" s="17">
        <f t="shared" si="266"/>
        <v>0</v>
      </c>
      <c r="J956" s="17">
        <f ca="1">OFFSET('Z1'!$B$7,B956,H956)*D956</f>
        <v>0</v>
      </c>
      <c r="K956" s="17">
        <f ca="1">IF(I956&gt;0,OFFSET('Z1'!$I$7,B956,I956)*IF(I956=1,D956-9300,IF(I956=2,D956-18000,IF(I956=3,D956-45000,0))),0)</f>
        <v>0</v>
      </c>
      <c r="L956" s="17">
        <f>IF(AND(E956=1,D956&gt;20000,D956&lt;=45000),D956*'Z1'!$G$7,0)+IF(AND(E956=1,D956&gt;45000,D956&lt;=50000),'Z1'!$G$7/5000*(50000-D956)*D956,0)</f>
        <v>0</v>
      </c>
      <c r="M956" s="18">
        <f t="shared" ca="1" si="267"/>
        <v>0</v>
      </c>
      <c r="N956" s="21">
        <v>0</v>
      </c>
      <c r="O956" s="20">
        <f t="shared" si="268"/>
        <v>0</v>
      </c>
      <c r="P956" s="21">
        <f t="shared" si="269"/>
        <v>1</v>
      </c>
      <c r="Q956" s="22">
        <f t="shared" si="270"/>
        <v>0</v>
      </c>
      <c r="R956" s="59">
        <f t="shared" ca="1" si="271"/>
        <v>1686736.9531005954</v>
      </c>
      <c r="S956" s="60">
        <f t="shared" ca="1" si="272"/>
        <v>1686736.9531005954</v>
      </c>
      <c r="T956" s="61">
        <v>954.36799424724404</v>
      </c>
      <c r="U956" s="61">
        <f t="shared" ca="1" si="273"/>
        <v>1039.2710739991346</v>
      </c>
      <c r="V956" s="62">
        <f t="shared" ca="1" si="274"/>
        <v>8.8962622660934576E-2</v>
      </c>
      <c r="W956" s="62"/>
      <c r="X956" s="62">
        <f t="shared" ca="1" si="275"/>
        <v>8.8962622660934576E-2</v>
      </c>
      <c r="Y956" s="60">
        <f t="shared" ca="1" si="276"/>
        <v>1686736.9531005954</v>
      </c>
      <c r="Z956" s="63">
        <f t="shared" ca="1" si="277"/>
        <v>0</v>
      </c>
      <c r="AA956" s="60">
        <f t="shared" ca="1" si="278"/>
        <v>0</v>
      </c>
      <c r="AB956" s="63">
        <f t="shared" ca="1" si="279"/>
        <v>0</v>
      </c>
      <c r="AC956" s="47">
        <f t="shared" ca="1" si="280"/>
        <v>1686736.9531005954</v>
      </c>
    </row>
    <row r="957" spans="1:29" x14ac:dyDescent="0.15">
      <c r="A957" s="58">
        <v>40601</v>
      </c>
      <c r="B957" s="65">
        <f t="shared" si="263"/>
        <v>4</v>
      </c>
      <c r="C957" s="58" t="s">
        <v>1011</v>
      </c>
      <c r="D957" s="58">
        <v>8004</v>
      </c>
      <c r="E957" s="58">
        <v>0</v>
      </c>
      <c r="F957" s="58">
        <f t="shared" si="264"/>
        <v>12901.970149253732</v>
      </c>
      <c r="G957" s="58"/>
      <c r="H957" s="17">
        <f t="shared" si="265"/>
        <v>1</v>
      </c>
      <c r="I957" s="17">
        <f t="shared" si="266"/>
        <v>0</v>
      </c>
      <c r="J957" s="17">
        <f ca="1">OFFSET('Z1'!$B$7,B957,H957)*D957</f>
        <v>0</v>
      </c>
      <c r="K957" s="17">
        <f ca="1">IF(I957&gt;0,OFFSET('Z1'!$I$7,B957,I957)*IF(I957=1,D957-9300,IF(I957=2,D957-18000,IF(I957=3,D957-45000,0))),0)</f>
        <v>0</v>
      </c>
      <c r="L957" s="17">
        <f>IF(AND(E957=1,D957&gt;20000,D957&lt;=45000),D957*'Z1'!$G$7,0)+IF(AND(E957=1,D957&gt;45000,D957&lt;=50000),'Z1'!$G$7/5000*(50000-D957)*D957,0)</f>
        <v>0</v>
      </c>
      <c r="M957" s="18">
        <f t="shared" ca="1" si="267"/>
        <v>0</v>
      </c>
      <c r="N957" s="21">
        <v>13756</v>
      </c>
      <c r="O957" s="20">
        <f t="shared" si="268"/>
        <v>12756</v>
      </c>
      <c r="P957" s="21">
        <f t="shared" si="269"/>
        <v>1</v>
      </c>
      <c r="Q957" s="22">
        <f t="shared" si="270"/>
        <v>11480.4</v>
      </c>
      <c r="R957" s="59">
        <f t="shared" ca="1" si="271"/>
        <v>8318325.6762890741</v>
      </c>
      <c r="S957" s="60">
        <f t="shared" ca="1" si="272"/>
        <v>8329806.0762890745</v>
      </c>
      <c r="T957" s="61">
        <v>956.82151041279951</v>
      </c>
      <c r="U957" s="61">
        <f t="shared" ca="1" si="273"/>
        <v>1040.7054068327179</v>
      </c>
      <c r="V957" s="62">
        <f t="shared" ca="1" si="274"/>
        <v>8.7669325477150339E-2</v>
      </c>
      <c r="W957" s="62"/>
      <c r="X957" s="62">
        <f t="shared" ca="1" si="275"/>
        <v>8.7669325477150339E-2</v>
      </c>
      <c r="Y957" s="60">
        <f t="shared" ca="1" si="276"/>
        <v>8329806.0762890745</v>
      </c>
      <c r="Z957" s="63">
        <f t="shared" ca="1" si="277"/>
        <v>0</v>
      </c>
      <c r="AA957" s="60">
        <f t="shared" ca="1" si="278"/>
        <v>0</v>
      </c>
      <c r="AB957" s="63">
        <f t="shared" ca="1" si="279"/>
        <v>0</v>
      </c>
      <c r="AC957" s="47">
        <f t="shared" ca="1" si="280"/>
        <v>8329806.0762890745</v>
      </c>
    </row>
    <row r="958" spans="1:29" x14ac:dyDescent="0.15">
      <c r="A958" s="58">
        <v>40602</v>
      </c>
      <c r="B958" s="65">
        <f t="shared" si="263"/>
        <v>4</v>
      </c>
      <c r="C958" s="58" t="s">
        <v>1012</v>
      </c>
      <c r="D958" s="58">
        <v>1940</v>
      </c>
      <c r="E958" s="58">
        <v>0</v>
      </c>
      <c r="F958" s="58">
        <f t="shared" si="264"/>
        <v>3127.1641791044776</v>
      </c>
      <c r="G958" s="58"/>
      <c r="H958" s="17">
        <f t="shared" si="265"/>
        <v>1</v>
      </c>
      <c r="I958" s="17">
        <f t="shared" si="266"/>
        <v>0</v>
      </c>
      <c r="J958" s="17">
        <f ca="1">OFFSET('Z1'!$B$7,B958,H958)*D958</f>
        <v>0</v>
      </c>
      <c r="K958" s="17">
        <f ca="1">IF(I958&gt;0,OFFSET('Z1'!$I$7,B958,I958)*IF(I958=1,D958-9300,IF(I958=2,D958-18000,IF(I958=3,D958-45000,0))),0)</f>
        <v>0</v>
      </c>
      <c r="L958" s="17">
        <f>IF(AND(E958=1,D958&gt;20000,D958&lt;=45000),D958*'Z1'!$G$7,0)+IF(AND(E958=1,D958&gt;45000,D958&lt;=50000),'Z1'!$G$7/5000*(50000-D958)*D958,0)</f>
        <v>0</v>
      </c>
      <c r="M958" s="18">
        <f t="shared" ca="1" si="267"/>
        <v>0</v>
      </c>
      <c r="N958" s="21">
        <v>1022</v>
      </c>
      <c r="O958" s="20">
        <f t="shared" si="268"/>
        <v>22</v>
      </c>
      <c r="P958" s="21">
        <f t="shared" si="269"/>
        <v>1</v>
      </c>
      <c r="Q958" s="22">
        <f t="shared" si="270"/>
        <v>19.8</v>
      </c>
      <c r="R958" s="59">
        <f t="shared" ca="1" si="271"/>
        <v>2016185.8835583213</v>
      </c>
      <c r="S958" s="60">
        <f t="shared" ca="1" si="272"/>
        <v>2016205.6835583213</v>
      </c>
      <c r="T958" s="61">
        <v>954.46109769552004</v>
      </c>
      <c r="U958" s="61">
        <f t="shared" ca="1" si="273"/>
        <v>1039.2812801847017</v>
      </c>
      <c r="V958" s="62">
        <f t="shared" ca="1" si="274"/>
        <v>8.886709232463641E-2</v>
      </c>
      <c r="W958" s="62"/>
      <c r="X958" s="62">
        <f t="shared" ca="1" si="275"/>
        <v>8.886709232463641E-2</v>
      </c>
      <c r="Y958" s="60">
        <f t="shared" ca="1" si="276"/>
        <v>2016205.6835583213</v>
      </c>
      <c r="Z958" s="63">
        <f t="shared" ca="1" si="277"/>
        <v>0</v>
      </c>
      <c r="AA958" s="60">
        <f t="shared" ca="1" si="278"/>
        <v>0</v>
      </c>
      <c r="AB958" s="63">
        <f t="shared" ca="1" si="279"/>
        <v>0</v>
      </c>
      <c r="AC958" s="47">
        <f t="shared" ca="1" si="280"/>
        <v>2016205.6835583213</v>
      </c>
    </row>
    <row r="959" spans="1:29" x14ac:dyDescent="0.15">
      <c r="A959" s="58">
        <v>40603</v>
      </c>
      <c r="B959" s="65">
        <f t="shared" si="263"/>
        <v>4</v>
      </c>
      <c r="C959" s="58" t="s">
        <v>1013</v>
      </c>
      <c r="D959" s="58">
        <v>2744</v>
      </c>
      <c r="E959" s="58">
        <v>0</v>
      </c>
      <c r="F959" s="58">
        <f t="shared" si="264"/>
        <v>4423.1641791044776</v>
      </c>
      <c r="G959" s="58"/>
      <c r="H959" s="17">
        <f t="shared" si="265"/>
        <v>1</v>
      </c>
      <c r="I959" s="17">
        <f t="shared" si="266"/>
        <v>0</v>
      </c>
      <c r="J959" s="17">
        <f ca="1">OFFSET('Z1'!$B$7,B959,H959)*D959</f>
        <v>0</v>
      </c>
      <c r="K959" s="17">
        <f ca="1">IF(I959&gt;0,OFFSET('Z1'!$I$7,B959,I959)*IF(I959=1,D959-9300,IF(I959=2,D959-18000,IF(I959=3,D959-45000,0))),0)</f>
        <v>0</v>
      </c>
      <c r="L959" s="17">
        <f>IF(AND(E959=1,D959&gt;20000,D959&lt;=45000),D959*'Z1'!$G$7,0)+IF(AND(E959=1,D959&gt;45000,D959&lt;=50000),'Z1'!$G$7/5000*(50000-D959)*D959,0)</f>
        <v>0</v>
      </c>
      <c r="M959" s="18">
        <f t="shared" ca="1" si="267"/>
        <v>0</v>
      </c>
      <c r="N959" s="21">
        <v>1457</v>
      </c>
      <c r="O959" s="20">
        <f t="shared" si="268"/>
        <v>457</v>
      </c>
      <c r="P959" s="21">
        <f t="shared" si="269"/>
        <v>1</v>
      </c>
      <c r="Q959" s="22">
        <f t="shared" si="270"/>
        <v>411.3</v>
      </c>
      <c r="R959" s="59">
        <f t="shared" ca="1" si="271"/>
        <v>2851759.8270536256</v>
      </c>
      <c r="S959" s="60">
        <f t="shared" ca="1" si="272"/>
        <v>2852171.1270536254</v>
      </c>
      <c r="T959" s="61">
        <v>954.36799424724404</v>
      </c>
      <c r="U959" s="61">
        <f t="shared" ca="1" si="273"/>
        <v>1039.4209646696886</v>
      </c>
      <c r="V959" s="62">
        <f t="shared" ca="1" si="274"/>
        <v>8.9119680181154681E-2</v>
      </c>
      <c r="W959" s="62"/>
      <c r="X959" s="62">
        <f t="shared" ca="1" si="275"/>
        <v>8.9119680181154681E-2</v>
      </c>
      <c r="Y959" s="60">
        <f t="shared" ca="1" si="276"/>
        <v>2852171.1270536254</v>
      </c>
      <c r="Z959" s="63">
        <f t="shared" ca="1" si="277"/>
        <v>0</v>
      </c>
      <c r="AA959" s="60">
        <f t="shared" ca="1" si="278"/>
        <v>0</v>
      </c>
      <c r="AB959" s="63">
        <f t="shared" ca="1" si="279"/>
        <v>0</v>
      </c>
      <c r="AC959" s="47">
        <f t="shared" ca="1" si="280"/>
        <v>2852171.1270536254</v>
      </c>
    </row>
    <row r="960" spans="1:29" x14ac:dyDescent="0.15">
      <c r="A960" s="58">
        <v>40604</v>
      </c>
      <c r="B960" s="65">
        <f t="shared" si="263"/>
        <v>4</v>
      </c>
      <c r="C960" s="58" t="s">
        <v>1014</v>
      </c>
      <c r="D960" s="58">
        <v>2789</v>
      </c>
      <c r="E960" s="58">
        <v>0</v>
      </c>
      <c r="F960" s="58">
        <f t="shared" si="264"/>
        <v>4495.7014925373132</v>
      </c>
      <c r="G960" s="58"/>
      <c r="H960" s="17">
        <f t="shared" si="265"/>
        <v>1</v>
      </c>
      <c r="I960" s="17">
        <f t="shared" si="266"/>
        <v>0</v>
      </c>
      <c r="J960" s="17">
        <f ca="1">OFFSET('Z1'!$B$7,B960,H960)*D960</f>
        <v>0</v>
      </c>
      <c r="K960" s="17">
        <f ca="1">IF(I960&gt;0,OFFSET('Z1'!$I$7,B960,I960)*IF(I960=1,D960-9300,IF(I960=2,D960-18000,IF(I960=3,D960-45000,0))),0)</f>
        <v>0</v>
      </c>
      <c r="L960" s="17">
        <f>IF(AND(E960=1,D960&gt;20000,D960&lt;=45000),D960*'Z1'!$G$7,0)+IF(AND(E960=1,D960&gt;45000,D960&lt;=50000),'Z1'!$G$7/5000*(50000-D960)*D960,0)</f>
        <v>0</v>
      </c>
      <c r="M960" s="18">
        <f t="shared" ca="1" si="267"/>
        <v>0</v>
      </c>
      <c r="N960" s="21">
        <v>1143</v>
      </c>
      <c r="O960" s="20">
        <f t="shared" si="268"/>
        <v>143</v>
      </c>
      <c r="P960" s="21">
        <f t="shared" si="269"/>
        <v>1</v>
      </c>
      <c r="Q960" s="22">
        <f t="shared" si="270"/>
        <v>128.70000000000002</v>
      </c>
      <c r="R960" s="59">
        <f t="shared" ca="1" si="271"/>
        <v>2898527.0253835865</v>
      </c>
      <c r="S960" s="60">
        <f t="shared" ca="1" si="272"/>
        <v>2898655.7253835867</v>
      </c>
      <c r="T960" s="61">
        <v>955.33422801347785</v>
      </c>
      <c r="U960" s="61">
        <f t="shared" ca="1" si="273"/>
        <v>1039.3172195710242</v>
      </c>
      <c r="V960" s="62">
        <f t="shared" ca="1" si="274"/>
        <v>8.7909538981117308E-2</v>
      </c>
      <c r="W960" s="62"/>
      <c r="X960" s="62">
        <f t="shared" ca="1" si="275"/>
        <v>8.7909538981117308E-2</v>
      </c>
      <c r="Y960" s="60">
        <f t="shared" ca="1" si="276"/>
        <v>2898655.7253835867</v>
      </c>
      <c r="Z960" s="63">
        <f t="shared" ca="1" si="277"/>
        <v>0</v>
      </c>
      <c r="AA960" s="60">
        <f t="shared" ca="1" si="278"/>
        <v>0</v>
      </c>
      <c r="AB960" s="63">
        <f t="shared" ca="1" si="279"/>
        <v>0</v>
      </c>
      <c r="AC960" s="47">
        <f t="shared" ca="1" si="280"/>
        <v>2898655.7253835867</v>
      </c>
    </row>
    <row r="961" spans="1:29" x14ac:dyDescent="0.15">
      <c r="A961" s="58">
        <v>40605</v>
      </c>
      <c r="B961" s="65">
        <f t="shared" si="263"/>
        <v>4</v>
      </c>
      <c r="C961" s="58" t="s">
        <v>1015</v>
      </c>
      <c r="D961" s="58">
        <v>1175</v>
      </c>
      <c r="E961" s="58">
        <v>0</v>
      </c>
      <c r="F961" s="58">
        <f t="shared" si="264"/>
        <v>1894.0298507462687</v>
      </c>
      <c r="G961" s="58"/>
      <c r="H961" s="17">
        <f t="shared" si="265"/>
        <v>1</v>
      </c>
      <c r="I961" s="17">
        <f t="shared" si="266"/>
        <v>0</v>
      </c>
      <c r="J961" s="17">
        <f ca="1">OFFSET('Z1'!$B$7,B961,H961)*D961</f>
        <v>0</v>
      </c>
      <c r="K961" s="17">
        <f ca="1">IF(I961&gt;0,OFFSET('Z1'!$I$7,B961,I961)*IF(I961=1,D961-9300,IF(I961=2,D961-18000,IF(I961=3,D961-45000,0))),0)</f>
        <v>0</v>
      </c>
      <c r="L961" s="17">
        <f>IF(AND(E961=1,D961&gt;20000,D961&lt;=45000),D961*'Z1'!$G$7,0)+IF(AND(E961=1,D961&gt;45000,D961&lt;=50000),'Z1'!$G$7/5000*(50000-D961)*D961,0)</f>
        <v>0</v>
      </c>
      <c r="M961" s="18">
        <f t="shared" ca="1" si="267"/>
        <v>0</v>
      </c>
      <c r="N961" s="21">
        <v>1033</v>
      </c>
      <c r="O961" s="20">
        <f t="shared" si="268"/>
        <v>33</v>
      </c>
      <c r="P961" s="21">
        <f t="shared" si="269"/>
        <v>1</v>
      </c>
      <c r="Q961" s="22">
        <f t="shared" si="270"/>
        <v>29.7</v>
      </c>
      <c r="R961" s="59">
        <f t="shared" ca="1" si="271"/>
        <v>1221143.5119489832</v>
      </c>
      <c r="S961" s="60">
        <f t="shared" ca="1" si="272"/>
        <v>1221173.2119489831</v>
      </c>
      <c r="T961" s="61">
        <v>955.10567417950483</v>
      </c>
      <c r="U961" s="61">
        <f t="shared" ca="1" si="273"/>
        <v>1039.2963505948792</v>
      </c>
      <c r="V961" s="62">
        <f t="shared" ca="1" si="274"/>
        <v>8.8148022455943886E-2</v>
      </c>
      <c r="W961" s="62"/>
      <c r="X961" s="62">
        <f t="shared" ca="1" si="275"/>
        <v>8.8148022455943886E-2</v>
      </c>
      <c r="Y961" s="60">
        <f t="shared" ca="1" si="276"/>
        <v>1221173.2119489831</v>
      </c>
      <c r="Z961" s="63">
        <f t="shared" ca="1" si="277"/>
        <v>0</v>
      </c>
      <c r="AA961" s="60">
        <f t="shared" ca="1" si="278"/>
        <v>0</v>
      </c>
      <c r="AB961" s="63">
        <f t="shared" ca="1" si="279"/>
        <v>0</v>
      </c>
      <c r="AC961" s="47">
        <f t="shared" ca="1" si="280"/>
        <v>1221173.2119489831</v>
      </c>
    </row>
    <row r="962" spans="1:29" x14ac:dyDescent="0.15">
      <c r="A962" s="58">
        <v>40606</v>
      </c>
      <c r="B962" s="65">
        <f t="shared" si="263"/>
        <v>4</v>
      </c>
      <c r="C962" s="58" t="s">
        <v>1016</v>
      </c>
      <c r="D962" s="58">
        <v>608</v>
      </c>
      <c r="E962" s="58">
        <v>0</v>
      </c>
      <c r="F962" s="58">
        <f t="shared" si="264"/>
        <v>980.05970149253733</v>
      </c>
      <c r="G962" s="58"/>
      <c r="H962" s="17">
        <f t="shared" si="265"/>
        <v>1</v>
      </c>
      <c r="I962" s="17">
        <f t="shared" si="266"/>
        <v>0</v>
      </c>
      <c r="J962" s="17">
        <f ca="1">OFFSET('Z1'!$B$7,B962,H962)*D962</f>
        <v>0</v>
      </c>
      <c r="K962" s="17">
        <f ca="1">IF(I962&gt;0,OFFSET('Z1'!$I$7,B962,I962)*IF(I962=1,D962-9300,IF(I962=2,D962-18000,IF(I962=3,D962-45000,0))),0)</f>
        <v>0</v>
      </c>
      <c r="L962" s="17">
        <f>IF(AND(E962=1,D962&gt;20000,D962&lt;=45000),D962*'Z1'!$G$7,0)+IF(AND(E962=1,D962&gt;45000,D962&lt;=50000),'Z1'!$G$7/5000*(50000-D962)*D962,0)</f>
        <v>0</v>
      </c>
      <c r="M962" s="18">
        <f t="shared" ca="1" si="267"/>
        <v>0</v>
      </c>
      <c r="N962" s="21">
        <v>2257</v>
      </c>
      <c r="O962" s="20">
        <f t="shared" si="268"/>
        <v>1257</v>
      </c>
      <c r="P962" s="21">
        <f t="shared" si="269"/>
        <v>1</v>
      </c>
      <c r="Q962" s="22">
        <f t="shared" si="270"/>
        <v>1131.3</v>
      </c>
      <c r="R962" s="59">
        <f t="shared" ca="1" si="271"/>
        <v>631876.81299147382</v>
      </c>
      <c r="S962" s="60">
        <f t="shared" ca="1" si="272"/>
        <v>633008.11299147387</v>
      </c>
      <c r="T962" s="61">
        <v>958.6705748924054</v>
      </c>
      <c r="U962" s="61">
        <f t="shared" ca="1" si="273"/>
        <v>1041.1317647886083</v>
      </c>
      <c r="V962" s="62">
        <f t="shared" ca="1" si="274"/>
        <v>8.6016189560692125E-2</v>
      </c>
      <c r="W962" s="62"/>
      <c r="X962" s="62">
        <f t="shared" ca="1" si="275"/>
        <v>8.6016189560692125E-2</v>
      </c>
      <c r="Y962" s="60">
        <f t="shared" ca="1" si="276"/>
        <v>633008.11299147387</v>
      </c>
      <c r="Z962" s="63">
        <f t="shared" ca="1" si="277"/>
        <v>0</v>
      </c>
      <c r="AA962" s="60">
        <f t="shared" ca="1" si="278"/>
        <v>0</v>
      </c>
      <c r="AB962" s="63">
        <f t="shared" ca="1" si="279"/>
        <v>0</v>
      </c>
      <c r="AC962" s="47">
        <f t="shared" ca="1" si="280"/>
        <v>633008.11299147387</v>
      </c>
    </row>
    <row r="963" spans="1:29" x14ac:dyDescent="0.15">
      <c r="A963" s="58">
        <v>40607</v>
      </c>
      <c r="B963" s="65">
        <f t="shared" si="263"/>
        <v>4</v>
      </c>
      <c r="C963" s="58" t="s">
        <v>1017</v>
      </c>
      <c r="D963" s="58">
        <v>2160</v>
      </c>
      <c r="E963" s="58">
        <v>0</v>
      </c>
      <c r="F963" s="58">
        <f t="shared" si="264"/>
        <v>3481.7910447761192</v>
      </c>
      <c r="G963" s="58"/>
      <c r="H963" s="17">
        <f t="shared" si="265"/>
        <v>1</v>
      </c>
      <c r="I963" s="17">
        <f t="shared" si="266"/>
        <v>0</v>
      </c>
      <c r="J963" s="17">
        <f ca="1">OFFSET('Z1'!$B$7,B963,H963)*D963</f>
        <v>0</v>
      </c>
      <c r="K963" s="17">
        <f ca="1">IF(I963&gt;0,OFFSET('Z1'!$I$7,B963,I963)*IF(I963=1,D963-9300,IF(I963=2,D963-18000,IF(I963=3,D963-45000,0))),0)</f>
        <v>0</v>
      </c>
      <c r="L963" s="17">
        <f>IF(AND(E963=1,D963&gt;20000,D963&lt;=45000),D963*'Z1'!$G$7,0)+IF(AND(E963=1,D963&gt;45000,D963&lt;=50000),'Z1'!$G$7/5000*(50000-D963)*D963,0)</f>
        <v>0</v>
      </c>
      <c r="M963" s="18">
        <f t="shared" ca="1" si="267"/>
        <v>0</v>
      </c>
      <c r="N963" s="21">
        <v>4883</v>
      </c>
      <c r="O963" s="20">
        <f t="shared" si="268"/>
        <v>3883</v>
      </c>
      <c r="P963" s="21">
        <f t="shared" si="269"/>
        <v>1</v>
      </c>
      <c r="Q963" s="22">
        <f t="shared" si="270"/>
        <v>3494.7000000000003</v>
      </c>
      <c r="R963" s="59">
        <f t="shared" ca="1" si="271"/>
        <v>2244825.5198381306</v>
      </c>
      <c r="S963" s="60">
        <f t="shared" ca="1" si="272"/>
        <v>2248320.2198381308</v>
      </c>
      <c r="T963" s="61">
        <v>957.77712346072713</v>
      </c>
      <c r="U963" s="61">
        <f t="shared" ca="1" si="273"/>
        <v>1040.8889906658012</v>
      </c>
      <c r="V963" s="62">
        <f t="shared" ca="1" si="274"/>
        <v>8.6775790702503741E-2</v>
      </c>
      <c r="W963" s="62"/>
      <c r="X963" s="62">
        <f t="shared" ca="1" si="275"/>
        <v>8.6775790702503741E-2</v>
      </c>
      <c r="Y963" s="60">
        <f t="shared" ca="1" si="276"/>
        <v>2248320.2198381308</v>
      </c>
      <c r="Z963" s="63">
        <f t="shared" ca="1" si="277"/>
        <v>0</v>
      </c>
      <c r="AA963" s="60">
        <f t="shared" ca="1" si="278"/>
        <v>0</v>
      </c>
      <c r="AB963" s="63">
        <f t="shared" ca="1" si="279"/>
        <v>0</v>
      </c>
      <c r="AC963" s="47">
        <f t="shared" ca="1" si="280"/>
        <v>2248320.2198381308</v>
      </c>
    </row>
    <row r="964" spans="1:29" x14ac:dyDescent="0.15">
      <c r="A964" s="58">
        <v>40608</v>
      </c>
      <c r="B964" s="65">
        <f t="shared" si="263"/>
        <v>4</v>
      </c>
      <c r="C964" s="58" t="s">
        <v>1018</v>
      </c>
      <c r="D964" s="58">
        <v>3086</v>
      </c>
      <c r="E964" s="58">
        <v>0</v>
      </c>
      <c r="F964" s="58">
        <f t="shared" si="264"/>
        <v>4974.4477611940301</v>
      </c>
      <c r="G964" s="58"/>
      <c r="H964" s="17">
        <f t="shared" si="265"/>
        <v>1</v>
      </c>
      <c r="I964" s="17">
        <f t="shared" si="266"/>
        <v>0</v>
      </c>
      <c r="J964" s="17">
        <f ca="1">OFFSET('Z1'!$B$7,B964,H964)*D964</f>
        <v>0</v>
      </c>
      <c r="K964" s="17">
        <f ca="1">IF(I964&gt;0,OFFSET('Z1'!$I$7,B964,I964)*IF(I964=1,D964-9300,IF(I964=2,D964-18000,IF(I964=3,D964-45000,0))),0)</f>
        <v>0</v>
      </c>
      <c r="L964" s="17">
        <f>IF(AND(E964=1,D964&gt;20000,D964&lt;=45000),D964*'Z1'!$G$7,0)+IF(AND(E964=1,D964&gt;45000,D964&lt;=50000),'Z1'!$G$7/5000*(50000-D964)*D964,0)</f>
        <v>0</v>
      </c>
      <c r="M964" s="18">
        <f t="shared" ca="1" si="267"/>
        <v>0</v>
      </c>
      <c r="N964" s="21">
        <v>8865</v>
      </c>
      <c r="O964" s="20">
        <f t="shared" si="268"/>
        <v>7865</v>
      </c>
      <c r="P964" s="21">
        <f t="shared" si="269"/>
        <v>1</v>
      </c>
      <c r="Q964" s="22">
        <f t="shared" si="270"/>
        <v>7078.5</v>
      </c>
      <c r="R964" s="59">
        <f t="shared" ca="1" si="271"/>
        <v>3207190.5343613299</v>
      </c>
      <c r="S964" s="60">
        <f t="shared" ca="1" si="272"/>
        <v>3214269.0343613299</v>
      </c>
      <c r="T964" s="61">
        <v>958.51399618962057</v>
      </c>
      <c r="U964" s="61">
        <f t="shared" ca="1" si="273"/>
        <v>1041.5648199485838</v>
      </c>
      <c r="V964" s="62">
        <f t="shared" ca="1" si="274"/>
        <v>8.6645394943751564E-2</v>
      </c>
      <c r="W964" s="62"/>
      <c r="X964" s="62">
        <f t="shared" ca="1" si="275"/>
        <v>8.6645394943751564E-2</v>
      </c>
      <c r="Y964" s="60">
        <f t="shared" ca="1" si="276"/>
        <v>3214269.0343613299</v>
      </c>
      <c r="Z964" s="63">
        <f t="shared" ca="1" si="277"/>
        <v>0</v>
      </c>
      <c r="AA964" s="60">
        <f t="shared" ca="1" si="278"/>
        <v>0</v>
      </c>
      <c r="AB964" s="63">
        <f t="shared" ca="1" si="279"/>
        <v>0</v>
      </c>
      <c r="AC964" s="47">
        <f t="shared" ca="1" si="280"/>
        <v>3214269.0343613299</v>
      </c>
    </row>
    <row r="965" spans="1:29" x14ac:dyDescent="0.15">
      <c r="A965" s="58">
        <v>40609</v>
      </c>
      <c r="B965" s="65">
        <f t="shared" si="263"/>
        <v>4</v>
      </c>
      <c r="C965" s="58" t="s">
        <v>1019</v>
      </c>
      <c r="D965" s="58">
        <v>2848</v>
      </c>
      <c r="E965" s="58">
        <v>0</v>
      </c>
      <c r="F965" s="58">
        <f t="shared" si="264"/>
        <v>4590.8059701492539</v>
      </c>
      <c r="G965" s="58"/>
      <c r="H965" s="17">
        <f t="shared" si="265"/>
        <v>1</v>
      </c>
      <c r="I965" s="17">
        <f t="shared" si="266"/>
        <v>0</v>
      </c>
      <c r="J965" s="17">
        <f ca="1">OFFSET('Z1'!$B$7,B965,H965)*D965</f>
        <v>0</v>
      </c>
      <c r="K965" s="17">
        <f ca="1">IF(I965&gt;0,OFFSET('Z1'!$I$7,B965,I965)*IF(I965=1,D965-9300,IF(I965=2,D965-18000,IF(I965=3,D965-45000,0))),0)</f>
        <v>0</v>
      </c>
      <c r="L965" s="17">
        <f>IF(AND(E965=1,D965&gt;20000,D965&lt;=45000),D965*'Z1'!$G$7,0)+IF(AND(E965=1,D965&gt;45000,D965&lt;=50000),'Z1'!$G$7/5000*(50000-D965)*D965,0)</f>
        <v>0</v>
      </c>
      <c r="M965" s="18">
        <f t="shared" ca="1" si="267"/>
        <v>0</v>
      </c>
      <c r="N965" s="21">
        <v>0</v>
      </c>
      <c r="O965" s="20">
        <f t="shared" si="268"/>
        <v>0</v>
      </c>
      <c r="P965" s="21">
        <f t="shared" si="269"/>
        <v>1</v>
      </c>
      <c r="Q965" s="22">
        <f t="shared" si="270"/>
        <v>0</v>
      </c>
      <c r="R965" s="59">
        <f t="shared" ca="1" si="271"/>
        <v>2959844.0187495355</v>
      </c>
      <c r="S965" s="60">
        <f t="shared" ca="1" si="272"/>
        <v>2959844.0187495355</v>
      </c>
      <c r="T965" s="61">
        <v>954.46263080334847</v>
      </c>
      <c r="U965" s="61">
        <f t="shared" ca="1" si="273"/>
        <v>1039.2710739991346</v>
      </c>
      <c r="V965" s="62">
        <f t="shared" ca="1" si="274"/>
        <v>8.8854650207106367E-2</v>
      </c>
      <c r="W965" s="62"/>
      <c r="X965" s="62">
        <f t="shared" ca="1" si="275"/>
        <v>8.8854650207106367E-2</v>
      </c>
      <c r="Y965" s="60">
        <f t="shared" ca="1" si="276"/>
        <v>2959844.0187495355</v>
      </c>
      <c r="Z965" s="63">
        <f t="shared" ca="1" si="277"/>
        <v>0</v>
      </c>
      <c r="AA965" s="60">
        <f t="shared" ca="1" si="278"/>
        <v>0</v>
      </c>
      <c r="AB965" s="63">
        <f t="shared" ca="1" si="279"/>
        <v>0</v>
      </c>
      <c r="AC965" s="47">
        <f t="shared" ca="1" si="280"/>
        <v>2959844.0187495355</v>
      </c>
    </row>
    <row r="966" spans="1:29" x14ac:dyDescent="0.15">
      <c r="A966" s="58">
        <v>40610</v>
      </c>
      <c r="B966" s="65">
        <f t="shared" si="263"/>
        <v>4</v>
      </c>
      <c r="C966" s="58" t="s">
        <v>1020</v>
      </c>
      <c r="D966" s="58">
        <v>992</v>
      </c>
      <c r="E966" s="58">
        <v>0</v>
      </c>
      <c r="F966" s="58">
        <f t="shared" si="264"/>
        <v>1599.044776119403</v>
      </c>
      <c r="G966" s="58"/>
      <c r="H966" s="17">
        <f t="shared" si="265"/>
        <v>1</v>
      </c>
      <c r="I966" s="17">
        <f t="shared" si="266"/>
        <v>0</v>
      </c>
      <c r="J966" s="17">
        <f ca="1">OFFSET('Z1'!$B$7,B966,H966)*D966</f>
        <v>0</v>
      </c>
      <c r="K966" s="17">
        <f ca="1">IF(I966&gt;0,OFFSET('Z1'!$I$7,B966,I966)*IF(I966=1,D966-9300,IF(I966=2,D966-18000,IF(I966=3,D966-45000,0))),0)</f>
        <v>0</v>
      </c>
      <c r="L966" s="17">
        <f>IF(AND(E966=1,D966&gt;20000,D966&lt;=45000),D966*'Z1'!$G$7,0)+IF(AND(E966=1,D966&gt;45000,D966&lt;=50000),'Z1'!$G$7/5000*(50000-D966)*D966,0)</f>
        <v>0</v>
      </c>
      <c r="M966" s="18">
        <f t="shared" ca="1" si="267"/>
        <v>0</v>
      </c>
      <c r="N966" s="21">
        <v>2994</v>
      </c>
      <c r="O966" s="20">
        <f t="shared" si="268"/>
        <v>1994</v>
      </c>
      <c r="P966" s="21">
        <f t="shared" si="269"/>
        <v>1</v>
      </c>
      <c r="Q966" s="22">
        <f t="shared" si="270"/>
        <v>1794.6000000000001</v>
      </c>
      <c r="R966" s="59">
        <f t="shared" ca="1" si="271"/>
        <v>1030956.9054071415</v>
      </c>
      <c r="S966" s="60">
        <f t="shared" ca="1" si="272"/>
        <v>1032751.5054071415</v>
      </c>
      <c r="T966" s="61">
        <v>956.76948827114848</v>
      </c>
      <c r="U966" s="61">
        <f t="shared" ca="1" si="273"/>
        <v>1041.0801465797797</v>
      </c>
      <c r="V966" s="62">
        <f t="shared" ca="1" si="274"/>
        <v>8.8120136921358005E-2</v>
      </c>
      <c r="W966" s="62"/>
      <c r="X966" s="62">
        <f t="shared" ca="1" si="275"/>
        <v>8.8120136921358005E-2</v>
      </c>
      <c r="Y966" s="60">
        <f t="shared" ca="1" si="276"/>
        <v>1032751.5054071414</v>
      </c>
      <c r="Z966" s="63">
        <f t="shared" ca="1" si="277"/>
        <v>0</v>
      </c>
      <c r="AA966" s="60">
        <f t="shared" ca="1" si="278"/>
        <v>0</v>
      </c>
      <c r="AB966" s="63">
        <f t="shared" ca="1" si="279"/>
        <v>0</v>
      </c>
      <c r="AC966" s="47">
        <f t="shared" ca="1" si="280"/>
        <v>1032751.5054071414</v>
      </c>
    </row>
    <row r="967" spans="1:29" x14ac:dyDescent="0.15">
      <c r="A967" s="58">
        <v>40611</v>
      </c>
      <c r="B967" s="65">
        <f t="shared" si="263"/>
        <v>4</v>
      </c>
      <c r="C967" s="58" t="s">
        <v>1021</v>
      </c>
      <c r="D967" s="58">
        <v>1571</v>
      </c>
      <c r="E967" s="58">
        <v>0</v>
      </c>
      <c r="F967" s="58">
        <f t="shared" si="264"/>
        <v>2532.3582089552237</v>
      </c>
      <c r="G967" s="58"/>
      <c r="H967" s="17">
        <f t="shared" si="265"/>
        <v>1</v>
      </c>
      <c r="I967" s="17">
        <f t="shared" si="266"/>
        <v>0</v>
      </c>
      <c r="J967" s="17">
        <f ca="1">OFFSET('Z1'!$B$7,B967,H967)*D967</f>
        <v>0</v>
      </c>
      <c r="K967" s="17">
        <f ca="1">IF(I967&gt;0,OFFSET('Z1'!$I$7,B967,I967)*IF(I967=1,D967-9300,IF(I967=2,D967-18000,IF(I967=3,D967-45000,0))),0)</f>
        <v>0</v>
      </c>
      <c r="L967" s="17">
        <f>IF(AND(E967=1,D967&gt;20000,D967&lt;=45000),D967*'Z1'!$G$7,0)+IF(AND(E967=1,D967&gt;45000,D967&lt;=50000),'Z1'!$G$7/5000*(50000-D967)*D967,0)</f>
        <v>0</v>
      </c>
      <c r="M967" s="18">
        <f t="shared" ca="1" si="267"/>
        <v>0</v>
      </c>
      <c r="N967" s="21">
        <v>9936</v>
      </c>
      <c r="O967" s="20">
        <f t="shared" si="268"/>
        <v>8936</v>
      </c>
      <c r="P967" s="21">
        <f t="shared" si="269"/>
        <v>1</v>
      </c>
      <c r="Q967" s="22">
        <f t="shared" si="270"/>
        <v>8042.4000000000005</v>
      </c>
      <c r="R967" s="59">
        <f t="shared" ca="1" si="271"/>
        <v>1632694.8572526404</v>
      </c>
      <c r="S967" s="60">
        <f t="shared" ca="1" si="272"/>
        <v>1640737.2572526403</v>
      </c>
      <c r="T967" s="61">
        <v>959.90411422171758</v>
      </c>
      <c r="U967" s="61">
        <f t="shared" ca="1" si="273"/>
        <v>1044.3903610774287</v>
      </c>
      <c r="V967" s="62">
        <f t="shared" ca="1" si="274"/>
        <v>8.8015298199041414E-2</v>
      </c>
      <c r="W967" s="62"/>
      <c r="X967" s="62">
        <f t="shared" ca="1" si="275"/>
        <v>8.8015298199041414E-2</v>
      </c>
      <c r="Y967" s="60">
        <f t="shared" ca="1" si="276"/>
        <v>1640737.2572526406</v>
      </c>
      <c r="Z967" s="63">
        <f t="shared" ca="1" si="277"/>
        <v>0</v>
      </c>
      <c r="AA967" s="60">
        <f t="shared" ca="1" si="278"/>
        <v>0</v>
      </c>
      <c r="AB967" s="63">
        <f t="shared" ca="1" si="279"/>
        <v>0</v>
      </c>
      <c r="AC967" s="47">
        <f t="shared" ca="1" si="280"/>
        <v>1640737.2572526406</v>
      </c>
    </row>
    <row r="968" spans="1:29" x14ac:dyDescent="0.15">
      <c r="A968" s="58">
        <v>40612</v>
      </c>
      <c r="B968" s="65">
        <f t="shared" si="263"/>
        <v>4</v>
      </c>
      <c r="C968" s="58" t="s">
        <v>1022</v>
      </c>
      <c r="D968" s="58">
        <v>3148</v>
      </c>
      <c r="E968" s="58">
        <v>0</v>
      </c>
      <c r="F968" s="58">
        <f t="shared" si="264"/>
        <v>5074.3880597014922</v>
      </c>
      <c r="G968" s="58"/>
      <c r="H968" s="17">
        <f t="shared" si="265"/>
        <v>1</v>
      </c>
      <c r="I968" s="17">
        <f t="shared" si="266"/>
        <v>0</v>
      </c>
      <c r="J968" s="17">
        <f ca="1">OFFSET('Z1'!$B$7,B968,H968)*D968</f>
        <v>0</v>
      </c>
      <c r="K968" s="17">
        <f ca="1">IF(I968&gt;0,OFFSET('Z1'!$I$7,B968,I968)*IF(I968=1,D968-9300,IF(I968=2,D968-18000,IF(I968=3,D968-45000,0))),0)</f>
        <v>0</v>
      </c>
      <c r="L968" s="17">
        <f>IF(AND(E968=1,D968&gt;20000,D968&lt;=45000),D968*'Z1'!$G$7,0)+IF(AND(E968=1,D968&gt;45000,D968&lt;=50000),'Z1'!$G$7/5000*(50000-D968)*D968,0)</f>
        <v>0</v>
      </c>
      <c r="M968" s="18">
        <f t="shared" ca="1" si="267"/>
        <v>0</v>
      </c>
      <c r="N968" s="21">
        <v>0</v>
      </c>
      <c r="O968" s="20">
        <f t="shared" si="268"/>
        <v>0</v>
      </c>
      <c r="P968" s="21">
        <f t="shared" si="269"/>
        <v>1</v>
      </c>
      <c r="Q968" s="22">
        <f t="shared" si="270"/>
        <v>0</v>
      </c>
      <c r="R968" s="59">
        <f t="shared" ca="1" si="271"/>
        <v>3271625.3409492755</v>
      </c>
      <c r="S968" s="60">
        <f t="shared" ca="1" si="272"/>
        <v>3271625.3409492755</v>
      </c>
      <c r="T968" s="61">
        <v>954.43215828509904</v>
      </c>
      <c r="U968" s="61">
        <f t="shared" ca="1" si="273"/>
        <v>1039.2710739991346</v>
      </c>
      <c r="V968" s="62">
        <f t="shared" ca="1" si="274"/>
        <v>8.8889414483342755E-2</v>
      </c>
      <c r="W968" s="62"/>
      <c r="X968" s="62">
        <f t="shared" ca="1" si="275"/>
        <v>8.8889414483342755E-2</v>
      </c>
      <c r="Y968" s="60">
        <f t="shared" ca="1" si="276"/>
        <v>3271625.340949276</v>
      </c>
      <c r="Z968" s="63">
        <f t="shared" ca="1" si="277"/>
        <v>0</v>
      </c>
      <c r="AA968" s="60">
        <f t="shared" ca="1" si="278"/>
        <v>0</v>
      </c>
      <c r="AB968" s="63">
        <f t="shared" ca="1" si="279"/>
        <v>0</v>
      </c>
      <c r="AC968" s="47">
        <f t="shared" ca="1" si="280"/>
        <v>3271625.340949276</v>
      </c>
    </row>
    <row r="969" spans="1:29" x14ac:dyDescent="0.15">
      <c r="A969" s="58">
        <v>40613</v>
      </c>
      <c r="B969" s="65">
        <f t="shared" si="263"/>
        <v>4</v>
      </c>
      <c r="C969" s="58" t="s">
        <v>1023</v>
      </c>
      <c r="D969" s="58">
        <v>1018</v>
      </c>
      <c r="E969" s="58">
        <v>0</v>
      </c>
      <c r="F969" s="58">
        <f t="shared" si="264"/>
        <v>1640.955223880597</v>
      </c>
      <c r="G969" s="58"/>
      <c r="H969" s="17">
        <f t="shared" si="265"/>
        <v>1</v>
      </c>
      <c r="I969" s="17">
        <f t="shared" si="266"/>
        <v>0</v>
      </c>
      <c r="J969" s="17">
        <f ca="1">OFFSET('Z1'!$B$7,B969,H969)*D969</f>
        <v>0</v>
      </c>
      <c r="K969" s="17">
        <f ca="1">IF(I969&gt;0,OFFSET('Z1'!$I$7,B969,I969)*IF(I969=1,D969-9300,IF(I969=2,D969-18000,IF(I969=3,D969-45000,0))),0)</f>
        <v>0</v>
      </c>
      <c r="L969" s="17">
        <f>IF(AND(E969=1,D969&gt;20000,D969&lt;=45000),D969*'Z1'!$G$7,0)+IF(AND(E969=1,D969&gt;45000,D969&lt;=50000),'Z1'!$G$7/5000*(50000-D969)*D969,0)</f>
        <v>0</v>
      </c>
      <c r="M969" s="18">
        <f t="shared" ca="1" si="267"/>
        <v>0</v>
      </c>
      <c r="N969" s="21">
        <v>1449</v>
      </c>
      <c r="O969" s="20">
        <f t="shared" si="268"/>
        <v>449</v>
      </c>
      <c r="P969" s="21">
        <f t="shared" si="269"/>
        <v>1</v>
      </c>
      <c r="Q969" s="22">
        <f t="shared" si="270"/>
        <v>404.1</v>
      </c>
      <c r="R969" s="59">
        <f t="shared" ca="1" si="271"/>
        <v>1057977.9533311191</v>
      </c>
      <c r="S969" s="60">
        <f t="shared" ca="1" si="272"/>
        <v>1058382.0533311192</v>
      </c>
      <c r="T969" s="61">
        <v>954.80308196654221</v>
      </c>
      <c r="U969" s="61">
        <f t="shared" ca="1" si="273"/>
        <v>1039.6680288124944</v>
      </c>
      <c r="V969" s="62">
        <f t="shared" ca="1" si="274"/>
        <v>8.8882145909250365E-2</v>
      </c>
      <c r="W969" s="62"/>
      <c r="X969" s="62">
        <f t="shared" ca="1" si="275"/>
        <v>8.8882145909250365E-2</v>
      </c>
      <c r="Y969" s="60">
        <f t="shared" ca="1" si="276"/>
        <v>1058382.0533311192</v>
      </c>
      <c r="Z969" s="63">
        <f t="shared" ca="1" si="277"/>
        <v>0</v>
      </c>
      <c r="AA969" s="60">
        <f t="shared" ca="1" si="278"/>
        <v>0</v>
      </c>
      <c r="AB969" s="63">
        <f t="shared" ca="1" si="279"/>
        <v>0</v>
      </c>
      <c r="AC969" s="47">
        <f t="shared" ca="1" si="280"/>
        <v>1058382.0533311192</v>
      </c>
    </row>
    <row r="970" spans="1:29" x14ac:dyDescent="0.15">
      <c r="A970" s="58">
        <v>40614</v>
      </c>
      <c r="B970" s="65">
        <f t="shared" si="263"/>
        <v>4</v>
      </c>
      <c r="C970" s="58" t="s">
        <v>1024</v>
      </c>
      <c r="D970" s="58">
        <v>5533</v>
      </c>
      <c r="E970" s="58">
        <v>0</v>
      </c>
      <c r="F970" s="58">
        <f t="shared" si="264"/>
        <v>8918.8656716417918</v>
      </c>
      <c r="G970" s="58"/>
      <c r="H970" s="17">
        <f t="shared" si="265"/>
        <v>1</v>
      </c>
      <c r="I970" s="17">
        <f t="shared" si="266"/>
        <v>0</v>
      </c>
      <c r="J970" s="17">
        <f ca="1">OFFSET('Z1'!$B$7,B970,H970)*D970</f>
        <v>0</v>
      </c>
      <c r="K970" s="17">
        <f ca="1">IF(I970&gt;0,OFFSET('Z1'!$I$7,B970,I970)*IF(I970=1,D970-9300,IF(I970=2,D970-18000,IF(I970=3,D970-45000,0))),0)</f>
        <v>0</v>
      </c>
      <c r="L970" s="17">
        <f>IF(AND(E970=1,D970&gt;20000,D970&lt;=45000),D970*'Z1'!$G$7,0)+IF(AND(E970=1,D970&gt;45000,D970&lt;=50000),'Z1'!$G$7/5000*(50000-D970)*D970,0)</f>
        <v>0</v>
      </c>
      <c r="M970" s="18">
        <f t="shared" ca="1" si="267"/>
        <v>0</v>
      </c>
      <c r="N970" s="21">
        <v>0</v>
      </c>
      <c r="O970" s="20">
        <f t="shared" si="268"/>
        <v>0</v>
      </c>
      <c r="P970" s="21">
        <f t="shared" si="269"/>
        <v>1</v>
      </c>
      <c r="Q970" s="22">
        <f t="shared" si="270"/>
        <v>0</v>
      </c>
      <c r="R970" s="59">
        <f t="shared" ca="1" si="271"/>
        <v>5750286.8524372121</v>
      </c>
      <c r="S970" s="60">
        <f t="shared" ca="1" si="272"/>
        <v>5750286.8524372121</v>
      </c>
      <c r="T970" s="61">
        <v>954.36799424724404</v>
      </c>
      <c r="U970" s="61">
        <f t="shared" ca="1" si="273"/>
        <v>1039.2710739991346</v>
      </c>
      <c r="V970" s="62">
        <f t="shared" ca="1" si="274"/>
        <v>8.8962622660934576E-2</v>
      </c>
      <c r="W970" s="62"/>
      <c r="X970" s="62">
        <f t="shared" ca="1" si="275"/>
        <v>8.8962622660934576E-2</v>
      </c>
      <c r="Y970" s="60">
        <f t="shared" ca="1" si="276"/>
        <v>5750286.8524372121</v>
      </c>
      <c r="Z970" s="63">
        <f t="shared" ca="1" si="277"/>
        <v>0</v>
      </c>
      <c r="AA970" s="60">
        <f t="shared" ca="1" si="278"/>
        <v>0</v>
      </c>
      <c r="AB970" s="63">
        <f t="shared" ca="1" si="279"/>
        <v>0</v>
      </c>
      <c r="AC970" s="47">
        <f t="shared" ca="1" si="280"/>
        <v>5750286.8524372121</v>
      </c>
    </row>
    <row r="971" spans="1:29" x14ac:dyDescent="0.15">
      <c r="A971" s="58">
        <v>40615</v>
      </c>
      <c r="B971" s="65">
        <f t="shared" si="263"/>
        <v>4</v>
      </c>
      <c r="C971" s="58" t="s">
        <v>1025</v>
      </c>
      <c r="D971" s="58">
        <v>2962</v>
      </c>
      <c r="E971" s="58">
        <v>0</v>
      </c>
      <c r="F971" s="58">
        <f t="shared" si="264"/>
        <v>4774.5671641791041</v>
      </c>
      <c r="G971" s="58"/>
      <c r="H971" s="17">
        <f t="shared" si="265"/>
        <v>1</v>
      </c>
      <c r="I971" s="17">
        <f t="shared" si="266"/>
        <v>0</v>
      </c>
      <c r="J971" s="17">
        <f ca="1">OFFSET('Z1'!$B$7,B971,H971)*D971</f>
        <v>0</v>
      </c>
      <c r="K971" s="17">
        <f ca="1">IF(I971&gt;0,OFFSET('Z1'!$I$7,B971,I971)*IF(I971=1,D971-9300,IF(I971=2,D971-18000,IF(I971=3,D971-45000,0))),0)</f>
        <v>0</v>
      </c>
      <c r="L971" s="17">
        <f>IF(AND(E971=1,D971&gt;20000,D971&lt;=45000),D971*'Z1'!$G$7,0)+IF(AND(E971=1,D971&gt;45000,D971&lt;=50000),'Z1'!$G$7/5000*(50000-D971)*D971,0)</f>
        <v>0</v>
      </c>
      <c r="M971" s="18">
        <f t="shared" ca="1" si="267"/>
        <v>0</v>
      </c>
      <c r="N971" s="21">
        <v>7624</v>
      </c>
      <c r="O971" s="20">
        <f t="shared" si="268"/>
        <v>6624</v>
      </c>
      <c r="P971" s="21">
        <f t="shared" si="269"/>
        <v>1</v>
      </c>
      <c r="Q971" s="22">
        <f t="shared" si="270"/>
        <v>5961.6</v>
      </c>
      <c r="R971" s="59">
        <f t="shared" ca="1" si="271"/>
        <v>3078320.9211854367</v>
      </c>
      <c r="S971" s="60">
        <f t="shared" ca="1" si="272"/>
        <v>3084282.5211854368</v>
      </c>
      <c r="T971" s="61">
        <v>955.92793400628022</v>
      </c>
      <c r="U971" s="61">
        <f t="shared" ca="1" si="273"/>
        <v>1041.2837681247254</v>
      </c>
      <c r="V971" s="62">
        <f t="shared" ca="1" si="274"/>
        <v>8.9291076326978081E-2</v>
      </c>
      <c r="W971" s="62"/>
      <c r="X971" s="62">
        <f t="shared" ca="1" si="275"/>
        <v>8.9291076326978081E-2</v>
      </c>
      <c r="Y971" s="60">
        <f t="shared" ca="1" si="276"/>
        <v>3084282.5211854368</v>
      </c>
      <c r="Z971" s="63">
        <f t="shared" ca="1" si="277"/>
        <v>0</v>
      </c>
      <c r="AA971" s="60">
        <f t="shared" ca="1" si="278"/>
        <v>0</v>
      </c>
      <c r="AB971" s="63">
        <f t="shared" ca="1" si="279"/>
        <v>0</v>
      </c>
      <c r="AC971" s="47">
        <f t="shared" ca="1" si="280"/>
        <v>3084282.5211854368</v>
      </c>
    </row>
    <row r="972" spans="1:29" x14ac:dyDescent="0.15">
      <c r="A972" s="58">
        <v>40616</v>
      </c>
      <c r="B972" s="65">
        <f t="shared" si="263"/>
        <v>4</v>
      </c>
      <c r="C972" s="58" t="s">
        <v>1026</v>
      </c>
      <c r="D972" s="58">
        <v>1385</v>
      </c>
      <c r="E972" s="58">
        <v>0</v>
      </c>
      <c r="F972" s="58">
        <f t="shared" si="264"/>
        <v>2232.5373134328356</v>
      </c>
      <c r="G972" s="58"/>
      <c r="H972" s="17">
        <f t="shared" si="265"/>
        <v>1</v>
      </c>
      <c r="I972" s="17">
        <f t="shared" si="266"/>
        <v>0</v>
      </c>
      <c r="J972" s="17">
        <f ca="1">OFFSET('Z1'!$B$7,B972,H972)*D972</f>
        <v>0</v>
      </c>
      <c r="K972" s="17">
        <f ca="1">IF(I972&gt;0,OFFSET('Z1'!$I$7,B972,I972)*IF(I972=1,D972-9300,IF(I972=2,D972-18000,IF(I972=3,D972-45000,0))),0)</f>
        <v>0</v>
      </c>
      <c r="L972" s="17">
        <f>IF(AND(E972=1,D972&gt;20000,D972&lt;=45000),D972*'Z1'!$G$7,0)+IF(AND(E972=1,D972&gt;45000,D972&lt;=50000),'Z1'!$G$7/5000*(50000-D972)*D972,0)</f>
        <v>0</v>
      </c>
      <c r="M972" s="18">
        <f t="shared" ca="1" si="267"/>
        <v>0</v>
      </c>
      <c r="N972" s="21">
        <v>1863</v>
      </c>
      <c r="O972" s="20">
        <f t="shared" si="268"/>
        <v>863</v>
      </c>
      <c r="P972" s="21">
        <f t="shared" si="269"/>
        <v>1</v>
      </c>
      <c r="Q972" s="22">
        <f t="shared" si="270"/>
        <v>776.7</v>
      </c>
      <c r="R972" s="59">
        <f t="shared" ca="1" si="271"/>
        <v>1439390.4374888013</v>
      </c>
      <c r="S972" s="60">
        <f t="shared" ca="1" si="272"/>
        <v>1440167.1374888013</v>
      </c>
      <c r="T972" s="61">
        <v>954.47353381558935</v>
      </c>
      <c r="U972" s="61">
        <f t="shared" ca="1" si="273"/>
        <v>1039.8318682229612</v>
      </c>
      <c r="V972" s="62">
        <f t="shared" ca="1" si="274"/>
        <v>8.9429755130186361E-2</v>
      </c>
      <c r="W972" s="62"/>
      <c r="X972" s="62">
        <f t="shared" ca="1" si="275"/>
        <v>8.9429755130186361E-2</v>
      </c>
      <c r="Y972" s="60">
        <f t="shared" ca="1" si="276"/>
        <v>1440167.1374888013</v>
      </c>
      <c r="Z972" s="63">
        <f t="shared" ca="1" si="277"/>
        <v>0</v>
      </c>
      <c r="AA972" s="60">
        <f t="shared" ca="1" si="278"/>
        <v>0</v>
      </c>
      <c r="AB972" s="63">
        <f t="shared" ca="1" si="279"/>
        <v>0</v>
      </c>
      <c r="AC972" s="47">
        <f t="shared" ca="1" si="280"/>
        <v>1440167.1374888013</v>
      </c>
    </row>
    <row r="973" spans="1:29" x14ac:dyDescent="0.15">
      <c r="A973" s="58">
        <v>40617</v>
      </c>
      <c r="B973" s="65">
        <f t="shared" si="263"/>
        <v>4</v>
      </c>
      <c r="C973" s="58" t="s">
        <v>1027</v>
      </c>
      <c r="D973" s="58">
        <v>1350</v>
      </c>
      <c r="E973" s="58">
        <v>0</v>
      </c>
      <c r="F973" s="58">
        <f t="shared" si="264"/>
        <v>2176.1194029850744</v>
      </c>
      <c r="G973" s="58"/>
      <c r="H973" s="17">
        <f t="shared" si="265"/>
        <v>1</v>
      </c>
      <c r="I973" s="17">
        <f t="shared" si="266"/>
        <v>0</v>
      </c>
      <c r="J973" s="17">
        <f ca="1">OFFSET('Z1'!$B$7,B973,H973)*D973</f>
        <v>0</v>
      </c>
      <c r="K973" s="17">
        <f ca="1">IF(I973&gt;0,OFFSET('Z1'!$I$7,B973,I973)*IF(I973=1,D973-9300,IF(I973=2,D973-18000,IF(I973=3,D973-45000,0))),0)</f>
        <v>0</v>
      </c>
      <c r="L973" s="17">
        <f>IF(AND(E973=1,D973&gt;20000,D973&lt;=45000),D973*'Z1'!$G$7,0)+IF(AND(E973=1,D973&gt;45000,D973&lt;=50000),'Z1'!$G$7/5000*(50000-D973)*D973,0)</f>
        <v>0</v>
      </c>
      <c r="M973" s="18">
        <f t="shared" ca="1" si="267"/>
        <v>0</v>
      </c>
      <c r="N973" s="21">
        <v>3533</v>
      </c>
      <c r="O973" s="20">
        <f t="shared" si="268"/>
        <v>2533</v>
      </c>
      <c r="P973" s="21">
        <f t="shared" si="269"/>
        <v>1</v>
      </c>
      <c r="Q973" s="22">
        <f t="shared" si="270"/>
        <v>2279.7000000000003</v>
      </c>
      <c r="R973" s="59">
        <f t="shared" ca="1" si="271"/>
        <v>1403015.9498988315</v>
      </c>
      <c r="S973" s="60">
        <f t="shared" ca="1" si="272"/>
        <v>1405295.6498988315</v>
      </c>
      <c r="T973" s="61">
        <v>959.19723061088052</v>
      </c>
      <c r="U973" s="61">
        <f t="shared" ca="1" si="273"/>
        <v>1040.9597406658011</v>
      </c>
      <c r="V973" s="62">
        <f t="shared" ca="1" si="274"/>
        <v>8.5240561008343096E-2</v>
      </c>
      <c r="W973" s="62"/>
      <c r="X973" s="62">
        <f t="shared" ca="1" si="275"/>
        <v>8.5240561008343096E-2</v>
      </c>
      <c r="Y973" s="60">
        <f t="shared" ca="1" si="276"/>
        <v>1405295.6498988315</v>
      </c>
      <c r="Z973" s="63">
        <f t="shared" ca="1" si="277"/>
        <v>0</v>
      </c>
      <c r="AA973" s="60">
        <f t="shared" ca="1" si="278"/>
        <v>0</v>
      </c>
      <c r="AB973" s="63">
        <f t="shared" ca="1" si="279"/>
        <v>0</v>
      </c>
      <c r="AC973" s="47">
        <f t="shared" ca="1" si="280"/>
        <v>1405295.6498988315</v>
      </c>
    </row>
    <row r="974" spans="1:29" x14ac:dyDescent="0.15">
      <c r="A974" s="58">
        <v>40618</v>
      </c>
      <c r="B974" s="65">
        <f t="shared" si="263"/>
        <v>4</v>
      </c>
      <c r="C974" s="58" t="s">
        <v>1028</v>
      </c>
      <c r="D974" s="58">
        <v>2904</v>
      </c>
      <c r="E974" s="58">
        <v>0</v>
      </c>
      <c r="F974" s="58">
        <f t="shared" si="264"/>
        <v>4681.0746268656712</v>
      </c>
      <c r="G974" s="58"/>
      <c r="H974" s="17">
        <f t="shared" si="265"/>
        <v>1</v>
      </c>
      <c r="I974" s="17">
        <f t="shared" si="266"/>
        <v>0</v>
      </c>
      <c r="J974" s="17">
        <f ca="1">OFFSET('Z1'!$B$7,B974,H974)*D974</f>
        <v>0</v>
      </c>
      <c r="K974" s="17">
        <f ca="1">IF(I974&gt;0,OFFSET('Z1'!$I$7,B974,I974)*IF(I974=1,D974-9300,IF(I974=2,D974-18000,IF(I974=3,D974-45000,0))),0)</f>
        <v>0</v>
      </c>
      <c r="L974" s="17">
        <f>IF(AND(E974=1,D974&gt;20000,D974&lt;=45000),D974*'Z1'!$G$7,0)+IF(AND(E974=1,D974&gt;45000,D974&lt;=50000),'Z1'!$G$7/5000*(50000-D974)*D974,0)</f>
        <v>0</v>
      </c>
      <c r="M974" s="18">
        <f t="shared" ca="1" si="267"/>
        <v>0</v>
      </c>
      <c r="N974" s="21">
        <v>2982</v>
      </c>
      <c r="O974" s="20">
        <f t="shared" si="268"/>
        <v>1982</v>
      </c>
      <c r="P974" s="21">
        <f t="shared" si="269"/>
        <v>1</v>
      </c>
      <c r="Q974" s="22">
        <f t="shared" si="270"/>
        <v>1783.8</v>
      </c>
      <c r="R974" s="59">
        <f t="shared" ca="1" si="271"/>
        <v>3018043.1988934865</v>
      </c>
      <c r="S974" s="60">
        <f t="shared" ca="1" si="272"/>
        <v>3019826.9988934863</v>
      </c>
      <c r="T974" s="61">
        <v>957.18747431656834</v>
      </c>
      <c r="U974" s="61">
        <f t="shared" ca="1" si="273"/>
        <v>1039.8853301974816</v>
      </c>
      <c r="V974" s="62">
        <f t="shared" ca="1" si="274"/>
        <v>8.6396717570880854E-2</v>
      </c>
      <c r="W974" s="62"/>
      <c r="X974" s="62">
        <f t="shared" ca="1" si="275"/>
        <v>8.6396717570880854E-2</v>
      </c>
      <c r="Y974" s="60">
        <f t="shared" ca="1" si="276"/>
        <v>3019826.9988934868</v>
      </c>
      <c r="Z974" s="63">
        <f t="shared" ca="1" si="277"/>
        <v>0</v>
      </c>
      <c r="AA974" s="60">
        <f t="shared" ca="1" si="278"/>
        <v>0</v>
      </c>
      <c r="AB974" s="63">
        <f t="shared" ca="1" si="279"/>
        <v>0</v>
      </c>
      <c r="AC974" s="47">
        <f t="shared" ca="1" si="280"/>
        <v>3019826.9988934868</v>
      </c>
    </row>
    <row r="975" spans="1:29" x14ac:dyDescent="0.15">
      <c r="A975" s="58">
        <v>40619</v>
      </c>
      <c r="B975" s="65">
        <f t="shared" si="263"/>
        <v>4</v>
      </c>
      <c r="C975" s="58" t="s">
        <v>1029</v>
      </c>
      <c r="D975" s="58">
        <v>1960</v>
      </c>
      <c r="E975" s="58">
        <v>0</v>
      </c>
      <c r="F975" s="58">
        <f t="shared" si="264"/>
        <v>3159.4029850746269</v>
      </c>
      <c r="G975" s="58"/>
      <c r="H975" s="17">
        <f t="shared" si="265"/>
        <v>1</v>
      </c>
      <c r="I975" s="17">
        <f t="shared" si="266"/>
        <v>0</v>
      </c>
      <c r="J975" s="17">
        <f ca="1">OFFSET('Z1'!$B$7,B975,H975)*D975</f>
        <v>0</v>
      </c>
      <c r="K975" s="17">
        <f ca="1">IF(I975&gt;0,OFFSET('Z1'!$I$7,B975,I975)*IF(I975=1,D975-9300,IF(I975=2,D975-18000,IF(I975=3,D975-45000,0))),0)</f>
        <v>0</v>
      </c>
      <c r="L975" s="17">
        <f>IF(AND(E975=1,D975&gt;20000,D975&lt;=45000),D975*'Z1'!$G$7,0)+IF(AND(E975=1,D975&gt;45000,D975&lt;=50000),'Z1'!$G$7/5000*(50000-D975)*D975,0)</f>
        <v>0</v>
      </c>
      <c r="M975" s="18">
        <f t="shared" ca="1" si="267"/>
        <v>0</v>
      </c>
      <c r="N975" s="21">
        <v>3208</v>
      </c>
      <c r="O975" s="20">
        <f t="shared" si="268"/>
        <v>2208</v>
      </c>
      <c r="P975" s="21">
        <f t="shared" si="269"/>
        <v>1</v>
      </c>
      <c r="Q975" s="22">
        <f t="shared" si="270"/>
        <v>1987.2</v>
      </c>
      <c r="R975" s="59">
        <f t="shared" ca="1" si="271"/>
        <v>2036971.3050383041</v>
      </c>
      <c r="S975" s="60">
        <f t="shared" ca="1" si="272"/>
        <v>2038958.505038304</v>
      </c>
      <c r="T975" s="61">
        <v>955.64904634121774</v>
      </c>
      <c r="U975" s="61">
        <f t="shared" ca="1" si="273"/>
        <v>1040.284951550155</v>
      </c>
      <c r="V975" s="62">
        <f t="shared" ca="1" si="274"/>
        <v>8.8563793929343548E-2</v>
      </c>
      <c r="W975" s="62"/>
      <c r="X975" s="62">
        <f t="shared" ca="1" si="275"/>
        <v>8.8563793929343548E-2</v>
      </c>
      <c r="Y975" s="60">
        <f t="shared" ca="1" si="276"/>
        <v>2038958.5050383038</v>
      </c>
      <c r="Z975" s="63">
        <f t="shared" ca="1" si="277"/>
        <v>0</v>
      </c>
      <c r="AA975" s="60">
        <f t="shared" ca="1" si="278"/>
        <v>0</v>
      </c>
      <c r="AB975" s="63">
        <f t="shared" ca="1" si="279"/>
        <v>0</v>
      </c>
      <c r="AC975" s="47">
        <f t="shared" ca="1" si="280"/>
        <v>2038958.5050383038</v>
      </c>
    </row>
    <row r="976" spans="1:29" x14ac:dyDescent="0.15">
      <c r="A976" s="58">
        <v>40620</v>
      </c>
      <c r="B976" s="65">
        <f t="shared" si="263"/>
        <v>4</v>
      </c>
      <c r="C976" s="58" t="s">
        <v>1030</v>
      </c>
      <c r="D976" s="58">
        <v>3132</v>
      </c>
      <c r="E976" s="58">
        <v>0</v>
      </c>
      <c r="F976" s="58">
        <f t="shared" si="264"/>
        <v>5048.5970149253735</v>
      </c>
      <c r="G976" s="58"/>
      <c r="H976" s="17">
        <f t="shared" si="265"/>
        <v>1</v>
      </c>
      <c r="I976" s="17">
        <f t="shared" si="266"/>
        <v>0</v>
      </c>
      <c r="J976" s="17">
        <f ca="1">OFFSET('Z1'!$B$7,B976,H976)*D976</f>
        <v>0</v>
      </c>
      <c r="K976" s="17">
        <f ca="1">IF(I976&gt;0,OFFSET('Z1'!$I$7,B976,I976)*IF(I976=1,D976-9300,IF(I976=2,D976-18000,IF(I976=3,D976-45000,0))),0)</f>
        <v>0</v>
      </c>
      <c r="L976" s="17">
        <f>IF(AND(E976=1,D976&gt;20000,D976&lt;=45000),D976*'Z1'!$G$7,0)+IF(AND(E976=1,D976&gt;45000,D976&lt;=50000),'Z1'!$G$7/5000*(50000-D976)*D976,0)</f>
        <v>0</v>
      </c>
      <c r="M976" s="18">
        <f t="shared" ca="1" si="267"/>
        <v>0</v>
      </c>
      <c r="N976" s="21">
        <v>3455</v>
      </c>
      <c r="O976" s="20">
        <f t="shared" si="268"/>
        <v>2455</v>
      </c>
      <c r="P976" s="21">
        <f t="shared" si="269"/>
        <v>1</v>
      </c>
      <c r="Q976" s="22">
        <f t="shared" si="270"/>
        <v>2209.5</v>
      </c>
      <c r="R976" s="59">
        <f t="shared" ca="1" si="271"/>
        <v>3254997.0037652901</v>
      </c>
      <c r="S976" s="60">
        <f t="shared" ca="1" si="272"/>
        <v>3257206.5037652901</v>
      </c>
      <c r="T976" s="61">
        <v>956.25658485127099</v>
      </c>
      <c r="U976" s="61">
        <f t="shared" ca="1" si="273"/>
        <v>1039.9765337692497</v>
      </c>
      <c r="V976" s="62">
        <f t="shared" ca="1" si="274"/>
        <v>8.7549670500830956E-2</v>
      </c>
      <c r="W976" s="62"/>
      <c r="X976" s="62">
        <f t="shared" ca="1" si="275"/>
        <v>8.7549670500830956E-2</v>
      </c>
      <c r="Y976" s="60">
        <f t="shared" ca="1" si="276"/>
        <v>3257206.5037652901</v>
      </c>
      <c r="Z976" s="63">
        <f t="shared" ca="1" si="277"/>
        <v>0</v>
      </c>
      <c r="AA976" s="60">
        <f t="shared" ca="1" si="278"/>
        <v>0</v>
      </c>
      <c r="AB976" s="63">
        <f t="shared" ca="1" si="279"/>
        <v>0</v>
      </c>
      <c r="AC976" s="47">
        <f t="shared" ca="1" si="280"/>
        <v>3257206.5037652901</v>
      </c>
    </row>
    <row r="977" spans="1:29" x14ac:dyDescent="0.15">
      <c r="A977" s="58">
        <v>40621</v>
      </c>
      <c r="B977" s="65">
        <f t="shared" si="263"/>
        <v>4</v>
      </c>
      <c r="C977" s="58" t="s">
        <v>1031</v>
      </c>
      <c r="D977" s="58">
        <v>2155</v>
      </c>
      <c r="E977" s="58">
        <v>0</v>
      </c>
      <c r="F977" s="58">
        <f t="shared" si="264"/>
        <v>3473.7313432835822</v>
      </c>
      <c r="G977" s="58"/>
      <c r="H977" s="17">
        <f t="shared" si="265"/>
        <v>1</v>
      </c>
      <c r="I977" s="17">
        <f t="shared" si="266"/>
        <v>0</v>
      </c>
      <c r="J977" s="17">
        <f ca="1">OFFSET('Z1'!$B$7,B977,H977)*D977</f>
        <v>0</v>
      </c>
      <c r="K977" s="17">
        <f ca="1">IF(I977&gt;0,OFFSET('Z1'!$I$7,B977,I977)*IF(I977=1,D977-9300,IF(I977=2,D977-18000,IF(I977=3,D977-45000,0))),0)</f>
        <v>0</v>
      </c>
      <c r="L977" s="17">
        <f>IF(AND(E977=1,D977&gt;20000,D977&lt;=45000),D977*'Z1'!$G$7,0)+IF(AND(E977=1,D977&gt;45000,D977&lt;=50000),'Z1'!$G$7/5000*(50000-D977)*D977,0)</f>
        <v>0</v>
      </c>
      <c r="M977" s="18">
        <f t="shared" ca="1" si="267"/>
        <v>0</v>
      </c>
      <c r="N977" s="21">
        <v>16233</v>
      </c>
      <c r="O977" s="20">
        <f t="shared" si="268"/>
        <v>15233</v>
      </c>
      <c r="P977" s="21">
        <f t="shared" si="269"/>
        <v>1</v>
      </c>
      <c r="Q977" s="22">
        <f t="shared" si="270"/>
        <v>13709.7</v>
      </c>
      <c r="R977" s="59">
        <f t="shared" ca="1" si="271"/>
        <v>2239629.1644681352</v>
      </c>
      <c r="S977" s="60">
        <f t="shared" ca="1" si="272"/>
        <v>2253338.8644681354</v>
      </c>
      <c r="T977" s="61">
        <v>961.15028495561569</v>
      </c>
      <c r="U977" s="61">
        <f t="shared" ca="1" si="273"/>
        <v>1045.6328837439144</v>
      </c>
      <c r="V977" s="62">
        <f t="shared" ca="1" si="274"/>
        <v>8.7897387235545521E-2</v>
      </c>
      <c r="W977" s="62"/>
      <c r="X977" s="62">
        <f t="shared" ca="1" si="275"/>
        <v>8.7897387235545521E-2</v>
      </c>
      <c r="Y977" s="60">
        <f t="shared" ca="1" si="276"/>
        <v>2253338.8644681354</v>
      </c>
      <c r="Z977" s="63">
        <f t="shared" ca="1" si="277"/>
        <v>0</v>
      </c>
      <c r="AA977" s="60">
        <f t="shared" ca="1" si="278"/>
        <v>0</v>
      </c>
      <c r="AB977" s="63">
        <f t="shared" ca="1" si="279"/>
        <v>0</v>
      </c>
      <c r="AC977" s="47">
        <f t="shared" ca="1" si="280"/>
        <v>2253338.8644681354</v>
      </c>
    </row>
    <row r="978" spans="1:29" x14ac:dyDescent="0.15">
      <c r="A978" s="58">
        <v>40622</v>
      </c>
      <c r="B978" s="65">
        <f t="shared" si="263"/>
        <v>4</v>
      </c>
      <c r="C978" s="58" t="s">
        <v>1032</v>
      </c>
      <c r="D978" s="58">
        <v>2188</v>
      </c>
      <c r="E978" s="58">
        <v>0</v>
      </c>
      <c r="F978" s="58">
        <f t="shared" si="264"/>
        <v>3526.9253731343283</v>
      </c>
      <c r="G978" s="58"/>
      <c r="H978" s="17">
        <f t="shared" si="265"/>
        <v>1</v>
      </c>
      <c r="I978" s="17">
        <f t="shared" si="266"/>
        <v>0</v>
      </c>
      <c r="J978" s="17">
        <f ca="1">OFFSET('Z1'!$B$7,B978,H978)*D978</f>
        <v>0</v>
      </c>
      <c r="K978" s="17">
        <f ca="1">IF(I978&gt;0,OFFSET('Z1'!$I$7,B978,I978)*IF(I978=1,D978-9300,IF(I978=2,D978-18000,IF(I978=3,D978-45000,0))),0)</f>
        <v>0</v>
      </c>
      <c r="L978" s="17">
        <f>IF(AND(E978=1,D978&gt;20000,D978&lt;=45000),D978*'Z1'!$G$7,0)+IF(AND(E978=1,D978&gt;45000,D978&lt;=50000),'Z1'!$G$7/5000*(50000-D978)*D978,0)</f>
        <v>0</v>
      </c>
      <c r="M978" s="18">
        <f t="shared" ca="1" si="267"/>
        <v>0</v>
      </c>
      <c r="N978" s="21">
        <v>0</v>
      </c>
      <c r="O978" s="20">
        <f t="shared" si="268"/>
        <v>0</v>
      </c>
      <c r="P978" s="21">
        <f t="shared" si="269"/>
        <v>1</v>
      </c>
      <c r="Q978" s="22">
        <f t="shared" si="270"/>
        <v>0</v>
      </c>
      <c r="R978" s="59">
        <f t="shared" ca="1" si="271"/>
        <v>2273925.1099101068</v>
      </c>
      <c r="S978" s="60">
        <f t="shared" ca="1" si="272"/>
        <v>2273925.1099101068</v>
      </c>
      <c r="T978" s="61">
        <v>954.36799424724416</v>
      </c>
      <c r="U978" s="61">
        <f t="shared" ca="1" si="273"/>
        <v>1039.2710739991346</v>
      </c>
      <c r="V978" s="62">
        <f t="shared" ca="1" si="274"/>
        <v>8.8962622660934576E-2</v>
      </c>
      <c r="W978" s="62"/>
      <c r="X978" s="62">
        <f t="shared" ca="1" si="275"/>
        <v>8.8962622660934576E-2</v>
      </c>
      <c r="Y978" s="60">
        <f t="shared" ca="1" si="276"/>
        <v>2273925.1099101068</v>
      </c>
      <c r="Z978" s="63">
        <f t="shared" ca="1" si="277"/>
        <v>0</v>
      </c>
      <c r="AA978" s="60">
        <f t="shared" ca="1" si="278"/>
        <v>0</v>
      </c>
      <c r="AB978" s="63">
        <f t="shared" ca="1" si="279"/>
        <v>0</v>
      </c>
      <c r="AC978" s="47">
        <f t="shared" ca="1" si="280"/>
        <v>2273925.1099101068</v>
      </c>
    </row>
    <row r="979" spans="1:29" x14ac:dyDescent="0.15">
      <c r="A979" s="58">
        <v>40623</v>
      </c>
      <c r="B979" s="65">
        <f t="shared" si="263"/>
        <v>4</v>
      </c>
      <c r="C979" s="58" t="s">
        <v>1033</v>
      </c>
      <c r="D979" s="58">
        <v>1411</v>
      </c>
      <c r="E979" s="58">
        <v>0</v>
      </c>
      <c r="F979" s="58">
        <f t="shared" si="264"/>
        <v>2274.4477611940297</v>
      </c>
      <c r="G979" s="58"/>
      <c r="H979" s="17">
        <f t="shared" si="265"/>
        <v>1</v>
      </c>
      <c r="I979" s="17">
        <f t="shared" si="266"/>
        <v>0</v>
      </c>
      <c r="J979" s="17">
        <f ca="1">OFFSET('Z1'!$B$7,B979,H979)*D979</f>
        <v>0</v>
      </c>
      <c r="K979" s="17">
        <f ca="1">IF(I979&gt;0,OFFSET('Z1'!$I$7,B979,I979)*IF(I979=1,D979-9300,IF(I979=2,D979-18000,IF(I979=3,D979-45000,0))),0)</f>
        <v>0</v>
      </c>
      <c r="L979" s="17">
        <f>IF(AND(E979=1,D979&gt;20000,D979&lt;=45000),D979*'Z1'!$G$7,0)+IF(AND(E979=1,D979&gt;45000,D979&lt;=50000),'Z1'!$G$7/5000*(50000-D979)*D979,0)</f>
        <v>0</v>
      </c>
      <c r="M979" s="18">
        <f t="shared" ca="1" si="267"/>
        <v>0</v>
      </c>
      <c r="N979" s="21">
        <v>0</v>
      </c>
      <c r="O979" s="20">
        <f t="shared" si="268"/>
        <v>0</v>
      </c>
      <c r="P979" s="21">
        <f t="shared" si="269"/>
        <v>1</v>
      </c>
      <c r="Q979" s="22">
        <f t="shared" si="270"/>
        <v>0</v>
      </c>
      <c r="R979" s="59">
        <f t="shared" ca="1" si="271"/>
        <v>1466411.4854127788</v>
      </c>
      <c r="S979" s="60">
        <f t="shared" ca="1" si="272"/>
        <v>1466411.4854127788</v>
      </c>
      <c r="T979" s="61">
        <v>954.36799424724416</v>
      </c>
      <c r="U979" s="61">
        <f t="shared" ca="1" si="273"/>
        <v>1039.2710739991346</v>
      </c>
      <c r="V979" s="62">
        <f t="shared" ca="1" si="274"/>
        <v>8.8962622660934576E-2</v>
      </c>
      <c r="W979" s="62"/>
      <c r="X979" s="62">
        <f t="shared" ca="1" si="275"/>
        <v>8.8962622660934576E-2</v>
      </c>
      <c r="Y979" s="60">
        <f t="shared" ca="1" si="276"/>
        <v>1466411.485412779</v>
      </c>
      <c r="Z979" s="63">
        <f t="shared" ca="1" si="277"/>
        <v>0</v>
      </c>
      <c r="AA979" s="60">
        <f t="shared" ca="1" si="278"/>
        <v>0</v>
      </c>
      <c r="AB979" s="63">
        <f t="shared" ca="1" si="279"/>
        <v>0</v>
      </c>
      <c r="AC979" s="47">
        <f t="shared" ca="1" si="280"/>
        <v>1466411.485412779</v>
      </c>
    </row>
    <row r="980" spans="1:29" x14ac:dyDescent="0.15">
      <c r="A980" s="58">
        <v>40624</v>
      </c>
      <c r="B980" s="65">
        <f t="shared" ref="B980:B1043" si="281">INT(A980/10000)</f>
        <v>4</v>
      </c>
      <c r="C980" s="58" t="s">
        <v>1034</v>
      </c>
      <c r="D980" s="58">
        <v>4370</v>
      </c>
      <c r="E980" s="58">
        <v>0</v>
      </c>
      <c r="F980" s="58">
        <f t="shared" ref="F980:F1043" si="282">IF(AND(E980=1,D980&lt;=20000),D980*2,IF(D980&lt;=10000,D980*(1+41/67),IF(D980&lt;=20000,D980*(1+2/3),IF(D980&lt;=50000,D980*(2),D980*(2+1/3))))+IF(AND(D980&gt;9000,D980&lt;=10000),(D980-9000)*(110/201),0)+IF(AND(D980&gt;18000,D980&lt;=20000),(D980-18000)*(3+1/3),0)+IF(AND(D980&gt;45000,D980&lt;=50000),(D980-45000)*(3+1/3),0))</f>
        <v>7044.1791044776119</v>
      </c>
      <c r="G980" s="58"/>
      <c r="H980" s="17">
        <f t="shared" ref="H980:H1043" si="283">IF(AND(E980=1,D980&lt;=20000),3,IF(D980&lt;=10000,1,IF(D980&lt;=20000,2,IF(D980&lt;=50000,3,4))))</f>
        <v>1</v>
      </c>
      <c r="I980" s="17">
        <f t="shared" ref="I980:I1043" si="284">IF(AND(E980=1,D980&lt;=45000),0,IF(AND(D980&gt;9300,D980&lt;=10000),1,IF(AND(D980&gt;18000,D980&lt;=20000),2,IF(AND(D980&gt;45000,D980&lt;=50000),3,0))))</f>
        <v>0</v>
      </c>
      <c r="J980" s="17">
        <f ca="1">OFFSET('Z1'!$B$7,B980,H980)*D980</f>
        <v>0</v>
      </c>
      <c r="K980" s="17">
        <f ca="1">IF(I980&gt;0,OFFSET('Z1'!$I$7,B980,I980)*IF(I980=1,D980-9300,IF(I980=2,D980-18000,IF(I980=3,D980-45000,0))),0)</f>
        <v>0</v>
      </c>
      <c r="L980" s="17">
        <f>IF(AND(E980=1,D980&gt;20000,D980&lt;=45000),D980*'Z1'!$G$7,0)+IF(AND(E980=1,D980&gt;45000,D980&lt;=50000),'Z1'!$G$7/5000*(50000-D980)*D980,0)</f>
        <v>0</v>
      </c>
      <c r="M980" s="18">
        <f t="shared" ref="M980:M1043" ca="1" si="285">SUM(J980:L980)</f>
        <v>0</v>
      </c>
      <c r="N980" s="21">
        <v>3253</v>
      </c>
      <c r="O980" s="20">
        <f t="shared" ref="O980:O1043" si="286">MAX(N980-$O$3,0)</f>
        <v>2253</v>
      </c>
      <c r="P980" s="21">
        <f t="shared" ref="P980:P1043" si="287">IF(D980&lt;=9300,1,IF(D980&gt;10000,0,2))</f>
        <v>1</v>
      </c>
      <c r="Q980" s="22">
        <f t="shared" ref="Q980:Q1043" si="288">IF(P980=0,0,IF(P980=1,O980*$Q$3,O980*$Q$3*(10000-D980)/700))</f>
        <v>2027.7</v>
      </c>
      <c r="R980" s="59">
        <f t="shared" ref="R980:R1043" ca="1" si="289">OFFSET($R$4,B980,0)/OFFSET($F$4,B980,0)*F980</f>
        <v>4541614.5933762183</v>
      </c>
      <c r="S980" s="60">
        <f t="shared" ref="S980:S1043" ca="1" si="290">M980+Q980+R980</f>
        <v>4543642.2933762185</v>
      </c>
      <c r="T980" s="61">
        <v>955.42456130770279</v>
      </c>
      <c r="U980" s="61">
        <f t="shared" ref="U980:U1043" ca="1" si="291">S980/D980</f>
        <v>1039.7350785757938</v>
      </c>
      <c r="V980" s="62">
        <f t="shared" ref="V980:V1043" ca="1" si="292">U980/T980-1</f>
        <v>8.8244033786083476E-2</v>
      </c>
      <c r="W980" s="62"/>
      <c r="X980" s="62">
        <f t="shared" ref="X980:X1043" ca="1" si="293">MAX(V980,OFFSET($X$4,B980,0))</f>
        <v>8.8244033786083476E-2</v>
      </c>
      <c r="Y980" s="60">
        <f t="shared" ref="Y980:Y1043" ca="1" si="294">(T980*(1+X980))*D980</f>
        <v>4543642.2933762185</v>
      </c>
      <c r="Z980" s="63">
        <f t="shared" ref="Z980:Z1043" ca="1" si="295">Y980-S980</f>
        <v>0</v>
      </c>
      <c r="AA980" s="60">
        <f t="shared" ref="AA980:AA1043" ca="1" si="296">MAX(0,Y980-T980*(1+OFFSET($V$4,B980,0))*D980)</f>
        <v>0</v>
      </c>
      <c r="AB980" s="63">
        <f t="shared" ref="AB980:AB1043" ca="1" si="297">IF(OFFSET($Z$4,B980,0)=0,0,-OFFSET($Z$4,B980,0)/OFFSET($AA$4,B980,0)*AA980)</f>
        <v>0</v>
      </c>
      <c r="AC980" s="47">
        <f t="shared" ca="1" si="280"/>
        <v>4543642.2933762185</v>
      </c>
    </row>
    <row r="981" spans="1:29" x14ac:dyDescent="0.15">
      <c r="A981" s="58">
        <v>40625</v>
      </c>
      <c r="B981" s="65">
        <f t="shared" si="281"/>
        <v>4</v>
      </c>
      <c r="C981" s="58" t="s">
        <v>1035</v>
      </c>
      <c r="D981" s="58">
        <v>1056</v>
      </c>
      <c r="E981" s="58">
        <v>0</v>
      </c>
      <c r="F981" s="58">
        <f t="shared" si="282"/>
        <v>1702.2089552238806</v>
      </c>
      <c r="G981" s="58"/>
      <c r="H981" s="17">
        <f t="shared" si="283"/>
        <v>1</v>
      </c>
      <c r="I981" s="17">
        <f t="shared" si="284"/>
        <v>0</v>
      </c>
      <c r="J981" s="17">
        <f ca="1">OFFSET('Z1'!$B$7,B981,H981)*D981</f>
        <v>0</v>
      </c>
      <c r="K981" s="17">
        <f ca="1">IF(I981&gt;0,OFFSET('Z1'!$I$7,B981,I981)*IF(I981=1,D981-9300,IF(I981=2,D981-18000,IF(I981=3,D981-45000,0))),0)</f>
        <v>0</v>
      </c>
      <c r="L981" s="17">
        <f>IF(AND(E981=1,D981&gt;20000,D981&lt;=45000),D981*'Z1'!$G$7,0)+IF(AND(E981=1,D981&gt;45000,D981&lt;=50000),'Z1'!$G$7/5000*(50000-D981)*D981,0)</f>
        <v>0</v>
      </c>
      <c r="M981" s="18">
        <f t="shared" ca="1" si="285"/>
        <v>0</v>
      </c>
      <c r="N981" s="21">
        <v>0</v>
      </c>
      <c r="O981" s="20">
        <f t="shared" si="286"/>
        <v>0</v>
      </c>
      <c r="P981" s="21">
        <f t="shared" si="287"/>
        <v>1</v>
      </c>
      <c r="Q981" s="22">
        <f t="shared" si="288"/>
        <v>0</v>
      </c>
      <c r="R981" s="59">
        <f t="shared" ca="1" si="289"/>
        <v>1097470.2541430863</v>
      </c>
      <c r="S981" s="60">
        <f t="shared" ca="1" si="290"/>
        <v>1097470.2541430863</v>
      </c>
      <c r="T981" s="61">
        <v>954.36799424724416</v>
      </c>
      <c r="U981" s="61">
        <f t="shared" ca="1" si="291"/>
        <v>1039.2710739991346</v>
      </c>
      <c r="V981" s="62">
        <f t="shared" ca="1" si="292"/>
        <v>8.8962622660934576E-2</v>
      </c>
      <c r="W981" s="62"/>
      <c r="X981" s="62">
        <f t="shared" ca="1" si="293"/>
        <v>8.8962622660934576E-2</v>
      </c>
      <c r="Y981" s="60">
        <f t="shared" ca="1" si="294"/>
        <v>1097470.2541430863</v>
      </c>
      <c r="Z981" s="63">
        <f t="shared" ca="1" si="295"/>
        <v>0</v>
      </c>
      <c r="AA981" s="60">
        <f t="shared" ca="1" si="296"/>
        <v>0</v>
      </c>
      <c r="AB981" s="63">
        <f t="shared" ca="1" si="297"/>
        <v>0</v>
      </c>
      <c r="AC981" s="47">
        <f t="shared" ref="AC981:AC1044" ca="1" si="298">Y981+AB981</f>
        <v>1097470.2541430863</v>
      </c>
    </row>
    <row r="982" spans="1:29" x14ac:dyDescent="0.15">
      <c r="A982" s="58">
        <v>40626</v>
      </c>
      <c r="B982" s="65">
        <f t="shared" si="281"/>
        <v>4</v>
      </c>
      <c r="C982" s="58" t="s">
        <v>1036</v>
      </c>
      <c r="D982" s="58">
        <v>1567</v>
      </c>
      <c r="E982" s="58">
        <v>0</v>
      </c>
      <c r="F982" s="58">
        <f t="shared" si="282"/>
        <v>2525.9104477611941</v>
      </c>
      <c r="G982" s="58"/>
      <c r="H982" s="17">
        <f t="shared" si="283"/>
        <v>1</v>
      </c>
      <c r="I982" s="17">
        <f t="shared" si="284"/>
        <v>0</v>
      </c>
      <c r="J982" s="17">
        <f ca="1">OFFSET('Z1'!$B$7,B982,H982)*D982</f>
        <v>0</v>
      </c>
      <c r="K982" s="17">
        <f ca="1">IF(I982&gt;0,OFFSET('Z1'!$I$7,B982,I982)*IF(I982=1,D982-9300,IF(I982=2,D982-18000,IF(I982=3,D982-45000,0))),0)</f>
        <v>0</v>
      </c>
      <c r="L982" s="17">
        <f>IF(AND(E982=1,D982&gt;20000,D982&lt;=45000),D982*'Z1'!$G$7,0)+IF(AND(E982=1,D982&gt;45000,D982&lt;=50000),'Z1'!$G$7/5000*(50000-D982)*D982,0)</f>
        <v>0</v>
      </c>
      <c r="M982" s="18">
        <f t="shared" ca="1" si="285"/>
        <v>0</v>
      </c>
      <c r="N982" s="21">
        <v>0</v>
      </c>
      <c r="O982" s="20">
        <f t="shared" si="286"/>
        <v>0</v>
      </c>
      <c r="P982" s="21">
        <f t="shared" si="287"/>
        <v>1</v>
      </c>
      <c r="Q982" s="22">
        <f t="shared" si="288"/>
        <v>0</v>
      </c>
      <c r="R982" s="59">
        <f t="shared" ca="1" si="289"/>
        <v>1628537.772956644</v>
      </c>
      <c r="S982" s="60">
        <f t="shared" ca="1" si="290"/>
        <v>1628537.772956644</v>
      </c>
      <c r="T982" s="61">
        <v>954.36799424724427</v>
      </c>
      <c r="U982" s="61">
        <f t="shared" ca="1" si="291"/>
        <v>1039.2710739991346</v>
      </c>
      <c r="V982" s="62">
        <f t="shared" ca="1" si="292"/>
        <v>8.8962622660934354E-2</v>
      </c>
      <c r="W982" s="62"/>
      <c r="X982" s="62">
        <f t="shared" ca="1" si="293"/>
        <v>8.8962622660934354E-2</v>
      </c>
      <c r="Y982" s="60">
        <f t="shared" ca="1" si="294"/>
        <v>1628537.772956644</v>
      </c>
      <c r="Z982" s="63">
        <f t="shared" ca="1" si="295"/>
        <v>0</v>
      </c>
      <c r="AA982" s="60">
        <f t="shared" ca="1" si="296"/>
        <v>0</v>
      </c>
      <c r="AB982" s="63">
        <f t="shared" ca="1" si="297"/>
        <v>0</v>
      </c>
      <c r="AC982" s="47">
        <f t="shared" ca="1" si="298"/>
        <v>1628537.772956644</v>
      </c>
    </row>
    <row r="983" spans="1:29" x14ac:dyDescent="0.15">
      <c r="A983" s="58">
        <v>40627</v>
      </c>
      <c r="B983" s="65">
        <f t="shared" si="281"/>
        <v>4</v>
      </c>
      <c r="C983" s="58" t="s">
        <v>1037</v>
      </c>
      <c r="D983" s="58">
        <v>2927</v>
      </c>
      <c r="E983" s="58">
        <v>0</v>
      </c>
      <c r="F983" s="58">
        <f t="shared" si="282"/>
        <v>4718.1492537313434</v>
      </c>
      <c r="G983" s="58"/>
      <c r="H983" s="17">
        <f t="shared" si="283"/>
        <v>1</v>
      </c>
      <c r="I983" s="17">
        <f t="shared" si="284"/>
        <v>0</v>
      </c>
      <c r="J983" s="17">
        <f ca="1">OFFSET('Z1'!$B$7,B983,H983)*D983</f>
        <v>0</v>
      </c>
      <c r="K983" s="17">
        <f ca="1">IF(I983&gt;0,OFFSET('Z1'!$I$7,B983,I983)*IF(I983=1,D983-9300,IF(I983=2,D983-18000,IF(I983=3,D983-45000,0))),0)</f>
        <v>0</v>
      </c>
      <c r="L983" s="17">
        <f>IF(AND(E983=1,D983&gt;20000,D983&lt;=45000),D983*'Z1'!$G$7,0)+IF(AND(E983=1,D983&gt;45000,D983&lt;=50000),'Z1'!$G$7/5000*(50000-D983)*D983,0)</f>
        <v>0</v>
      </c>
      <c r="M983" s="18">
        <f t="shared" ca="1" si="285"/>
        <v>0</v>
      </c>
      <c r="N983" s="21">
        <v>42192</v>
      </c>
      <c r="O983" s="20">
        <f t="shared" si="286"/>
        <v>41192</v>
      </c>
      <c r="P983" s="21">
        <f t="shared" si="287"/>
        <v>1</v>
      </c>
      <c r="Q983" s="22">
        <f t="shared" si="288"/>
        <v>37072.800000000003</v>
      </c>
      <c r="R983" s="59">
        <f t="shared" ca="1" si="289"/>
        <v>3041946.4335954674</v>
      </c>
      <c r="S983" s="60">
        <f t="shared" ca="1" si="290"/>
        <v>3079019.2335954672</v>
      </c>
      <c r="T983" s="61">
        <v>980.44346008575337</v>
      </c>
      <c r="U983" s="61">
        <f t="shared" ca="1" si="291"/>
        <v>1051.9368751607335</v>
      </c>
      <c r="V983" s="62">
        <f t="shared" ca="1" si="292"/>
        <v>7.2919467552700068E-2</v>
      </c>
      <c r="W983" s="62"/>
      <c r="X983" s="62">
        <f t="shared" ca="1" si="293"/>
        <v>7.2919467552700068E-2</v>
      </c>
      <c r="Y983" s="60">
        <f t="shared" ca="1" si="294"/>
        <v>3079019.2335954672</v>
      </c>
      <c r="Z983" s="63">
        <f t="shared" ca="1" si="295"/>
        <v>0</v>
      </c>
      <c r="AA983" s="60">
        <f t="shared" ca="1" si="296"/>
        <v>0</v>
      </c>
      <c r="AB983" s="63">
        <f t="shared" ca="1" si="297"/>
        <v>0</v>
      </c>
      <c r="AC983" s="47">
        <f t="shared" ca="1" si="298"/>
        <v>3079019.2335954672</v>
      </c>
    </row>
    <row r="984" spans="1:29" x14ac:dyDescent="0.15">
      <c r="A984" s="58">
        <v>40701</v>
      </c>
      <c r="B984" s="65">
        <f t="shared" si="281"/>
        <v>4</v>
      </c>
      <c r="C984" s="58" t="s">
        <v>1038</v>
      </c>
      <c r="D984" s="58">
        <v>9872</v>
      </c>
      <c r="E984" s="58">
        <v>0</v>
      </c>
      <c r="F984" s="58">
        <f t="shared" si="282"/>
        <v>16390.288557213931</v>
      </c>
      <c r="G984" s="58"/>
      <c r="H984" s="17">
        <f t="shared" si="283"/>
        <v>1</v>
      </c>
      <c r="I984" s="17">
        <f t="shared" si="284"/>
        <v>1</v>
      </c>
      <c r="J984" s="17">
        <f ca="1">OFFSET('Z1'!$B$7,B984,H984)*D984</f>
        <v>0</v>
      </c>
      <c r="K984" s="17">
        <f ca="1">IF(I984&gt;0,OFFSET('Z1'!$I$7,B984,I984)*IF(I984=1,D984-9300,IF(I984=2,D984-18000,IF(I984=3,D984-45000,0))),0)</f>
        <v>850645.71428571432</v>
      </c>
      <c r="L984" s="17">
        <f>IF(AND(E984=1,D984&gt;20000,D984&lt;=45000),D984*'Z1'!$G$7,0)+IF(AND(E984=1,D984&gt;45000,D984&lt;=50000),'Z1'!$G$7/5000*(50000-D984)*D984,0)</f>
        <v>0</v>
      </c>
      <c r="M984" s="18">
        <f t="shared" ca="1" si="285"/>
        <v>850645.71428571432</v>
      </c>
      <c r="N984" s="21">
        <v>75269</v>
      </c>
      <c r="O984" s="20">
        <f t="shared" si="286"/>
        <v>74269</v>
      </c>
      <c r="P984" s="21">
        <f t="shared" si="287"/>
        <v>2</v>
      </c>
      <c r="Q984" s="22">
        <f t="shared" si="288"/>
        <v>12222.55542857143</v>
      </c>
      <c r="R984" s="59">
        <f t="shared" ca="1" si="289"/>
        <v>10567359.602451548</v>
      </c>
      <c r="S984" s="60">
        <f t="shared" ca="1" si="290"/>
        <v>11430227.872165835</v>
      </c>
      <c r="T984" s="61">
        <v>1054.5950487277114</v>
      </c>
      <c r="U984" s="61">
        <f t="shared" ca="1" si="291"/>
        <v>1157.8431799195537</v>
      </c>
      <c r="V984" s="62">
        <f t="shared" ca="1" si="292"/>
        <v>9.7903106331101553E-2</v>
      </c>
      <c r="W984" s="62"/>
      <c r="X984" s="62">
        <f t="shared" ca="1" si="293"/>
        <v>9.7903106331101553E-2</v>
      </c>
      <c r="Y984" s="60">
        <f t="shared" ca="1" si="294"/>
        <v>11430227.872165835</v>
      </c>
      <c r="Z984" s="63">
        <f t="shared" ca="1" si="295"/>
        <v>0</v>
      </c>
      <c r="AA984" s="60">
        <f t="shared" ca="1" si="296"/>
        <v>85114.038361759856</v>
      </c>
      <c r="AB984" s="63">
        <f t="shared" ca="1" si="297"/>
        <v>-4127.813114559407</v>
      </c>
      <c r="AC984" s="47">
        <f t="shared" ca="1" si="298"/>
        <v>11426100.059051275</v>
      </c>
    </row>
    <row r="985" spans="1:29" x14ac:dyDescent="0.15">
      <c r="A985" s="58">
        <v>40702</v>
      </c>
      <c r="B985" s="65">
        <f t="shared" si="281"/>
        <v>4</v>
      </c>
      <c r="C985" s="58" t="s">
        <v>1039</v>
      </c>
      <c r="D985" s="58">
        <v>7544</v>
      </c>
      <c r="E985" s="58">
        <v>0</v>
      </c>
      <c r="F985" s="58">
        <f t="shared" si="282"/>
        <v>12160.477611940298</v>
      </c>
      <c r="G985" s="58"/>
      <c r="H985" s="17">
        <f t="shared" si="283"/>
        <v>1</v>
      </c>
      <c r="I985" s="17">
        <f t="shared" si="284"/>
        <v>0</v>
      </c>
      <c r="J985" s="17">
        <f ca="1">OFFSET('Z1'!$B$7,B985,H985)*D985</f>
        <v>0</v>
      </c>
      <c r="K985" s="17">
        <f ca="1">IF(I985&gt;0,OFFSET('Z1'!$I$7,B985,I985)*IF(I985=1,D985-9300,IF(I985=2,D985-18000,IF(I985=3,D985-45000,0))),0)</f>
        <v>0</v>
      </c>
      <c r="L985" s="17">
        <f>IF(AND(E985=1,D985&gt;20000,D985&lt;=45000),D985*'Z1'!$G$7,0)+IF(AND(E985=1,D985&gt;45000,D985&lt;=50000),'Z1'!$G$7/5000*(50000-D985)*D985,0)</f>
        <v>0</v>
      </c>
      <c r="M985" s="18">
        <f t="shared" ca="1" si="285"/>
        <v>0</v>
      </c>
      <c r="N985" s="21">
        <v>169829</v>
      </c>
      <c r="O985" s="20">
        <f t="shared" si="286"/>
        <v>168829</v>
      </c>
      <c r="P985" s="21">
        <f t="shared" si="287"/>
        <v>1</v>
      </c>
      <c r="Q985" s="22">
        <f t="shared" si="288"/>
        <v>151946.1</v>
      </c>
      <c r="R985" s="59">
        <f t="shared" ca="1" si="289"/>
        <v>7840260.9822494714</v>
      </c>
      <c r="S985" s="60">
        <f t="shared" ca="1" si="290"/>
        <v>7992207.082249471</v>
      </c>
      <c r="T985" s="61">
        <v>985.12915981015794</v>
      </c>
      <c r="U985" s="61">
        <f t="shared" ca="1" si="291"/>
        <v>1059.412391602528</v>
      </c>
      <c r="V985" s="62">
        <f t="shared" ca="1" si="292"/>
        <v>7.5404560968111989E-2</v>
      </c>
      <c r="W985" s="62"/>
      <c r="X985" s="62">
        <f t="shared" ca="1" si="293"/>
        <v>7.5404560968111989E-2</v>
      </c>
      <c r="Y985" s="60">
        <f t="shared" ca="1" si="294"/>
        <v>7992207.0822494719</v>
      </c>
      <c r="Z985" s="63">
        <f t="shared" ca="1" si="295"/>
        <v>0</v>
      </c>
      <c r="AA985" s="60">
        <f t="shared" ca="1" si="296"/>
        <v>0</v>
      </c>
      <c r="AB985" s="63">
        <f t="shared" ca="1" si="297"/>
        <v>0</v>
      </c>
      <c r="AC985" s="47">
        <f t="shared" ca="1" si="298"/>
        <v>7992207.0822494719</v>
      </c>
    </row>
    <row r="986" spans="1:29" x14ac:dyDescent="0.15">
      <c r="A986" s="58">
        <v>40703</v>
      </c>
      <c r="B986" s="65">
        <f t="shared" si="281"/>
        <v>4</v>
      </c>
      <c r="C986" s="58" t="s">
        <v>1040</v>
      </c>
      <c r="D986" s="58">
        <v>14131</v>
      </c>
      <c r="E986" s="58">
        <v>0</v>
      </c>
      <c r="F986" s="58">
        <f t="shared" si="282"/>
        <v>23551.666666666664</v>
      </c>
      <c r="G986" s="58"/>
      <c r="H986" s="17">
        <f t="shared" si="283"/>
        <v>2</v>
      </c>
      <c r="I986" s="17">
        <f t="shared" si="284"/>
        <v>0</v>
      </c>
      <c r="J986" s="17">
        <f ca="1">OFFSET('Z1'!$B$7,B986,H986)*D986</f>
        <v>1471037.0999999999</v>
      </c>
      <c r="K986" s="17">
        <f ca="1">IF(I986&gt;0,OFFSET('Z1'!$I$7,B986,I986)*IF(I986=1,D986-9300,IF(I986=2,D986-18000,IF(I986=3,D986-45000,0))),0)</f>
        <v>0</v>
      </c>
      <c r="L986" s="17">
        <f>IF(AND(E986=1,D986&gt;20000,D986&lt;=45000),D986*'Z1'!$G$7,0)+IF(AND(E986=1,D986&gt;45000,D986&lt;=50000),'Z1'!$G$7/5000*(50000-D986)*D986,0)</f>
        <v>0</v>
      </c>
      <c r="M986" s="18">
        <f t="shared" ca="1" si="285"/>
        <v>1471037.0999999999</v>
      </c>
      <c r="N986" s="21">
        <v>232236</v>
      </c>
      <c r="O986" s="20">
        <f t="shared" si="286"/>
        <v>231236</v>
      </c>
      <c r="P986" s="21">
        <f t="shared" si="287"/>
        <v>0</v>
      </c>
      <c r="Q986" s="22">
        <f t="shared" si="288"/>
        <v>0</v>
      </c>
      <c r="R986" s="59">
        <f t="shared" ca="1" si="289"/>
        <v>15184536.259686397</v>
      </c>
      <c r="S986" s="60">
        <f t="shared" ca="1" si="290"/>
        <v>16655573.359686397</v>
      </c>
      <c r="T986" s="61">
        <v>1075.2493767679837</v>
      </c>
      <c r="U986" s="61">
        <f t="shared" ca="1" si="291"/>
        <v>1178.6549684867593</v>
      </c>
      <c r="V986" s="62">
        <f t="shared" ca="1" si="292"/>
        <v>9.6168938994966258E-2</v>
      </c>
      <c r="W986" s="62"/>
      <c r="X986" s="62">
        <f t="shared" ca="1" si="293"/>
        <v>9.6168938994966258E-2</v>
      </c>
      <c r="Y986" s="60">
        <f t="shared" ca="1" si="294"/>
        <v>16655573.359686397</v>
      </c>
      <c r="Z986" s="63">
        <f t="shared" ca="1" si="295"/>
        <v>0</v>
      </c>
      <c r="AA986" s="60">
        <f t="shared" ca="1" si="296"/>
        <v>97870.71180228889</v>
      </c>
      <c r="AB986" s="63">
        <f t="shared" ca="1" si="297"/>
        <v>-4746.4791412160075</v>
      </c>
      <c r="AC986" s="47">
        <f t="shared" ca="1" si="298"/>
        <v>16650826.88054518</v>
      </c>
    </row>
    <row r="987" spans="1:29" x14ac:dyDescent="0.15">
      <c r="A987" s="58">
        <v>40704</v>
      </c>
      <c r="B987" s="65">
        <f t="shared" si="281"/>
        <v>4</v>
      </c>
      <c r="C987" s="58" t="s">
        <v>1041</v>
      </c>
      <c r="D987" s="58">
        <v>7612</v>
      </c>
      <c r="E987" s="58">
        <v>0</v>
      </c>
      <c r="F987" s="58">
        <f t="shared" si="282"/>
        <v>12270.089552238805</v>
      </c>
      <c r="G987" s="58"/>
      <c r="H987" s="17">
        <f t="shared" si="283"/>
        <v>1</v>
      </c>
      <c r="I987" s="17">
        <f t="shared" si="284"/>
        <v>0</v>
      </c>
      <c r="J987" s="17">
        <f ca="1">OFFSET('Z1'!$B$7,B987,H987)*D987</f>
        <v>0</v>
      </c>
      <c r="K987" s="17">
        <f ca="1">IF(I987&gt;0,OFFSET('Z1'!$I$7,B987,I987)*IF(I987=1,D987-9300,IF(I987=2,D987-18000,IF(I987=3,D987-45000,0))),0)</f>
        <v>0</v>
      </c>
      <c r="L987" s="17">
        <f>IF(AND(E987=1,D987&gt;20000,D987&lt;=45000),D987*'Z1'!$G$7,0)+IF(AND(E987=1,D987&gt;45000,D987&lt;=50000),'Z1'!$G$7/5000*(50000-D987)*D987,0)</f>
        <v>0</v>
      </c>
      <c r="M987" s="18">
        <f t="shared" ca="1" si="285"/>
        <v>0</v>
      </c>
      <c r="N987" s="21">
        <v>41596</v>
      </c>
      <c r="O987" s="20">
        <f t="shared" si="286"/>
        <v>40596</v>
      </c>
      <c r="P987" s="21">
        <f t="shared" si="287"/>
        <v>1</v>
      </c>
      <c r="Q987" s="22">
        <f t="shared" si="288"/>
        <v>36536.400000000001</v>
      </c>
      <c r="R987" s="59">
        <f t="shared" ca="1" si="289"/>
        <v>7910931.4152814122</v>
      </c>
      <c r="S987" s="60">
        <f t="shared" ca="1" si="290"/>
        <v>7947467.8152814126</v>
      </c>
      <c r="T987" s="61">
        <v>960.43625772029816</v>
      </c>
      <c r="U987" s="61">
        <f t="shared" ca="1" si="291"/>
        <v>1044.0709163533122</v>
      </c>
      <c r="V987" s="62">
        <f t="shared" ca="1" si="292"/>
        <v>8.707986392718059E-2</v>
      </c>
      <c r="W987" s="62"/>
      <c r="X987" s="62">
        <f t="shared" ca="1" si="293"/>
        <v>8.707986392718059E-2</v>
      </c>
      <c r="Y987" s="60">
        <f t="shared" ca="1" si="294"/>
        <v>7947467.8152814126</v>
      </c>
      <c r="Z987" s="63">
        <f t="shared" ca="1" si="295"/>
        <v>0</v>
      </c>
      <c r="AA987" s="60">
        <f t="shared" ca="1" si="296"/>
        <v>0</v>
      </c>
      <c r="AB987" s="63">
        <f t="shared" ca="1" si="297"/>
        <v>0</v>
      </c>
      <c r="AC987" s="47">
        <f t="shared" ca="1" si="298"/>
        <v>7947467.8152814126</v>
      </c>
    </row>
    <row r="988" spans="1:29" x14ac:dyDescent="0.15">
      <c r="A988" s="58">
        <v>40705</v>
      </c>
      <c r="B988" s="65">
        <f t="shared" si="281"/>
        <v>4</v>
      </c>
      <c r="C988" s="58" t="s">
        <v>1042</v>
      </c>
      <c r="D988" s="58">
        <v>13207</v>
      </c>
      <c r="E988" s="58">
        <v>0</v>
      </c>
      <c r="F988" s="58">
        <f t="shared" si="282"/>
        <v>22011.666666666664</v>
      </c>
      <c r="G988" s="58"/>
      <c r="H988" s="17">
        <f t="shared" si="283"/>
        <v>2</v>
      </c>
      <c r="I988" s="17">
        <f t="shared" si="284"/>
        <v>0</v>
      </c>
      <c r="J988" s="17">
        <f ca="1">OFFSET('Z1'!$B$7,B988,H988)*D988</f>
        <v>1374848.7</v>
      </c>
      <c r="K988" s="17">
        <f ca="1">IF(I988&gt;0,OFFSET('Z1'!$I$7,B988,I988)*IF(I988=1,D988-9300,IF(I988=2,D988-18000,IF(I988=3,D988-45000,0))),0)</f>
        <v>0</v>
      </c>
      <c r="L988" s="17">
        <f>IF(AND(E988=1,D988&gt;20000,D988&lt;=45000),D988*'Z1'!$G$7,0)+IF(AND(E988=1,D988&gt;45000,D988&lt;=50000),'Z1'!$G$7/5000*(50000-D988)*D988,0)</f>
        <v>0</v>
      </c>
      <c r="M988" s="18">
        <f t="shared" ca="1" si="285"/>
        <v>1374848.7</v>
      </c>
      <c r="N988" s="21">
        <v>71219</v>
      </c>
      <c r="O988" s="20">
        <f t="shared" si="286"/>
        <v>70219</v>
      </c>
      <c r="P988" s="21">
        <f t="shared" si="287"/>
        <v>0</v>
      </c>
      <c r="Q988" s="22">
        <f t="shared" si="288"/>
        <v>0</v>
      </c>
      <c r="R988" s="59">
        <f t="shared" ca="1" si="289"/>
        <v>14191647.468804631</v>
      </c>
      <c r="S988" s="60">
        <f t="shared" ca="1" si="290"/>
        <v>15566496.168804631</v>
      </c>
      <c r="T988" s="61">
        <v>1075.2493767679839</v>
      </c>
      <c r="U988" s="61">
        <f t="shared" ca="1" si="291"/>
        <v>1178.6549684867593</v>
      </c>
      <c r="V988" s="62">
        <f t="shared" ca="1" si="292"/>
        <v>9.6168938994966036E-2</v>
      </c>
      <c r="W988" s="62"/>
      <c r="X988" s="62">
        <f t="shared" ca="1" si="293"/>
        <v>9.6168938994966036E-2</v>
      </c>
      <c r="Y988" s="60">
        <f t="shared" ca="1" si="294"/>
        <v>15566496.168804631</v>
      </c>
      <c r="Z988" s="63">
        <f t="shared" ca="1" si="295"/>
        <v>0</v>
      </c>
      <c r="AA988" s="60">
        <f t="shared" ca="1" si="296"/>
        <v>91471.126655774191</v>
      </c>
      <c r="AB988" s="63">
        <f t="shared" ca="1" si="297"/>
        <v>-4436.115633574108</v>
      </c>
      <c r="AC988" s="47">
        <f t="shared" ca="1" si="298"/>
        <v>15562060.053171057</v>
      </c>
    </row>
    <row r="989" spans="1:29" x14ac:dyDescent="0.15">
      <c r="A989" s="58">
        <v>40706</v>
      </c>
      <c r="B989" s="65">
        <f t="shared" si="281"/>
        <v>4</v>
      </c>
      <c r="C989" s="58" t="s">
        <v>1043</v>
      </c>
      <c r="D989" s="58">
        <v>1821</v>
      </c>
      <c r="E989" s="58">
        <v>0</v>
      </c>
      <c r="F989" s="58">
        <f t="shared" si="282"/>
        <v>2935.3432835820895</v>
      </c>
      <c r="G989" s="58"/>
      <c r="H989" s="17">
        <f t="shared" si="283"/>
        <v>1</v>
      </c>
      <c r="I989" s="17">
        <f t="shared" si="284"/>
        <v>0</v>
      </c>
      <c r="J989" s="17">
        <f ca="1">OFFSET('Z1'!$B$7,B989,H989)*D989</f>
        <v>0</v>
      </c>
      <c r="K989" s="17">
        <f ca="1">IF(I989&gt;0,OFFSET('Z1'!$I$7,B989,I989)*IF(I989=1,D989-9300,IF(I989=2,D989-18000,IF(I989=3,D989-45000,0))),0)</f>
        <v>0</v>
      </c>
      <c r="L989" s="17">
        <f>IF(AND(E989=1,D989&gt;20000,D989&lt;=45000),D989*'Z1'!$G$7,0)+IF(AND(E989=1,D989&gt;45000,D989&lt;=50000),'Z1'!$G$7/5000*(50000-D989)*D989,0)</f>
        <v>0</v>
      </c>
      <c r="M989" s="18">
        <f t="shared" ca="1" si="285"/>
        <v>0</v>
      </c>
      <c r="N989" s="21">
        <v>293054</v>
      </c>
      <c r="O989" s="20">
        <f t="shared" si="286"/>
        <v>292054</v>
      </c>
      <c r="P989" s="21">
        <f t="shared" si="287"/>
        <v>1</v>
      </c>
      <c r="Q989" s="22">
        <f t="shared" si="288"/>
        <v>262848.60000000003</v>
      </c>
      <c r="R989" s="59">
        <f t="shared" ca="1" si="289"/>
        <v>1892512.6257524241</v>
      </c>
      <c r="S989" s="60">
        <f t="shared" ca="1" si="290"/>
        <v>2155361.225752424</v>
      </c>
      <c r="T989" s="61">
        <v>1157.8441287010255</v>
      </c>
      <c r="U989" s="61">
        <f t="shared" ca="1" si="291"/>
        <v>1183.614072351688</v>
      </c>
      <c r="V989" s="62">
        <f t="shared" ca="1" si="292"/>
        <v>2.2256833205669624E-2</v>
      </c>
      <c r="W989" s="62"/>
      <c r="X989" s="62">
        <f t="shared" ca="1" si="293"/>
        <v>4.486384082267969E-2</v>
      </c>
      <c r="Y989" s="60">
        <f t="shared" ca="1" si="294"/>
        <v>2203026.6128305364</v>
      </c>
      <c r="Z989" s="63">
        <f t="shared" ca="1" si="295"/>
        <v>47665.387078112457</v>
      </c>
      <c r="AA989" s="60">
        <f t="shared" ca="1" si="296"/>
        <v>0</v>
      </c>
      <c r="AB989" s="63">
        <f t="shared" ca="1" si="297"/>
        <v>0</v>
      </c>
      <c r="AC989" s="47">
        <f t="shared" ca="1" si="298"/>
        <v>2203026.6128305364</v>
      </c>
    </row>
    <row r="990" spans="1:29" x14ac:dyDescent="0.15">
      <c r="A990" s="58">
        <v>40707</v>
      </c>
      <c r="B990" s="65">
        <f t="shared" si="281"/>
        <v>4</v>
      </c>
      <c r="C990" s="58" t="s">
        <v>1044</v>
      </c>
      <c r="D990" s="58">
        <v>2040</v>
      </c>
      <c r="E990" s="58">
        <v>0</v>
      </c>
      <c r="F990" s="58">
        <f t="shared" si="282"/>
        <v>3288.3582089552237</v>
      </c>
      <c r="G990" s="58"/>
      <c r="H990" s="17">
        <f t="shared" si="283"/>
        <v>1</v>
      </c>
      <c r="I990" s="17">
        <f t="shared" si="284"/>
        <v>0</v>
      </c>
      <c r="J990" s="17">
        <f ca="1">OFFSET('Z1'!$B$7,B990,H990)*D990</f>
        <v>0</v>
      </c>
      <c r="K990" s="17">
        <f ca="1">IF(I990&gt;0,OFFSET('Z1'!$I$7,B990,I990)*IF(I990=1,D990-9300,IF(I990=2,D990-18000,IF(I990=3,D990-45000,0))),0)</f>
        <v>0</v>
      </c>
      <c r="L990" s="17">
        <f>IF(AND(E990=1,D990&gt;20000,D990&lt;=45000),D990*'Z1'!$G$7,0)+IF(AND(E990=1,D990&gt;45000,D990&lt;=50000),'Z1'!$G$7/5000*(50000-D990)*D990,0)</f>
        <v>0</v>
      </c>
      <c r="M990" s="18">
        <f t="shared" ca="1" si="285"/>
        <v>0</v>
      </c>
      <c r="N990" s="21">
        <v>56047</v>
      </c>
      <c r="O990" s="20">
        <f t="shared" si="286"/>
        <v>55047</v>
      </c>
      <c r="P990" s="21">
        <f t="shared" si="287"/>
        <v>1</v>
      </c>
      <c r="Q990" s="22">
        <f t="shared" si="288"/>
        <v>49542.3</v>
      </c>
      <c r="R990" s="59">
        <f t="shared" ca="1" si="289"/>
        <v>2120112.9909582348</v>
      </c>
      <c r="S990" s="60">
        <f t="shared" ca="1" si="290"/>
        <v>2169655.2909582346</v>
      </c>
      <c r="T990" s="61">
        <v>981.87201167221997</v>
      </c>
      <c r="U990" s="61">
        <f t="shared" ca="1" si="291"/>
        <v>1063.5565151756052</v>
      </c>
      <c r="V990" s="62">
        <f t="shared" ca="1" si="292"/>
        <v>8.3192618317196931E-2</v>
      </c>
      <c r="W990" s="62"/>
      <c r="X990" s="62">
        <f t="shared" ca="1" si="293"/>
        <v>8.3192618317196931E-2</v>
      </c>
      <c r="Y990" s="60">
        <f t="shared" ca="1" si="294"/>
        <v>2169655.2909582346</v>
      </c>
      <c r="Z990" s="63">
        <f t="shared" ca="1" si="295"/>
        <v>0</v>
      </c>
      <c r="AA990" s="60">
        <f t="shared" ca="1" si="296"/>
        <v>0</v>
      </c>
      <c r="AB990" s="63">
        <f t="shared" ca="1" si="297"/>
        <v>0</v>
      </c>
      <c r="AC990" s="47">
        <f t="shared" ca="1" si="298"/>
        <v>2169655.2909582346</v>
      </c>
    </row>
    <row r="991" spans="1:29" x14ac:dyDescent="0.15">
      <c r="A991" s="58">
        <v>40708</v>
      </c>
      <c r="B991" s="65">
        <f t="shared" si="281"/>
        <v>4</v>
      </c>
      <c r="C991" s="58" t="s">
        <v>1045</v>
      </c>
      <c r="D991" s="58">
        <v>2875</v>
      </c>
      <c r="E991" s="58">
        <v>0</v>
      </c>
      <c r="F991" s="58">
        <f t="shared" si="282"/>
        <v>4634.3283582089553</v>
      </c>
      <c r="G991" s="58"/>
      <c r="H991" s="17">
        <f t="shared" si="283"/>
        <v>1</v>
      </c>
      <c r="I991" s="17">
        <f t="shared" si="284"/>
        <v>0</v>
      </c>
      <c r="J991" s="17">
        <f ca="1">OFFSET('Z1'!$B$7,B991,H991)*D991</f>
        <v>0</v>
      </c>
      <c r="K991" s="17">
        <f ca="1">IF(I991&gt;0,OFFSET('Z1'!$I$7,B991,I991)*IF(I991=1,D991-9300,IF(I991=2,D991-18000,IF(I991=3,D991-45000,0))),0)</f>
        <v>0</v>
      </c>
      <c r="L991" s="17">
        <f>IF(AND(E991=1,D991&gt;20000,D991&lt;=45000),D991*'Z1'!$G$7,0)+IF(AND(E991=1,D991&gt;45000,D991&lt;=50000),'Z1'!$G$7/5000*(50000-D991)*D991,0)</f>
        <v>0</v>
      </c>
      <c r="M991" s="18">
        <f t="shared" ca="1" si="285"/>
        <v>0</v>
      </c>
      <c r="N991" s="21">
        <v>0</v>
      </c>
      <c r="O991" s="20">
        <f t="shared" si="286"/>
        <v>0</v>
      </c>
      <c r="P991" s="21">
        <f t="shared" si="287"/>
        <v>1</v>
      </c>
      <c r="Q991" s="22">
        <f t="shared" si="288"/>
        <v>0</v>
      </c>
      <c r="R991" s="59">
        <f t="shared" ca="1" si="289"/>
        <v>2987904.3377475119</v>
      </c>
      <c r="S991" s="60">
        <f t="shared" ca="1" si="290"/>
        <v>2987904.3377475119</v>
      </c>
      <c r="T991" s="61">
        <v>954.36799424724427</v>
      </c>
      <c r="U991" s="61">
        <f t="shared" ca="1" si="291"/>
        <v>1039.2710739991346</v>
      </c>
      <c r="V991" s="62">
        <f t="shared" ca="1" si="292"/>
        <v>8.8962622660934354E-2</v>
      </c>
      <c r="W991" s="62"/>
      <c r="X991" s="62">
        <f t="shared" ca="1" si="293"/>
        <v>8.8962622660934354E-2</v>
      </c>
      <c r="Y991" s="60">
        <f t="shared" ca="1" si="294"/>
        <v>2987904.3377475119</v>
      </c>
      <c r="Z991" s="63">
        <f t="shared" ca="1" si="295"/>
        <v>0</v>
      </c>
      <c r="AA991" s="60">
        <f t="shared" ca="1" si="296"/>
        <v>0</v>
      </c>
      <c r="AB991" s="63">
        <f t="shared" ca="1" si="297"/>
        <v>0</v>
      </c>
      <c r="AC991" s="47">
        <f t="shared" ca="1" si="298"/>
        <v>2987904.3377475119</v>
      </c>
    </row>
    <row r="992" spans="1:29" x14ac:dyDescent="0.15">
      <c r="A992" s="58">
        <v>40709</v>
      </c>
      <c r="B992" s="65">
        <f t="shared" si="281"/>
        <v>4</v>
      </c>
      <c r="C992" s="58" t="s">
        <v>1046</v>
      </c>
      <c r="D992" s="58">
        <v>748</v>
      </c>
      <c r="E992" s="58">
        <v>0</v>
      </c>
      <c r="F992" s="58">
        <f t="shared" si="282"/>
        <v>1205.7313432835822</v>
      </c>
      <c r="G992" s="58"/>
      <c r="H992" s="17">
        <f t="shared" si="283"/>
        <v>1</v>
      </c>
      <c r="I992" s="17">
        <f t="shared" si="284"/>
        <v>0</v>
      </c>
      <c r="J992" s="17">
        <f ca="1">OFFSET('Z1'!$B$7,B992,H992)*D992</f>
        <v>0</v>
      </c>
      <c r="K992" s="17">
        <f ca="1">IF(I992&gt;0,OFFSET('Z1'!$I$7,B992,I992)*IF(I992=1,D992-9300,IF(I992=2,D992-18000,IF(I992=3,D992-45000,0))),0)</f>
        <v>0</v>
      </c>
      <c r="L992" s="17">
        <f>IF(AND(E992=1,D992&gt;20000,D992&lt;=45000),D992*'Z1'!$G$7,0)+IF(AND(E992=1,D992&gt;45000,D992&lt;=50000),'Z1'!$G$7/5000*(50000-D992)*D992,0)</f>
        <v>0</v>
      </c>
      <c r="M992" s="18">
        <f t="shared" ca="1" si="285"/>
        <v>0</v>
      </c>
      <c r="N992" s="21">
        <v>73661</v>
      </c>
      <c r="O992" s="20">
        <f t="shared" si="286"/>
        <v>72661</v>
      </c>
      <c r="P992" s="21">
        <f t="shared" si="287"/>
        <v>1</v>
      </c>
      <c r="Q992" s="22">
        <f t="shared" si="288"/>
        <v>65394.9</v>
      </c>
      <c r="R992" s="59">
        <f t="shared" ca="1" si="289"/>
        <v>777374.76335135277</v>
      </c>
      <c r="S992" s="60">
        <f t="shared" ca="1" si="290"/>
        <v>842769.66335135279</v>
      </c>
      <c r="T992" s="61">
        <v>1125.637398220754</v>
      </c>
      <c r="U992" s="61">
        <f t="shared" ca="1" si="291"/>
        <v>1126.6974108975305</v>
      </c>
      <c r="V992" s="62">
        <f t="shared" ca="1" si="292"/>
        <v>9.416999456948183E-4</v>
      </c>
      <c r="W992" s="62"/>
      <c r="X992" s="62">
        <f t="shared" ca="1" si="293"/>
        <v>4.486384082267969E-2</v>
      </c>
      <c r="Y992" s="60">
        <f t="shared" ca="1" si="294"/>
        <v>879751.08582838182</v>
      </c>
      <c r="Z992" s="63">
        <f t="shared" ca="1" si="295"/>
        <v>36981.422477029031</v>
      </c>
      <c r="AA992" s="60">
        <f t="shared" ca="1" si="296"/>
        <v>0</v>
      </c>
      <c r="AB992" s="63">
        <f t="shared" ca="1" si="297"/>
        <v>0</v>
      </c>
      <c r="AC992" s="47">
        <f t="shared" ca="1" si="298"/>
        <v>879751.08582838182</v>
      </c>
    </row>
    <row r="993" spans="1:29" x14ac:dyDescent="0.15">
      <c r="A993" s="58">
        <v>40710</v>
      </c>
      <c r="B993" s="65">
        <f t="shared" si="281"/>
        <v>4</v>
      </c>
      <c r="C993" s="58" t="s">
        <v>1047</v>
      </c>
      <c r="D993" s="58">
        <v>2239</v>
      </c>
      <c r="E993" s="58">
        <v>0</v>
      </c>
      <c r="F993" s="58">
        <f t="shared" si="282"/>
        <v>3609.1343283582091</v>
      </c>
      <c r="G993" s="58"/>
      <c r="H993" s="17">
        <f t="shared" si="283"/>
        <v>1</v>
      </c>
      <c r="I993" s="17">
        <f t="shared" si="284"/>
        <v>0</v>
      </c>
      <c r="J993" s="17">
        <f ca="1">OFFSET('Z1'!$B$7,B993,H993)*D993</f>
        <v>0</v>
      </c>
      <c r="K993" s="17">
        <f ca="1">IF(I993&gt;0,OFFSET('Z1'!$I$7,B993,I993)*IF(I993=1,D993-9300,IF(I993=2,D993-18000,IF(I993=3,D993-45000,0))),0)</f>
        <v>0</v>
      </c>
      <c r="L993" s="17">
        <f>IF(AND(E993=1,D993&gt;20000,D993&lt;=45000),D993*'Z1'!$G$7,0)+IF(AND(E993=1,D993&gt;45000,D993&lt;=50000),'Z1'!$G$7/5000*(50000-D993)*D993,0)</f>
        <v>0</v>
      </c>
      <c r="M993" s="18">
        <f t="shared" ca="1" si="285"/>
        <v>0</v>
      </c>
      <c r="N993" s="21">
        <v>0</v>
      </c>
      <c r="O993" s="20">
        <f t="shared" si="286"/>
        <v>0</v>
      </c>
      <c r="P993" s="21">
        <f t="shared" si="287"/>
        <v>1</v>
      </c>
      <c r="Q993" s="22">
        <f t="shared" si="288"/>
        <v>0</v>
      </c>
      <c r="R993" s="59">
        <f t="shared" ca="1" si="289"/>
        <v>2326927.9346840624</v>
      </c>
      <c r="S993" s="60">
        <f t="shared" ca="1" si="290"/>
        <v>2326927.9346840624</v>
      </c>
      <c r="T993" s="61">
        <v>954.36799424724404</v>
      </c>
      <c r="U993" s="61">
        <f t="shared" ca="1" si="291"/>
        <v>1039.2710739991346</v>
      </c>
      <c r="V993" s="62">
        <f t="shared" ca="1" si="292"/>
        <v>8.8962622660934576E-2</v>
      </c>
      <c r="W993" s="62"/>
      <c r="X993" s="62">
        <f t="shared" ca="1" si="293"/>
        <v>8.8962622660934576E-2</v>
      </c>
      <c r="Y993" s="60">
        <f t="shared" ca="1" si="294"/>
        <v>2326927.9346840624</v>
      </c>
      <c r="Z993" s="63">
        <f t="shared" ca="1" si="295"/>
        <v>0</v>
      </c>
      <c r="AA993" s="60">
        <f t="shared" ca="1" si="296"/>
        <v>0</v>
      </c>
      <c r="AB993" s="63">
        <f t="shared" ca="1" si="297"/>
        <v>0</v>
      </c>
      <c r="AC993" s="47">
        <f t="shared" ca="1" si="298"/>
        <v>2326927.9346840624</v>
      </c>
    </row>
    <row r="994" spans="1:29" x14ac:dyDescent="0.15">
      <c r="A994" s="58">
        <v>40711</v>
      </c>
      <c r="B994" s="65">
        <f t="shared" si="281"/>
        <v>4</v>
      </c>
      <c r="C994" s="58" t="s">
        <v>1048</v>
      </c>
      <c r="D994" s="58">
        <v>9771</v>
      </c>
      <c r="E994" s="58">
        <v>0</v>
      </c>
      <c r="F994" s="58">
        <f t="shared" si="282"/>
        <v>16172.208955223881</v>
      </c>
      <c r="G994" s="58"/>
      <c r="H994" s="17">
        <f t="shared" si="283"/>
        <v>1</v>
      </c>
      <c r="I994" s="17">
        <f t="shared" si="284"/>
        <v>1</v>
      </c>
      <c r="J994" s="17">
        <f ca="1">OFFSET('Z1'!$B$7,B994,H994)*D994</f>
        <v>0</v>
      </c>
      <c r="K994" s="17">
        <f ca="1">IF(I994&gt;0,OFFSET('Z1'!$I$7,B994,I994)*IF(I994=1,D994-9300,IF(I994=2,D994-18000,IF(I994=3,D994-45000,0))),0)</f>
        <v>700444.28571428568</v>
      </c>
      <c r="L994" s="17">
        <f>IF(AND(E994=1,D994&gt;20000,D994&lt;=45000),D994*'Z1'!$G$7,0)+IF(AND(E994=1,D994&gt;45000,D994&lt;=50000),'Z1'!$G$7/5000*(50000-D994)*D994,0)</f>
        <v>0</v>
      </c>
      <c r="M994" s="18">
        <f t="shared" ca="1" si="285"/>
        <v>700444.28571428568</v>
      </c>
      <c r="N994" s="21">
        <v>7022</v>
      </c>
      <c r="O994" s="20">
        <f t="shared" si="286"/>
        <v>6022</v>
      </c>
      <c r="P994" s="21">
        <f t="shared" si="287"/>
        <v>2</v>
      </c>
      <c r="Q994" s="22">
        <f t="shared" si="288"/>
        <v>1773.0488571428571</v>
      </c>
      <c r="R994" s="59">
        <f t="shared" ca="1" si="289"/>
        <v>10426756.490545133</v>
      </c>
      <c r="S994" s="60">
        <f t="shared" ca="1" si="290"/>
        <v>11128973.825116562</v>
      </c>
      <c r="T994" s="61">
        <v>1050.8786812010858</v>
      </c>
      <c r="U994" s="61">
        <f t="shared" ca="1" si="291"/>
        <v>1138.9800250861285</v>
      </c>
      <c r="V994" s="62">
        <f t="shared" ca="1" si="292"/>
        <v>8.3835884637367242E-2</v>
      </c>
      <c r="W994" s="62"/>
      <c r="X994" s="62">
        <f t="shared" ca="1" si="293"/>
        <v>8.3835884637367242E-2</v>
      </c>
      <c r="Y994" s="60">
        <f t="shared" ca="1" si="294"/>
        <v>11128973.825116562</v>
      </c>
      <c r="Z994" s="63">
        <f t="shared" ca="1" si="295"/>
        <v>0</v>
      </c>
      <c r="AA994" s="60">
        <f t="shared" ca="1" si="296"/>
        <v>0</v>
      </c>
      <c r="AB994" s="63">
        <f t="shared" ca="1" si="297"/>
        <v>0</v>
      </c>
      <c r="AC994" s="47">
        <f t="shared" ca="1" si="298"/>
        <v>11128973.825116562</v>
      </c>
    </row>
    <row r="995" spans="1:29" x14ac:dyDescent="0.15">
      <c r="A995" s="58">
        <v>40712</v>
      </c>
      <c r="B995" s="65">
        <f t="shared" si="281"/>
        <v>4</v>
      </c>
      <c r="C995" s="58" t="s">
        <v>1049</v>
      </c>
      <c r="D995" s="58">
        <v>747</v>
      </c>
      <c r="E995" s="58">
        <v>0</v>
      </c>
      <c r="F995" s="58">
        <f t="shared" si="282"/>
        <v>1204.1194029850747</v>
      </c>
      <c r="G995" s="58"/>
      <c r="H995" s="17">
        <f t="shared" si="283"/>
        <v>1</v>
      </c>
      <c r="I995" s="17">
        <f t="shared" si="284"/>
        <v>0</v>
      </c>
      <c r="J995" s="17">
        <f ca="1">OFFSET('Z1'!$B$7,B995,H995)*D995</f>
        <v>0</v>
      </c>
      <c r="K995" s="17">
        <f ca="1">IF(I995&gt;0,OFFSET('Z1'!$I$7,B995,I995)*IF(I995=1,D995-9300,IF(I995=2,D995-18000,IF(I995=3,D995-45000,0))),0)</f>
        <v>0</v>
      </c>
      <c r="L995" s="17">
        <f>IF(AND(E995=1,D995&gt;20000,D995&lt;=45000),D995*'Z1'!$G$7,0)+IF(AND(E995=1,D995&gt;45000,D995&lt;=50000),'Z1'!$G$7/5000*(50000-D995)*D995,0)</f>
        <v>0</v>
      </c>
      <c r="M995" s="18">
        <f t="shared" ca="1" si="285"/>
        <v>0</v>
      </c>
      <c r="N995" s="21">
        <v>168100</v>
      </c>
      <c r="O995" s="20">
        <f t="shared" si="286"/>
        <v>167100</v>
      </c>
      <c r="P995" s="21">
        <f t="shared" si="287"/>
        <v>1</v>
      </c>
      <c r="Q995" s="22">
        <f t="shared" si="288"/>
        <v>150390</v>
      </c>
      <c r="R995" s="59">
        <f t="shared" ca="1" si="289"/>
        <v>776335.49227735365</v>
      </c>
      <c r="S995" s="60">
        <f t="shared" ca="1" si="290"/>
        <v>926725.49227735365</v>
      </c>
      <c r="T995" s="61">
        <v>1248.6523942472443</v>
      </c>
      <c r="U995" s="61">
        <f t="shared" ca="1" si="291"/>
        <v>1240.596375203954</v>
      </c>
      <c r="V995" s="62">
        <f t="shared" ca="1" si="292"/>
        <v>-6.4517707893771981E-3</v>
      </c>
      <c r="W995" s="62"/>
      <c r="X995" s="62">
        <f t="shared" ca="1" si="293"/>
        <v>4.486384082267969E-2</v>
      </c>
      <c r="Y995" s="60">
        <f t="shared" ca="1" si="294"/>
        <v>974589.78716969118</v>
      </c>
      <c r="Z995" s="63">
        <f t="shared" ca="1" si="295"/>
        <v>47864.294892337522</v>
      </c>
      <c r="AA995" s="60">
        <f t="shared" ca="1" si="296"/>
        <v>0</v>
      </c>
      <c r="AB995" s="63">
        <f t="shared" ca="1" si="297"/>
        <v>0</v>
      </c>
      <c r="AC995" s="47">
        <f t="shared" ca="1" si="298"/>
        <v>974589.78716969118</v>
      </c>
    </row>
    <row r="996" spans="1:29" x14ac:dyDescent="0.15">
      <c r="A996" s="58">
        <v>40713</v>
      </c>
      <c r="B996" s="65">
        <f t="shared" si="281"/>
        <v>4</v>
      </c>
      <c r="C996" s="58" t="s">
        <v>1050</v>
      </c>
      <c r="D996" s="58">
        <v>5282</v>
      </c>
      <c r="E996" s="58">
        <v>0</v>
      </c>
      <c r="F996" s="58">
        <f t="shared" si="282"/>
        <v>8514.2686567164183</v>
      </c>
      <c r="G996" s="58"/>
      <c r="H996" s="17">
        <f t="shared" si="283"/>
        <v>1</v>
      </c>
      <c r="I996" s="17">
        <f t="shared" si="284"/>
        <v>0</v>
      </c>
      <c r="J996" s="17">
        <f ca="1">OFFSET('Z1'!$B$7,B996,H996)*D996</f>
        <v>0</v>
      </c>
      <c r="K996" s="17">
        <f ca="1">IF(I996&gt;0,OFFSET('Z1'!$I$7,B996,I996)*IF(I996=1,D996-9300,IF(I996=2,D996-18000,IF(I996=3,D996-45000,0))),0)</f>
        <v>0</v>
      </c>
      <c r="L996" s="17">
        <f>IF(AND(E996=1,D996&gt;20000,D996&lt;=45000),D996*'Z1'!$G$7,0)+IF(AND(E996=1,D996&gt;45000,D996&lt;=50000),'Z1'!$G$7/5000*(50000-D996)*D996,0)</f>
        <v>0</v>
      </c>
      <c r="M996" s="18">
        <f t="shared" ca="1" si="285"/>
        <v>0</v>
      </c>
      <c r="N996" s="21">
        <v>4133</v>
      </c>
      <c r="O996" s="20">
        <f t="shared" si="286"/>
        <v>3133</v>
      </c>
      <c r="P996" s="21">
        <f t="shared" si="287"/>
        <v>1</v>
      </c>
      <c r="Q996" s="22">
        <f t="shared" si="288"/>
        <v>2819.7000000000003</v>
      </c>
      <c r="R996" s="59">
        <f t="shared" ca="1" si="289"/>
        <v>5489429.8128634291</v>
      </c>
      <c r="S996" s="60">
        <f t="shared" ca="1" si="290"/>
        <v>5492249.5128634293</v>
      </c>
      <c r="T996" s="61">
        <v>955.43289032114728</v>
      </c>
      <c r="U996" s="61">
        <f t="shared" ca="1" si="291"/>
        <v>1039.8049058809977</v>
      </c>
      <c r="V996" s="62">
        <f t="shared" ca="1" si="292"/>
        <v>8.8307631456449709E-2</v>
      </c>
      <c r="W996" s="62"/>
      <c r="X996" s="62">
        <f t="shared" ca="1" si="293"/>
        <v>8.8307631456449709E-2</v>
      </c>
      <c r="Y996" s="60">
        <f t="shared" ca="1" si="294"/>
        <v>5492249.5128634302</v>
      </c>
      <c r="Z996" s="63">
        <f t="shared" ca="1" si="295"/>
        <v>0</v>
      </c>
      <c r="AA996" s="60">
        <f t="shared" ca="1" si="296"/>
        <v>0</v>
      </c>
      <c r="AB996" s="63">
        <f t="shared" ca="1" si="297"/>
        <v>0</v>
      </c>
      <c r="AC996" s="47">
        <f t="shared" ca="1" si="298"/>
        <v>5492249.5128634302</v>
      </c>
    </row>
    <row r="997" spans="1:29" x14ac:dyDescent="0.15">
      <c r="A997" s="58">
        <v>40714</v>
      </c>
      <c r="B997" s="65">
        <f t="shared" si="281"/>
        <v>4</v>
      </c>
      <c r="C997" s="58" t="s">
        <v>1051</v>
      </c>
      <c r="D997" s="58">
        <v>4063</v>
      </c>
      <c r="E997" s="58">
        <v>0</v>
      </c>
      <c r="F997" s="58">
        <f t="shared" si="282"/>
        <v>6549.313432835821</v>
      </c>
      <c r="G997" s="58"/>
      <c r="H997" s="17">
        <f t="shared" si="283"/>
        <v>1</v>
      </c>
      <c r="I997" s="17">
        <f t="shared" si="284"/>
        <v>0</v>
      </c>
      <c r="J997" s="17">
        <f ca="1">OFFSET('Z1'!$B$7,B997,H997)*D997</f>
        <v>0</v>
      </c>
      <c r="K997" s="17">
        <f ca="1">IF(I997&gt;0,OFFSET('Z1'!$I$7,B997,I997)*IF(I997=1,D997-9300,IF(I997=2,D997-18000,IF(I997=3,D997-45000,0))),0)</f>
        <v>0</v>
      </c>
      <c r="L997" s="17">
        <f>IF(AND(E997=1,D997&gt;20000,D997&lt;=45000),D997*'Z1'!$G$7,0)+IF(AND(E997=1,D997&gt;45000,D997&lt;=50000),'Z1'!$G$7/5000*(50000-D997)*D997,0)</f>
        <v>0</v>
      </c>
      <c r="M997" s="18">
        <f t="shared" ca="1" si="285"/>
        <v>0</v>
      </c>
      <c r="N997" s="21">
        <v>1661</v>
      </c>
      <c r="O997" s="20">
        <f t="shared" si="286"/>
        <v>661</v>
      </c>
      <c r="P997" s="21">
        <f t="shared" si="287"/>
        <v>1</v>
      </c>
      <c r="Q997" s="22">
        <f t="shared" si="288"/>
        <v>594.9</v>
      </c>
      <c r="R997" s="59">
        <f t="shared" ca="1" si="289"/>
        <v>4222558.3736584838</v>
      </c>
      <c r="S997" s="60">
        <f t="shared" ca="1" si="290"/>
        <v>4223153.2736584842</v>
      </c>
      <c r="T997" s="61">
        <v>954.60470718725378</v>
      </c>
      <c r="U997" s="61">
        <f t="shared" ca="1" si="291"/>
        <v>1039.4174929014237</v>
      </c>
      <c r="V997" s="62">
        <f t="shared" ca="1" si="292"/>
        <v>8.8845974753331225E-2</v>
      </c>
      <c r="W997" s="62"/>
      <c r="X997" s="62">
        <f t="shared" ca="1" si="293"/>
        <v>8.8845974753331225E-2</v>
      </c>
      <c r="Y997" s="60">
        <f t="shared" ca="1" si="294"/>
        <v>4223153.2736584842</v>
      </c>
      <c r="Z997" s="63">
        <f t="shared" ca="1" si="295"/>
        <v>0</v>
      </c>
      <c r="AA997" s="60">
        <f t="shared" ca="1" si="296"/>
        <v>0</v>
      </c>
      <c r="AB997" s="63">
        <f t="shared" ca="1" si="297"/>
        <v>0</v>
      </c>
      <c r="AC997" s="47">
        <f t="shared" ca="1" si="298"/>
        <v>4223153.2736584842</v>
      </c>
    </row>
    <row r="998" spans="1:29" x14ac:dyDescent="0.15">
      <c r="A998" s="58">
        <v>40715</v>
      </c>
      <c r="B998" s="65">
        <f t="shared" si="281"/>
        <v>4</v>
      </c>
      <c r="C998" s="58" t="s">
        <v>1052</v>
      </c>
      <c r="D998" s="58">
        <v>2038</v>
      </c>
      <c r="E998" s="58">
        <v>0</v>
      </c>
      <c r="F998" s="58">
        <f t="shared" si="282"/>
        <v>3285.1343283582091</v>
      </c>
      <c r="G998" s="58"/>
      <c r="H998" s="17">
        <f t="shared" si="283"/>
        <v>1</v>
      </c>
      <c r="I998" s="17">
        <f t="shared" si="284"/>
        <v>0</v>
      </c>
      <c r="J998" s="17">
        <f ca="1">OFFSET('Z1'!$B$7,B998,H998)*D998</f>
        <v>0</v>
      </c>
      <c r="K998" s="17">
        <f ca="1">IF(I998&gt;0,OFFSET('Z1'!$I$7,B998,I998)*IF(I998=1,D998-9300,IF(I998=2,D998-18000,IF(I998=3,D998-45000,0))),0)</f>
        <v>0</v>
      </c>
      <c r="L998" s="17">
        <f>IF(AND(E998=1,D998&gt;20000,D998&lt;=45000),D998*'Z1'!$G$7,0)+IF(AND(E998=1,D998&gt;45000,D998&lt;=50000),'Z1'!$G$7/5000*(50000-D998)*D998,0)</f>
        <v>0</v>
      </c>
      <c r="M998" s="18">
        <f t="shared" ca="1" si="285"/>
        <v>0</v>
      </c>
      <c r="N998" s="21">
        <v>0</v>
      </c>
      <c r="O998" s="20">
        <f t="shared" si="286"/>
        <v>0</v>
      </c>
      <c r="P998" s="21">
        <f t="shared" si="287"/>
        <v>1</v>
      </c>
      <c r="Q998" s="22">
        <f t="shared" si="288"/>
        <v>0</v>
      </c>
      <c r="R998" s="59">
        <f t="shared" ca="1" si="289"/>
        <v>2118034.4488102365</v>
      </c>
      <c r="S998" s="60">
        <f t="shared" ca="1" si="290"/>
        <v>2118034.4488102365</v>
      </c>
      <c r="T998" s="61">
        <v>954.36799424724404</v>
      </c>
      <c r="U998" s="61">
        <f t="shared" ca="1" si="291"/>
        <v>1039.2710739991346</v>
      </c>
      <c r="V998" s="62">
        <f t="shared" ca="1" si="292"/>
        <v>8.8962622660934576E-2</v>
      </c>
      <c r="W998" s="62"/>
      <c r="X998" s="62">
        <f t="shared" ca="1" si="293"/>
        <v>8.8962622660934576E-2</v>
      </c>
      <c r="Y998" s="60">
        <f t="shared" ca="1" si="294"/>
        <v>2118034.4488102365</v>
      </c>
      <c r="Z998" s="63">
        <f t="shared" ca="1" si="295"/>
        <v>0</v>
      </c>
      <c r="AA998" s="60">
        <f t="shared" ca="1" si="296"/>
        <v>0</v>
      </c>
      <c r="AB998" s="63">
        <f t="shared" ca="1" si="297"/>
        <v>0</v>
      </c>
      <c r="AC998" s="47">
        <f t="shared" ca="1" si="298"/>
        <v>2118034.4488102365</v>
      </c>
    </row>
    <row r="999" spans="1:29" x14ac:dyDescent="0.15">
      <c r="A999" s="58">
        <v>40716</v>
      </c>
      <c r="B999" s="65">
        <f t="shared" si="281"/>
        <v>4</v>
      </c>
      <c r="C999" s="58" t="s">
        <v>1053</v>
      </c>
      <c r="D999" s="58">
        <v>1152</v>
      </c>
      <c r="E999" s="58">
        <v>0</v>
      </c>
      <c r="F999" s="58">
        <f t="shared" si="282"/>
        <v>1856.955223880597</v>
      </c>
      <c r="G999" s="58"/>
      <c r="H999" s="17">
        <f t="shared" si="283"/>
        <v>1</v>
      </c>
      <c r="I999" s="17">
        <f t="shared" si="284"/>
        <v>0</v>
      </c>
      <c r="J999" s="17">
        <f ca="1">OFFSET('Z1'!$B$7,B999,H999)*D999</f>
        <v>0</v>
      </c>
      <c r="K999" s="17">
        <f ca="1">IF(I999&gt;0,OFFSET('Z1'!$I$7,B999,I999)*IF(I999=1,D999-9300,IF(I999=2,D999-18000,IF(I999=3,D999-45000,0))),0)</f>
        <v>0</v>
      </c>
      <c r="L999" s="17">
        <f>IF(AND(E999=1,D999&gt;20000,D999&lt;=45000),D999*'Z1'!$G$7,0)+IF(AND(E999=1,D999&gt;45000,D999&lt;=50000),'Z1'!$G$7/5000*(50000-D999)*D999,0)</f>
        <v>0</v>
      </c>
      <c r="M999" s="18">
        <f t="shared" ca="1" si="285"/>
        <v>0</v>
      </c>
      <c r="N999" s="21">
        <v>3556</v>
      </c>
      <c r="O999" s="20">
        <f t="shared" si="286"/>
        <v>2556</v>
      </c>
      <c r="P999" s="21">
        <f t="shared" si="287"/>
        <v>1</v>
      </c>
      <c r="Q999" s="22">
        <f t="shared" si="288"/>
        <v>2300.4</v>
      </c>
      <c r="R999" s="59">
        <f t="shared" ca="1" si="289"/>
        <v>1197240.277247003</v>
      </c>
      <c r="S999" s="60">
        <f t="shared" ca="1" si="290"/>
        <v>1199540.677247003</v>
      </c>
      <c r="T999" s="61">
        <v>957.3690395434113</v>
      </c>
      <c r="U999" s="61">
        <f t="shared" ca="1" si="291"/>
        <v>1041.2679489991344</v>
      </c>
      <c r="V999" s="62">
        <f t="shared" ca="1" si="292"/>
        <v>8.7634868050189052E-2</v>
      </c>
      <c r="W999" s="62"/>
      <c r="X999" s="62">
        <f t="shared" ca="1" si="293"/>
        <v>8.7634868050189052E-2</v>
      </c>
      <c r="Y999" s="60">
        <f t="shared" ca="1" si="294"/>
        <v>1199540.677247003</v>
      </c>
      <c r="Z999" s="63">
        <f t="shared" ca="1" si="295"/>
        <v>0</v>
      </c>
      <c r="AA999" s="60">
        <f t="shared" ca="1" si="296"/>
        <v>0</v>
      </c>
      <c r="AB999" s="63">
        <f t="shared" ca="1" si="297"/>
        <v>0</v>
      </c>
      <c r="AC999" s="47">
        <f t="shared" ca="1" si="298"/>
        <v>1199540.677247003</v>
      </c>
    </row>
    <row r="1000" spans="1:29" x14ac:dyDescent="0.15">
      <c r="A1000" s="58">
        <v>40717</v>
      </c>
      <c r="B1000" s="65">
        <f t="shared" si="281"/>
        <v>4</v>
      </c>
      <c r="C1000" s="58" t="s">
        <v>1054</v>
      </c>
      <c r="D1000" s="58">
        <v>2834</v>
      </c>
      <c r="E1000" s="58">
        <v>0</v>
      </c>
      <c r="F1000" s="58">
        <f t="shared" si="282"/>
        <v>4568.2388059701489</v>
      </c>
      <c r="G1000" s="58"/>
      <c r="H1000" s="17">
        <f t="shared" si="283"/>
        <v>1</v>
      </c>
      <c r="I1000" s="17">
        <f t="shared" si="284"/>
        <v>0</v>
      </c>
      <c r="J1000" s="17">
        <f ca="1">OFFSET('Z1'!$B$7,B1000,H1000)*D1000</f>
        <v>0</v>
      </c>
      <c r="K1000" s="17">
        <f ca="1">IF(I1000&gt;0,OFFSET('Z1'!$I$7,B1000,I1000)*IF(I1000=1,D1000-9300,IF(I1000=2,D1000-18000,IF(I1000=3,D1000-45000,0))),0)</f>
        <v>0</v>
      </c>
      <c r="L1000" s="17">
        <f>IF(AND(E1000=1,D1000&gt;20000,D1000&lt;=45000),D1000*'Z1'!$G$7,0)+IF(AND(E1000=1,D1000&gt;45000,D1000&lt;=50000),'Z1'!$G$7/5000*(50000-D1000)*D1000,0)</f>
        <v>0</v>
      </c>
      <c r="M1000" s="18">
        <f t="shared" ca="1" si="285"/>
        <v>0</v>
      </c>
      <c r="N1000" s="21">
        <v>262199</v>
      </c>
      <c r="O1000" s="20">
        <f t="shared" si="286"/>
        <v>261199</v>
      </c>
      <c r="P1000" s="21">
        <f t="shared" si="287"/>
        <v>1</v>
      </c>
      <c r="Q1000" s="22">
        <f t="shared" si="288"/>
        <v>235079.1</v>
      </c>
      <c r="R1000" s="59">
        <f t="shared" ca="1" si="289"/>
        <v>2945294.2237135475</v>
      </c>
      <c r="S1000" s="60">
        <f t="shared" ca="1" si="290"/>
        <v>3180373.3237135476</v>
      </c>
      <c r="T1000" s="61">
        <v>1091.2883168278893</v>
      </c>
      <c r="U1000" s="61">
        <f t="shared" ca="1" si="291"/>
        <v>1122.2206505693534</v>
      </c>
      <c r="V1000" s="62">
        <f t="shared" ca="1" si="292"/>
        <v>2.8344785941974537E-2</v>
      </c>
      <c r="W1000" s="62"/>
      <c r="X1000" s="62">
        <f t="shared" ca="1" si="293"/>
        <v>4.486384082267969E-2</v>
      </c>
      <c r="Y1000" s="60">
        <f t="shared" ca="1" si="294"/>
        <v>3231461.9879376106</v>
      </c>
      <c r="Z1000" s="63">
        <f t="shared" ca="1" si="295"/>
        <v>51088.664224063046</v>
      </c>
      <c r="AA1000" s="60">
        <f t="shared" ca="1" si="296"/>
        <v>0</v>
      </c>
      <c r="AB1000" s="63">
        <f t="shared" ca="1" si="297"/>
        <v>0</v>
      </c>
      <c r="AC1000" s="47">
        <f t="shared" ca="1" si="298"/>
        <v>3231461.9879376106</v>
      </c>
    </row>
    <row r="1001" spans="1:29" x14ac:dyDescent="0.15">
      <c r="A1001" s="58">
        <v>40718</v>
      </c>
      <c r="B1001" s="65">
        <f t="shared" si="281"/>
        <v>4</v>
      </c>
      <c r="C1001" s="58" t="s">
        <v>1055</v>
      </c>
      <c r="D1001" s="58">
        <v>1649</v>
      </c>
      <c r="E1001" s="58">
        <v>0</v>
      </c>
      <c r="F1001" s="58">
        <f t="shared" si="282"/>
        <v>2658.0895522388059</v>
      </c>
      <c r="G1001" s="58"/>
      <c r="H1001" s="17">
        <f t="shared" si="283"/>
        <v>1</v>
      </c>
      <c r="I1001" s="17">
        <f t="shared" si="284"/>
        <v>0</v>
      </c>
      <c r="J1001" s="17">
        <f ca="1">OFFSET('Z1'!$B$7,B1001,H1001)*D1001</f>
        <v>0</v>
      </c>
      <c r="K1001" s="17">
        <f ca="1">IF(I1001&gt;0,OFFSET('Z1'!$I$7,B1001,I1001)*IF(I1001=1,D1001-9300,IF(I1001=2,D1001-18000,IF(I1001=3,D1001-45000,0))),0)</f>
        <v>0</v>
      </c>
      <c r="L1001" s="17">
        <f>IF(AND(E1001=1,D1001&gt;20000,D1001&lt;=45000),D1001*'Z1'!$G$7,0)+IF(AND(E1001=1,D1001&gt;45000,D1001&lt;=50000),'Z1'!$G$7/5000*(50000-D1001)*D1001,0)</f>
        <v>0</v>
      </c>
      <c r="M1001" s="18">
        <f t="shared" ca="1" si="285"/>
        <v>0</v>
      </c>
      <c r="N1001" s="21">
        <v>41111</v>
      </c>
      <c r="O1001" s="20">
        <f t="shared" si="286"/>
        <v>40111</v>
      </c>
      <c r="P1001" s="21">
        <f t="shared" si="287"/>
        <v>1</v>
      </c>
      <c r="Q1001" s="22">
        <f t="shared" si="288"/>
        <v>36099.9</v>
      </c>
      <c r="R1001" s="59">
        <f t="shared" ca="1" si="289"/>
        <v>1713758.0010245731</v>
      </c>
      <c r="S1001" s="60">
        <f t="shared" ca="1" si="290"/>
        <v>1749857.901024573</v>
      </c>
      <c r="T1001" s="61">
        <v>982.7504514599583</v>
      </c>
      <c r="U1001" s="61">
        <f t="shared" ca="1" si="291"/>
        <v>1061.1630691477096</v>
      </c>
      <c r="V1001" s="62">
        <f t="shared" ca="1" si="292"/>
        <v>7.9788940896707627E-2</v>
      </c>
      <c r="W1001" s="62"/>
      <c r="X1001" s="62">
        <f t="shared" ca="1" si="293"/>
        <v>7.9788940896707627E-2</v>
      </c>
      <c r="Y1001" s="60">
        <f t="shared" ca="1" si="294"/>
        <v>1749857.9010245732</v>
      </c>
      <c r="Z1001" s="63">
        <f t="shared" ca="1" si="295"/>
        <v>0</v>
      </c>
      <c r="AA1001" s="60">
        <f t="shared" ca="1" si="296"/>
        <v>0</v>
      </c>
      <c r="AB1001" s="63">
        <f t="shared" ca="1" si="297"/>
        <v>0</v>
      </c>
      <c r="AC1001" s="47">
        <f t="shared" ca="1" si="298"/>
        <v>1749857.9010245732</v>
      </c>
    </row>
    <row r="1002" spans="1:29" x14ac:dyDescent="0.15">
      <c r="A1002" s="58">
        <v>40719</v>
      </c>
      <c r="B1002" s="65">
        <f t="shared" si="281"/>
        <v>4</v>
      </c>
      <c r="C1002" s="58" t="s">
        <v>1056</v>
      </c>
      <c r="D1002" s="58">
        <v>4942</v>
      </c>
      <c r="E1002" s="58">
        <v>0</v>
      </c>
      <c r="F1002" s="58">
        <f t="shared" si="282"/>
        <v>7966.2089552238804</v>
      </c>
      <c r="G1002" s="58"/>
      <c r="H1002" s="17">
        <f t="shared" si="283"/>
        <v>1</v>
      </c>
      <c r="I1002" s="17">
        <f t="shared" si="284"/>
        <v>0</v>
      </c>
      <c r="J1002" s="17">
        <f ca="1">OFFSET('Z1'!$B$7,B1002,H1002)*D1002</f>
        <v>0</v>
      </c>
      <c r="K1002" s="17">
        <f ca="1">IF(I1002&gt;0,OFFSET('Z1'!$I$7,B1002,I1002)*IF(I1002=1,D1002-9300,IF(I1002=2,D1002-18000,IF(I1002=3,D1002-45000,0))),0)</f>
        <v>0</v>
      </c>
      <c r="L1002" s="17">
        <f>IF(AND(E1002=1,D1002&gt;20000,D1002&lt;=45000),D1002*'Z1'!$G$7,0)+IF(AND(E1002=1,D1002&gt;45000,D1002&lt;=50000),'Z1'!$G$7/5000*(50000-D1002)*D1002,0)</f>
        <v>0</v>
      </c>
      <c r="M1002" s="18">
        <f t="shared" ca="1" si="285"/>
        <v>0</v>
      </c>
      <c r="N1002" s="21">
        <v>19051</v>
      </c>
      <c r="O1002" s="20">
        <f t="shared" si="286"/>
        <v>18051</v>
      </c>
      <c r="P1002" s="21">
        <f t="shared" si="287"/>
        <v>1</v>
      </c>
      <c r="Q1002" s="22">
        <f t="shared" si="288"/>
        <v>16245.9</v>
      </c>
      <c r="R1002" s="59">
        <f t="shared" ca="1" si="289"/>
        <v>5136077.6477037231</v>
      </c>
      <c r="S1002" s="60">
        <f t="shared" ca="1" si="290"/>
        <v>5152323.5477037234</v>
      </c>
      <c r="T1002" s="61">
        <v>957.99664489419422</v>
      </c>
      <c r="U1002" s="61">
        <f t="shared" ca="1" si="291"/>
        <v>1042.5583868279489</v>
      </c>
      <c r="V1002" s="62">
        <f t="shared" ca="1" si="292"/>
        <v>8.8269350821258863E-2</v>
      </c>
      <c r="W1002" s="62"/>
      <c r="X1002" s="62">
        <f t="shared" ca="1" si="293"/>
        <v>8.8269350821258863E-2</v>
      </c>
      <c r="Y1002" s="60">
        <f t="shared" ca="1" si="294"/>
        <v>5152323.5477037234</v>
      </c>
      <c r="Z1002" s="63">
        <f t="shared" ca="1" si="295"/>
        <v>0</v>
      </c>
      <c r="AA1002" s="60">
        <f t="shared" ca="1" si="296"/>
        <v>0</v>
      </c>
      <c r="AB1002" s="63">
        <f t="shared" ca="1" si="297"/>
        <v>0</v>
      </c>
      <c r="AC1002" s="47">
        <f t="shared" ca="1" si="298"/>
        <v>5152323.5477037234</v>
      </c>
    </row>
    <row r="1003" spans="1:29" x14ac:dyDescent="0.15">
      <c r="A1003" s="58">
        <v>40720</v>
      </c>
      <c r="B1003" s="65">
        <f t="shared" si="281"/>
        <v>4</v>
      </c>
      <c r="C1003" s="58" t="s">
        <v>1057</v>
      </c>
      <c r="D1003" s="58">
        <v>7589</v>
      </c>
      <c r="E1003" s="58">
        <v>0</v>
      </c>
      <c r="F1003" s="58">
        <f t="shared" si="282"/>
        <v>12233.014925373134</v>
      </c>
      <c r="G1003" s="58"/>
      <c r="H1003" s="17">
        <f t="shared" si="283"/>
        <v>1</v>
      </c>
      <c r="I1003" s="17">
        <f t="shared" si="284"/>
        <v>0</v>
      </c>
      <c r="J1003" s="17">
        <f ca="1">OFFSET('Z1'!$B$7,B1003,H1003)*D1003</f>
        <v>0</v>
      </c>
      <c r="K1003" s="17">
        <f ca="1">IF(I1003&gt;0,OFFSET('Z1'!$I$7,B1003,I1003)*IF(I1003=1,D1003-9300,IF(I1003=2,D1003-18000,IF(I1003=3,D1003-45000,0))),0)</f>
        <v>0</v>
      </c>
      <c r="L1003" s="17">
        <f>IF(AND(E1003=1,D1003&gt;20000,D1003&lt;=45000),D1003*'Z1'!$G$7,0)+IF(AND(E1003=1,D1003&gt;45000,D1003&lt;=50000),'Z1'!$G$7/5000*(50000-D1003)*D1003,0)</f>
        <v>0</v>
      </c>
      <c r="M1003" s="18">
        <f t="shared" ca="1" si="285"/>
        <v>0</v>
      </c>
      <c r="N1003" s="21">
        <v>6367</v>
      </c>
      <c r="O1003" s="20">
        <f t="shared" si="286"/>
        <v>5367</v>
      </c>
      <c r="P1003" s="21">
        <f t="shared" si="287"/>
        <v>1</v>
      </c>
      <c r="Q1003" s="22">
        <f t="shared" si="288"/>
        <v>4830.3</v>
      </c>
      <c r="R1003" s="59">
        <f t="shared" ca="1" si="289"/>
        <v>7887028.1805794332</v>
      </c>
      <c r="S1003" s="60">
        <f t="shared" ca="1" si="290"/>
        <v>7891858.480579433</v>
      </c>
      <c r="T1003" s="61">
        <v>955.59335309891878</v>
      </c>
      <c r="U1003" s="61">
        <f t="shared" ca="1" si="291"/>
        <v>1039.9075610198224</v>
      </c>
      <c r="V1003" s="62">
        <f t="shared" ca="1" si="292"/>
        <v>8.8232308907841173E-2</v>
      </c>
      <c r="W1003" s="62"/>
      <c r="X1003" s="62">
        <f t="shared" ca="1" si="293"/>
        <v>8.8232308907841173E-2</v>
      </c>
      <c r="Y1003" s="60">
        <f t="shared" ca="1" si="294"/>
        <v>7891858.4805794321</v>
      </c>
      <c r="Z1003" s="63">
        <f t="shared" ca="1" si="295"/>
        <v>0</v>
      </c>
      <c r="AA1003" s="60">
        <f t="shared" ca="1" si="296"/>
        <v>0</v>
      </c>
      <c r="AB1003" s="63">
        <f t="shared" ca="1" si="297"/>
        <v>0</v>
      </c>
      <c r="AC1003" s="47">
        <f t="shared" ca="1" si="298"/>
        <v>7891858.4805794321</v>
      </c>
    </row>
    <row r="1004" spans="1:29" x14ac:dyDescent="0.15">
      <c r="A1004" s="58">
        <v>40801</v>
      </c>
      <c r="B1004" s="65">
        <f t="shared" si="281"/>
        <v>4</v>
      </c>
      <c r="C1004" s="58" t="s">
        <v>1058</v>
      </c>
      <c r="D1004" s="58">
        <v>951</v>
      </c>
      <c r="E1004" s="58">
        <v>0</v>
      </c>
      <c r="F1004" s="58">
        <f t="shared" si="282"/>
        <v>1532.955223880597</v>
      </c>
      <c r="G1004" s="58"/>
      <c r="H1004" s="17">
        <f t="shared" si="283"/>
        <v>1</v>
      </c>
      <c r="I1004" s="17">
        <f t="shared" si="284"/>
        <v>0</v>
      </c>
      <c r="J1004" s="17">
        <f ca="1">OFFSET('Z1'!$B$7,B1004,H1004)*D1004</f>
        <v>0</v>
      </c>
      <c r="K1004" s="17">
        <f ca="1">IF(I1004&gt;0,OFFSET('Z1'!$I$7,B1004,I1004)*IF(I1004=1,D1004-9300,IF(I1004=2,D1004-18000,IF(I1004=3,D1004-45000,0))),0)</f>
        <v>0</v>
      </c>
      <c r="L1004" s="17">
        <f>IF(AND(E1004=1,D1004&gt;20000,D1004&lt;=45000),D1004*'Z1'!$G$7,0)+IF(AND(E1004=1,D1004&gt;45000,D1004&lt;=50000),'Z1'!$G$7/5000*(50000-D1004)*D1004,0)</f>
        <v>0</v>
      </c>
      <c r="M1004" s="18">
        <f t="shared" ca="1" si="285"/>
        <v>0</v>
      </c>
      <c r="N1004" s="21">
        <v>0</v>
      </c>
      <c r="O1004" s="20">
        <f t="shared" si="286"/>
        <v>0</v>
      </c>
      <c r="P1004" s="21">
        <f t="shared" si="287"/>
        <v>1</v>
      </c>
      <c r="Q1004" s="22">
        <f t="shared" si="288"/>
        <v>0</v>
      </c>
      <c r="R1004" s="59">
        <f t="shared" ca="1" si="289"/>
        <v>988346.79137317708</v>
      </c>
      <c r="S1004" s="60">
        <f t="shared" ca="1" si="290"/>
        <v>988346.79137317708</v>
      </c>
      <c r="T1004" s="61">
        <v>954.36799424724393</v>
      </c>
      <c r="U1004" s="61">
        <f t="shared" ca="1" si="291"/>
        <v>1039.2710739991346</v>
      </c>
      <c r="V1004" s="62">
        <f t="shared" ca="1" si="292"/>
        <v>8.8962622660934798E-2</v>
      </c>
      <c r="W1004" s="62"/>
      <c r="X1004" s="62">
        <f t="shared" ca="1" si="293"/>
        <v>8.8962622660934798E-2</v>
      </c>
      <c r="Y1004" s="60">
        <f t="shared" ca="1" si="294"/>
        <v>988346.79137317697</v>
      </c>
      <c r="Z1004" s="63">
        <f t="shared" ca="1" si="295"/>
        <v>0</v>
      </c>
      <c r="AA1004" s="60">
        <f t="shared" ca="1" si="296"/>
        <v>0</v>
      </c>
      <c r="AB1004" s="63">
        <f t="shared" ca="1" si="297"/>
        <v>0</v>
      </c>
      <c r="AC1004" s="47">
        <f t="shared" ca="1" si="298"/>
        <v>988346.79137317697</v>
      </c>
    </row>
    <row r="1005" spans="1:29" x14ac:dyDescent="0.15">
      <c r="A1005" s="58">
        <v>40802</v>
      </c>
      <c r="B1005" s="65">
        <f t="shared" si="281"/>
        <v>4</v>
      </c>
      <c r="C1005" s="58" t="s">
        <v>1059</v>
      </c>
      <c r="D1005" s="58">
        <v>4246</v>
      </c>
      <c r="E1005" s="58">
        <v>0</v>
      </c>
      <c r="F1005" s="58">
        <f t="shared" si="282"/>
        <v>6844.2985074626868</v>
      </c>
      <c r="G1005" s="58"/>
      <c r="H1005" s="17">
        <f t="shared" si="283"/>
        <v>1</v>
      </c>
      <c r="I1005" s="17">
        <f t="shared" si="284"/>
        <v>0</v>
      </c>
      <c r="J1005" s="17">
        <f ca="1">OFFSET('Z1'!$B$7,B1005,H1005)*D1005</f>
        <v>0</v>
      </c>
      <c r="K1005" s="17">
        <f ca="1">IF(I1005&gt;0,OFFSET('Z1'!$I$7,B1005,I1005)*IF(I1005=1,D1005-9300,IF(I1005=2,D1005-18000,IF(I1005=3,D1005-45000,0))),0)</f>
        <v>0</v>
      </c>
      <c r="L1005" s="17">
        <f>IF(AND(E1005=1,D1005&gt;20000,D1005&lt;=45000),D1005*'Z1'!$G$7,0)+IF(AND(E1005=1,D1005&gt;45000,D1005&lt;=50000),'Z1'!$G$7/5000*(50000-D1005)*D1005,0)</f>
        <v>0</v>
      </c>
      <c r="M1005" s="18">
        <f t="shared" ca="1" si="285"/>
        <v>0</v>
      </c>
      <c r="N1005" s="21">
        <v>220178</v>
      </c>
      <c r="O1005" s="20">
        <f t="shared" si="286"/>
        <v>219178</v>
      </c>
      <c r="P1005" s="21">
        <f t="shared" si="287"/>
        <v>1</v>
      </c>
      <c r="Q1005" s="22">
        <f t="shared" si="288"/>
        <v>197260.2</v>
      </c>
      <c r="R1005" s="59">
        <f t="shared" ca="1" si="289"/>
        <v>4412744.9802003261</v>
      </c>
      <c r="S1005" s="60">
        <f t="shared" ca="1" si="290"/>
        <v>4610005.1802003263</v>
      </c>
      <c r="T1005" s="61">
        <v>1038.1306511262401</v>
      </c>
      <c r="U1005" s="61">
        <f t="shared" ca="1" si="291"/>
        <v>1085.7289637777499</v>
      </c>
      <c r="V1005" s="62">
        <f t="shared" ca="1" si="292"/>
        <v>4.5850021478386793E-2</v>
      </c>
      <c r="W1005" s="62"/>
      <c r="X1005" s="62">
        <f t="shared" ca="1" si="293"/>
        <v>4.5850021478386793E-2</v>
      </c>
      <c r="Y1005" s="60">
        <f t="shared" ca="1" si="294"/>
        <v>4610005.1802003263</v>
      </c>
      <c r="Z1005" s="63">
        <f t="shared" ca="1" si="295"/>
        <v>0</v>
      </c>
      <c r="AA1005" s="60">
        <f t="shared" ca="1" si="296"/>
        <v>0</v>
      </c>
      <c r="AB1005" s="63">
        <f t="shared" ca="1" si="297"/>
        <v>0</v>
      </c>
      <c r="AC1005" s="47">
        <f t="shared" ca="1" si="298"/>
        <v>4610005.1802003263</v>
      </c>
    </row>
    <row r="1006" spans="1:29" x14ac:dyDescent="0.15">
      <c r="A1006" s="58">
        <v>40804</v>
      </c>
      <c r="B1006" s="65">
        <f t="shared" si="281"/>
        <v>4</v>
      </c>
      <c r="C1006" s="58" t="s">
        <v>1060</v>
      </c>
      <c r="D1006" s="58">
        <v>1051</v>
      </c>
      <c r="E1006" s="58">
        <v>0</v>
      </c>
      <c r="F1006" s="58">
        <f t="shared" si="282"/>
        <v>1694.1492537313434</v>
      </c>
      <c r="G1006" s="58"/>
      <c r="H1006" s="17">
        <f t="shared" si="283"/>
        <v>1</v>
      </c>
      <c r="I1006" s="17">
        <f t="shared" si="284"/>
        <v>0</v>
      </c>
      <c r="J1006" s="17">
        <f ca="1">OFFSET('Z1'!$B$7,B1006,H1006)*D1006</f>
        <v>0</v>
      </c>
      <c r="K1006" s="17">
        <f ca="1">IF(I1006&gt;0,OFFSET('Z1'!$I$7,B1006,I1006)*IF(I1006=1,D1006-9300,IF(I1006=2,D1006-18000,IF(I1006=3,D1006-45000,0))),0)</f>
        <v>0</v>
      </c>
      <c r="L1006" s="17">
        <f>IF(AND(E1006=1,D1006&gt;20000,D1006&lt;=45000),D1006*'Z1'!$G$7,0)+IF(AND(E1006=1,D1006&gt;45000,D1006&lt;=50000),'Z1'!$G$7/5000*(50000-D1006)*D1006,0)</f>
        <v>0</v>
      </c>
      <c r="M1006" s="18">
        <f t="shared" ca="1" si="285"/>
        <v>0</v>
      </c>
      <c r="N1006" s="21">
        <v>0</v>
      </c>
      <c r="O1006" s="20">
        <f t="shared" si="286"/>
        <v>0</v>
      </c>
      <c r="P1006" s="21">
        <f t="shared" si="287"/>
        <v>1</v>
      </c>
      <c r="Q1006" s="22">
        <f t="shared" si="288"/>
        <v>0</v>
      </c>
      <c r="R1006" s="59">
        <f t="shared" ca="1" si="289"/>
        <v>1092273.8987730907</v>
      </c>
      <c r="S1006" s="60">
        <f t="shared" ca="1" si="290"/>
        <v>1092273.8987730907</v>
      </c>
      <c r="T1006" s="61">
        <v>954.36799424724416</v>
      </c>
      <c r="U1006" s="61">
        <f t="shared" ca="1" si="291"/>
        <v>1039.2710739991348</v>
      </c>
      <c r="V1006" s="62">
        <f t="shared" ca="1" si="292"/>
        <v>8.8962622660934798E-2</v>
      </c>
      <c r="W1006" s="62"/>
      <c r="X1006" s="62">
        <f t="shared" ca="1" si="293"/>
        <v>8.8962622660934798E-2</v>
      </c>
      <c r="Y1006" s="60">
        <f t="shared" ca="1" si="294"/>
        <v>1092273.8987730907</v>
      </c>
      <c r="Z1006" s="63">
        <f t="shared" ca="1" si="295"/>
        <v>0</v>
      </c>
      <c r="AA1006" s="60">
        <f t="shared" ca="1" si="296"/>
        <v>0</v>
      </c>
      <c r="AB1006" s="63">
        <f t="shared" ca="1" si="297"/>
        <v>0</v>
      </c>
      <c r="AC1006" s="47">
        <f t="shared" ca="1" si="298"/>
        <v>1092273.8987730907</v>
      </c>
    </row>
    <row r="1007" spans="1:29" x14ac:dyDescent="0.15">
      <c r="A1007" s="58">
        <v>40805</v>
      </c>
      <c r="B1007" s="65">
        <f t="shared" si="281"/>
        <v>4</v>
      </c>
      <c r="C1007" s="58" t="s">
        <v>1061</v>
      </c>
      <c r="D1007" s="58">
        <v>2826</v>
      </c>
      <c r="E1007" s="58">
        <v>0</v>
      </c>
      <c r="F1007" s="58">
        <f t="shared" si="282"/>
        <v>4555.3432835820895</v>
      </c>
      <c r="G1007" s="58"/>
      <c r="H1007" s="17">
        <f t="shared" si="283"/>
        <v>1</v>
      </c>
      <c r="I1007" s="17">
        <f t="shared" si="284"/>
        <v>0</v>
      </c>
      <c r="J1007" s="17">
        <f ca="1">OFFSET('Z1'!$B$7,B1007,H1007)*D1007</f>
        <v>0</v>
      </c>
      <c r="K1007" s="17">
        <f ca="1">IF(I1007&gt;0,OFFSET('Z1'!$I$7,B1007,I1007)*IF(I1007=1,D1007-9300,IF(I1007=2,D1007-18000,IF(I1007=3,D1007-45000,0))),0)</f>
        <v>0</v>
      </c>
      <c r="L1007" s="17">
        <f>IF(AND(E1007=1,D1007&gt;20000,D1007&lt;=45000),D1007*'Z1'!$G$7,0)+IF(AND(E1007=1,D1007&gt;45000,D1007&lt;=50000),'Z1'!$G$7/5000*(50000-D1007)*D1007,0)</f>
        <v>0</v>
      </c>
      <c r="M1007" s="18">
        <f t="shared" ca="1" si="285"/>
        <v>0</v>
      </c>
      <c r="N1007" s="21">
        <v>13302</v>
      </c>
      <c r="O1007" s="20">
        <f t="shared" si="286"/>
        <v>12302</v>
      </c>
      <c r="P1007" s="21">
        <f t="shared" si="287"/>
        <v>1</v>
      </c>
      <c r="Q1007" s="22">
        <f t="shared" si="288"/>
        <v>11071.800000000001</v>
      </c>
      <c r="R1007" s="59">
        <f t="shared" ca="1" si="289"/>
        <v>2936980.0551215545</v>
      </c>
      <c r="S1007" s="60">
        <f t="shared" ca="1" si="290"/>
        <v>2948051.8551215543</v>
      </c>
      <c r="T1007" s="61">
        <v>960.99664774814164</v>
      </c>
      <c r="U1007" s="61">
        <f t="shared" ca="1" si="291"/>
        <v>1043.1889083940391</v>
      </c>
      <c r="V1007" s="62">
        <f t="shared" ca="1" si="292"/>
        <v>8.5528145013299195E-2</v>
      </c>
      <c r="W1007" s="62"/>
      <c r="X1007" s="62">
        <f t="shared" ca="1" si="293"/>
        <v>8.5528145013299195E-2</v>
      </c>
      <c r="Y1007" s="60">
        <f t="shared" ca="1" si="294"/>
        <v>2948051.8551215543</v>
      </c>
      <c r="Z1007" s="63">
        <f t="shared" ca="1" si="295"/>
        <v>0</v>
      </c>
      <c r="AA1007" s="60">
        <f t="shared" ca="1" si="296"/>
        <v>0</v>
      </c>
      <c r="AB1007" s="63">
        <f t="shared" ca="1" si="297"/>
        <v>0</v>
      </c>
      <c r="AC1007" s="47">
        <f t="shared" ca="1" si="298"/>
        <v>2948051.8551215543</v>
      </c>
    </row>
    <row r="1008" spans="1:29" x14ac:dyDescent="0.15">
      <c r="A1008" s="58">
        <v>40806</v>
      </c>
      <c r="B1008" s="65">
        <f t="shared" si="281"/>
        <v>4</v>
      </c>
      <c r="C1008" s="58" t="s">
        <v>1062</v>
      </c>
      <c r="D1008" s="58">
        <v>3599</v>
      </c>
      <c r="E1008" s="58">
        <v>0</v>
      </c>
      <c r="F1008" s="58">
        <f t="shared" si="282"/>
        <v>5801.373134328358</v>
      </c>
      <c r="G1008" s="58"/>
      <c r="H1008" s="17">
        <f t="shared" si="283"/>
        <v>1</v>
      </c>
      <c r="I1008" s="17">
        <f t="shared" si="284"/>
        <v>0</v>
      </c>
      <c r="J1008" s="17">
        <f ca="1">OFFSET('Z1'!$B$7,B1008,H1008)*D1008</f>
        <v>0</v>
      </c>
      <c r="K1008" s="17">
        <f ca="1">IF(I1008&gt;0,OFFSET('Z1'!$I$7,B1008,I1008)*IF(I1008=1,D1008-9300,IF(I1008=2,D1008-18000,IF(I1008=3,D1008-45000,0))),0)</f>
        <v>0</v>
      </c>
      <c r="L1008" s="17">
        <f>IF(AND(E1008=1,D1008&gt;20000,D1008&lt;=45000),D1008*'Z1'!$G$7,0)+IF(AND(E1008=1,D1008&gt;45000,D1008&lt;=50000),'Z1'!$G$7/5000*(50000-D1008)*D1008,0)</f>
        <v>0</v>
      </c>
      <c r="M1008" s="18">
        <f t="shared" ca="1" si="285"/>
        <v>0</v>
      </c>
      <c r="N1008" s="21">
        <v>0</v>
      </c>
      <c r="O1008" s="20">
        <f t="shared" si="286"/>
        <v>0</v>
      </c>
      <c r="P1008" s="21">
        <f t="shared" si="287"/>
        <v>1</v>
      </c>
      <c r="Q1008" s="22">
        <f t="shared" si="288"/>
        <v>0</v>
      </c>
      <c r="R1008" s="59">
        <f t="shared" ca="1" si="289"/>
        <v>3740336.5953228856</v>
      </c>
      <c r="S1008" s="60">
        <f t="shared" ca="1" si="290"/>
        <v>3740336.5953228856</v>
      </c>
      <c r="T1008" s="61">
        <v>954.36799424724427</v>
      </c>
      <c r="U1008" s="61">
        <f t="shared" ca="1" si="291"/>
        <v>1039.2710739991346</v>
      </c>
      <c r="V1008" s="62">
        <f t="shared" ca="1" si="292"/>
        <v>8.8962622660934354E-2</v>
      </c>
      <c r="W1008" s="62"/>
      <c r="X1008" s="62">
        <f t="shared" ca="1" si="293"/>
        <v>8.8962622660934354E-2</v>
      </c>
      <c r="Y1008" s="60">
        <f t="shared" ca="1" si="294"/>
        <v>3740336.5953228856</v>
      </c>
      <c r="Z1008" s="63">
        <f t="shared" ca="1" si="295"/>
        <v>0</v>
      </c>
      <c r="AA1008" s="60">
        <f t="shared" ca="1" si="296"/>
        <v>0</v>
      </c>
      <c r="AB1008" s="63">
        <f t="shared" ca="1" si="297"/>
        <v>0</v>
      </c>
      <c r="AC1008" s="47">
        <f t="shared" ca="1" si="298"/>
        <v>3740336.5953228856</v>
      </c>
    </row>
    <row r="1009" spans="1:29" x14ac:dyDescent="0.15">
      <c r="A1009" s="58">
        <v>40807</v>
      </c>
      <c r="B1009" s="65">
        <f t="shared" si="281"/>
        <v>4</v>
      </c>
      <c r="C1009" s="58" t="s">
        <v>1063</v>
      </c>
      <c r="D1009" s="58">
        <v>1442</v>
      </c>
      <c r="E1009" s="58">
        <v>0</v>
      </c>
      <c r="F1009" s="58">
        <f t="shared" si="282"/>
        <v>2324.4179104477612</v>
      </c>
      <c r="G1009" s="58"/>
      <c r="H1009" s="17">
        <f t="shared" si="283"/>
        <v>1</v>
      </c>
      <c r="I1009" s="17">
        <f t="shared" si="284"/>
        <v>0</v>
      </c>
      <c r="J1009" s="17">
        <f ca="1">OFFSET('Z1'!$B$7,B1009,H1009)*D1009</f>
        <v>0</v>
      </c>
      <c r="K1009" s="17">
        <f ca="1">IF(I1009&gt;0,OFFSET('Z1'!$I$7,B1009,I1009)*IF(I1009=1,D1009-9300,IF(I1009=2,D1009-18000,IF(I1009=3,D1009-45000,0))),0)</f>
        <v>0</v>
      </c>
      <c r="L1009" s="17">
        <f>IF(AND(E1009=1,D1009&gt;20000,D1009&lt;=45000),D1009*'Z1'!$G$7,0)+IF(AND(E1009=1,D1009&gt;45000,D1009&lt;=50000),'Z1'!$G$7/5000*(50000-D1009)*D1009,0)</f>
        <v>0</v>
      </c>
      <c r="M1009" s="18">
        <f t="shared" ca="1" si="285"/>
        <v>0</v>
      </c>
      <c r="N1009" s="21">
        <v>5961</v>
      </c>
      <c r="O1009" s="20">
        <f t="shared" si="286"/>
        <v>4961</v>
      </c>
      <c r="P1009" s="21">
        <f t="shared" si="287"/>
        <v>1</v>
      </c>
      <c r="Q1009" s="22">
        <f t="shared" si="288"/>
        <v>4464.9000000000005</v>
      </c>
      <c r="R1009" s="59">
        <f t="shared" ca="1" si="289"/>
        <v>1498628.8887067521</v>
      </c>
      <c r="S1009" s="60">
        <f t="shared" ca="1" si="290"/>
        <v>1503093.788706752</v>
      </c>
      <c r="T1009" s="61">
        <v>963.37481242906222</v>
      </c>
      <c r="U1009" s="61">
        <f t="shared" ca="1" si="291"/>
        <v>1042.3673985483717</v>
      </c>
      <c r="V1009" s="62">
        <f t="shared" ca="1" si="292"/>
        <v>8.1995693784163715E-2</v>
      </c>
      <c r="W1009" s="62"/>
      <c r="X1009" s="62">
        <f t="shared" ca="1" si="293"/>
        <v>8.1995693784163715E-2</v>
      </c>
      <c r="Y1009" s="60">
        <f t="shared" ca="1" si="294"/>
        <v>1503093.788706752</v>
      </c>
      <c r="Z1009" s="63">
        <f t="shared" ca="1" si="295"/>
        <v>0</v>
      </c>
      <c r="AA1009" s="60">
        <f t="shared" ca="1" si="296"/>
        <v>0</v>
      </c>
      <c r="AB1009" s="63">
        <f t="shared" ca="1" si="297"/>
        <v>0</v>
      </c>
      <c r="AC1009" s="47">
        <f t="shared" ca="1" si="298"/>
        <v>1503093.788706752</v>
      </c>
    </row>
    <row r="1010" spans="1:29" x14ac:dyDescent="0.15">
      <c r="A1010" s="58">
        <v>40808</v>
      </c>
      <c r="B1010" s="65">
        <f t="shared" si="281"/>
        <v>4</v>
      </c>
      <c r="C1010" s="58" t="s">
        <v>1064</v>
      </c>
      <c r="D1010" s="58">
        <v>4996</v>
      </c>
      <c r="E1010" s="58">
        <v>0</v>
      </c>
      <c r="F1010" s="58">
        <f t="shared" si="282"/>
        <v>8053.2537313432831</v>
      </c>
      <c r="G1010" s="58"/>
      <c r="H1010" s="17">
        <f t="shared" si="283"/>
        <v>1</v>
      </c>
      <c r="I1010" s="17">
        <f t="shared" si="284"/>
        <v>0</v>
      </c>
      <c r="J1010" s="17">
        <f ca="1">OFFSET('Z1'!$B$7,B1010,H1010)*D1010</f>
        <v>0</v>
      </c>
      <c r="K1010" s="17">
        <f ca="1">IF(I1010&gt;0,OFFSET('Z1'!$I$7,B1010,I1010)*IF(I1010=1,D1010-9300,IF(I1010=2,D1010-18000,IF(I1010=3,D1010-45000,0))),0)</f>
        <v>0</v>
      </c>
      <c r="L1010" s="17">
        <f>IF(AND(E1010=1,D1010&gt;20000,D1010&lt;=45000),D1010*'Z1'!$G$7,0)+IF(AND(E1010=1,D1010&gt;45000,D1010&lt;=50000),'Z1'!$G$7/5000*(50000-D1010)*D1010,0)</f>
        <v>0</v>
      </c>
      <c r="M1010" s="18">
        <f t="shared" ca="1" si="285"/>
        <v>0</v>
      </c>
      <c r="N1010" s="21">
        <v>6345</v>
      </c>
      <c r="O1010" s="20">
        <f t="shared" si="286"/>
        <v>5345</v>
      </c>
      <c r="P1010" s="21">
        <f t="shared" si="287"/>
        <v>1</v>
      </c>
      <c r="Q1010" s="22">
        <f t="shared" si="288"/>
        <v>4810.5</v>
      </c>
      <c r="R1010" s="59">
        <f t="shared" ca="1" si="289"/>
        <v>5192198.2856996767</v>
      </c>
      <c r="S1010" s="60">
        <f t="shared" ca="1" si="290"/>
        <v>5197008.7856996767</v>
      </c>
      <c r="T1010" s="61">
        <v>956.25343153264066</v>
      </c>
      <c r="U1010" s="61">
        <f t="shared" ca="1" si="291"/>
        <v>1040.2339442953717</v>
      </c>
      <c r="V1010" s="62">
        <f t="shared" ca="1" si="292"/>
        <v>8.782244329113742E-2</v>
      </c>
      <c r="W1010" s="62"/>
      <c r="X1010" s="62">
        <f t="shared" ca="1" si="293"/>
        <v>8.782244329113742E-2</v>
      </c>
      <c r="Y1010" s="60">
        <f t="shared" ca="1" si="294"/>
        <v>5197008.7856996767</v>
      </c>
      <c r="Z1010" s="63">
        <f t="shared" ca="1" si="295"/>
        <v>0</v>
      </c>
      <c r="AA1010" s="60">
        <f t="shared" ca="1" si="296"/>
        <v>0</v>
      </c>
      <c r="AB1010" s="63">
        <f t="shared" ca="1" si="297"/>
        <v>0</v>
      </c>
      <c r="AC1010" s="47">
        <f t="shared" ca="1" si="298"/>
        <v>5197008.7856996767</v>
      </c>
    </row>
    <row r="1011" spans="1:29" x14ac:dyDescent="0.15">
      <c r="A1011" s="58">
        <v>40809</v>
      </c>
      <c r="B1011" s="65">
        <f t="shared" si="281"/>
        <v>4</v>
      </c>
      <c r="C1011" s="58" t="s">
        <v>1065</v>
      </c>
      <c r="D1011" s="58">
        <v>2203</v>
      </c>
      <c r="E1011" s="58">
        <v>0</v>
      </c>
      <c r="F1011" s="58">
        <f t="shared" si="282"/>
        <v>3551.1044776119402</v>
      </c>
      <c r="G1011" s="58"/>
      <c r="H1011" s="17">
        <f t="shared" si="283"/>
        <v>1</v>
      </c>
      <c r="I1011" s="17">
        <f t="shared" si="284"/>
        <v>0</v>
      </c>
      <c r="J1011" s="17">
        <f ca="1">OFFSET('Z1'!$B$7,B1011,H1011)*D1011</f>
        <v>0</v>
      </c>
      <c r="K1011" s="17">
        <f ca="1">IF(I1011&gt;0,OFFSET('Z1'!$I$7,B1011,I1011)*IF(I1011=1,D1011-9300,IF(I1011=2,D1011-18000,IF(I1011=3,D1011-45000,0))),0)</f>
        <v>0</v>
      </c>
      <c r="L1011" s="17">
        <f>IF(AND(E1011=1,D1011&gt;20000,D1011&lt;=45000),D1011*'Z1'!$G$7,0)+IF(AND(E1011=1,D1011&gt;45000,D1011&lt;=50000),'Z1'!$G$7/5000*(50000-D1011)*D1011,0)</f>
        <v>0</v>
      </c>
      <c r="M1011" s="18">
        <f t="shared" ca="1" si="285"/>
        <v>0</v>
      </c>
      <c r="N1011" s="21">
        <v>9243</v>
      </c>
      <c r="O1011" s="20">
        <f t="shared" si="286"/>
        <v>8243</v>
      </c>
      <c r="P1011" s="21">
        <f t="shared" si="287"/>
        <v>1</v>
      </c>
      <c r="Q1011" s="22">
        <f t="shared" si="288"/>
        <v>7418.7</v>
      </c>
      <c r="R1011" s="59">
        <f t="shared" ca="1" si="289"/>
        <v>2289514.1760200937</v>
      </c>
      <c r="S1011" s="60">
        <f t="shared" ca="1" si="290"/>
        <v>2296932.8760200939</v>
      </c>
      <c r="T1011" s="61">
        <v>959.22962320652027</v>
      </c>
      <c r="U1011" s="61">
        <f t="shared" ca="1" si="291"/>
        <v>1042.6386182569649</v>
      </c>
      <c r="V1011" s="62">
        <f t="shared" ca="1" si="292"/>
        <v>8.6954148446358959E-2</v>
      </c>
      <c r="W1011" s="62"/>
      <c r="X1011" s="62">
        <f t="shared" ca="1" si="293"/>
        <v>8.6954148446358959E-2</v>
      </c>
      <c r="Y1011" s="60">
        <f t="shared" ca="1" si="294"/>
        <v>2296932.8760200939</v>
      </c>
      <c r="Z1011" s="63">
        <f t="shared" ca="1" si="295"/>
        <v>0</v>
      </c>
      <c r="AA1011" s="60">
        <f t="shared" ca="1" si="296"/>
        <v>0</v>
      </c>
      <c r="AB1011" s="63">
        <f t="shared" ca="1" si="297"/>
        <v>0</v>
      </c>
      <c r="AC1011" s="47">
        <f t="shared" ca="1" si="298"/>
        <v>2296932.8760200939</v>
      </c>
    </row>
    <row r="1012" spans="1:29" x14ac:dyDescent="0.15">
      <c r="A1012" s="58">
        <v>40810</v>
      </c>
      <c r="B1012" s="65">
        <f t="shared" si="281"/>
        <v>4</v>
      </c>
      <c r="C1012" s="58" t="s">
        <v>1066</v>
      </c>
      <c r="D1012" s="58">
        <v>705</v>
      </c>
      <c r="E1012" s="58">
        <v>0</v>
      </c>
      <c r="F1012" s="58">
        <f t="shared" si="282"/>
        <v>1136.4179104477612</v>
      </c>
      <c r="G1012" s="58"/>
      <c r="H1012" s="17">
        <f t="shared" si="283"/>
        <v>1</v>
      </c>
      <c r="I1012" s="17">
        <f t="shared" si="284"/>
        <v>0</v>
      </c>
      <c r="J1012" s="17">
        <f ca="1">OFFSET('Z1'!$B$7,B1012,H1012)*D1012</f>
        <v>0</v>
      </c>
      <c r="K1012" s="17">
        <f ca="1">IF(I1012&gt;0,OFFSET('Z1'!$I$7,B1012,I1012)*IF(I1012=1,D1012-9300,IF(I1012=2,D1012-18000,IF(I1012=3,D1012-45000,0))),0)</f>
        <v>0</v>
      </c>
      <c r="L1012" s="17">
        <f>IF(AND(E1012=1,D1012&gt;20000,D1012&lt;=45000),D1012*'Z1'!$G$7,0)+IF(AND(E1012=1,D1012&gt;45000,D1012&lt;=50000),'Z1'!$G$7/5000*(50000-D1012)*D1012,0)</f>
        <v>0</v>
      </c>
      <c r="M1012" s="18">
        <f t="shared" ca="1" si="285"/>
        <v>0</v>
      </c>
      <c r="N1012" s="21">
        <v>0</v>
      </c>
      <c r="O1012" s="20">
        <f t="shared" si="286"/>
        <v>0</v>
      </c>
      <c r="P1012" s="21">
        <f t="shared" si="287"/>
        <v>1</v>
      </c>
      <c r="Q1012" s="22">
        <f t="shared" si="288"/>
        <v>0</v>
      </c>
      <c r="R1012" s="59">
        <f t="shared" ca="1" si="289"/>
        <v>732686.10716938996</v>
      </c>
      <c r="S1012" s="60">
        <f t="shared" ca="1" si="290"/>
        <v>732686.10716938996</v>
      </c>
      <c r="T1012" s="61">
        <v>954.36799424724404</v>
      </c>
      <c r="U1012" s="61">
        <f t="shared" ca="1" si="291"/>
        <v>1039.2710739991346</v>
      </c>
      <c r="V1012" s="62">
        <f t="shared" ca="1" si="292"/>
        <v>8.8962622660934576E-2</v>
      </c>
      <c r="W1012" s="62"/>
      <c r="X1012" s="62">
        <f t="shared" ca="1" si="293"/>
        <v>8.8962622660934576E-2</v>
      </c>
      <c r="Y1012" s="60">
        <f t="shared" ca="1" si="294"/>
        <v>732686.10716938996</v>
      </c>
      <c r="Z1012" s="63">
        <f t="shared" ca="1" si="295"/>
        <v>0</v>
      </c>
      <c r="AA1012" s="60">
        <f t="shared" ca="1" si="296"/>
        <v>0</v>
      </c>
      <c r="AB1012" s="63">
        <f t="shared" ca="1" si="297"/>
        <v>0</v>
      </c>
      <c r="AC1012" s="47">
        <f t="shared" ca="1" si="298"/>
        <v>732686.10716938996</v>
      </c>
    </row>
    <row r="1013" spans="1:29" x14ac:dyDescent="0.15">
      <c r="A1013" s="58">
        <v>40811</v>
      </c>
      <c r="B1013" s="65">
        <f t="shared" si="281"/>
        <v>4</v>
      </c>
      <c r="C1013" s="58" t="s">
        <v>1067</v>
      </c>
      <c r="D1013" s="58">
        <v>1657</v>
      </c>
      <c r="E1013" s="58">
        <v>0</v>
      </c>
      <c r="F1013" s="58">
        <f t="shared" si="282"/>
        <v>2670.9850746268658</v>
      </c>
      <c r="G1013" s="58"/>
      <c r="H1013" s="17">
        <f t="shared" si="283"/>
        <v>1</v>
      </c>
      <c r="I1013" s="17">
        <f t="shared" si="284"/>
        <v>0</v>
      </c>
      <c r="J1013" s="17">
        <f ca="1">OFFSET('Z1'!$B$7,B1013,H1013)*D1013</f>
        <v>0</v>
      </c>
      <c r="K1013" s="17">
        <f ca="1">IF(I1013&gt;0,OFFSET('Z1'!$I$7,B1013,I1013)*IF(I1013=1,D1013-9300,IF(I1013=2,D1013-18000,IF(I1013=3,D1013-45000,0))),0)</f>
        <v>0</v>
      </c>
      <c r="L1013" s="17">
        <f>IF(AND(E1013=1,D1013&gt;20000,D1013&lt;=45000),D1013*'Z1'!$G$7,0)+IF(AND(E1013=1,D1013&gt;45000,D1013&lt;=50000),'Z1'!$G$7/5000*(50000-D1013)*D1013,0)</f>
        <v>0</v>
      </c>
      <c r="M1013" s="18">
        <f t="shared" ca="1" si="285"/>
        <v>0</v>
      </c>
      <c r="N1013" s="21">
        <v>0</v>
      </c>
      <c r="O1013" s="20">
        <f t="shared" si="286"/>
        <v>0</v>
      </c>
      <c r="P1013" s="21">
        <f t="shared" si="287"/>
        <v>1</v>
      </c>
      <c r="Q1013" s="22">
        <f t="shared" si="288"/>
        <v>0</v>
      </c>
      <c r="R1013" s="59">
        <f t="shared" ca="1" si="289"/>
        <v>1722072.1696165663</v>
      </c>
      <c r="S1013" s="60">
        <f t="shared" ca="1" si="290"/>
        <v>1722072.1696165663</v>
      </c>
      <c r="T1013" s="61">
        <v>954.36799424724404</v>
      </c>
      <c r="U1013" s="61">
        <f t="shared" ca="1" si="291"/>
        <v>1039.2710739991348</v>
      </c>
      <c r="V1013" s="62">
        <f t="shared" ca="1" si="292"/>
        <v>8.8962622660934798E-2</v>
      </c>
      <c r="W1013" s="62"/>
      <c r="X1013" s="62">
        <f t="shared" ca="1" si="293"/>
        <v>8.8962622660934798E-2</v>
      </c>
      <c r="Y1013" s="60">
        <f t="shared" ca="1" si="294"/>
        <v>1722072.1696165665</v>
      </c>
      <c r="Z1013" s="63">
        <f t="shared" ca="1" si="295"/>
        <v>0</v>
      </c>
      <c r="AA1013" s="60">
        <f t="shared" ca="1" si="296"/>
        <v>0</v>
      </c>
      <c r="AB1013" s="63">
        <f t="shared" ca="1" si="297"/>
        <v>0</v>
      </c>
      <c r="AC1013" s="47">
        <f t="shared" ca="1" si="298"/>
        <v>1722072.1696165665</v>
      </c>
    </row>
    <row r="1014" spans="1:29" x14ac:dyDescent="0.15">
      <c r="A1014" s="58">
        <v>40812</v>
      </c>
      <c r="B1014" s="65">
        <f t="shared" si="281"/>
        <v>4</v>
      </c>
      <c r="C1014" s="58" t="s">
        <v>1068</v>
      </c>
      <c r="D1014" s="58">
        <v>2503</v>
      </c>
      <c r="E1014" s="58">
        <v>0</v>
      </c>
      <c r="F1014" s="58">
        <f t="shared" si="282"/>
        <v>4034.686567164179</v>
      </c>
      <c r="G1014" s="58"/>
      <c r="H1014" s="17">
        <f t="shared" si="283"/>
        <v>1</v>
      </c>
      <c r="I1014" s="17">
        <f t="shared" si="284"/>
        <v>0</v>
      </c>
      <c r="J1014" s="17">
        <f ca="1">OFFSET('Z1'!$B$7,B1014,H1014)*D1014</f>
        <v>0</v>
      </c>
      <c r="K1014" s="17">
        <f ca="1">IF(I1014&gt;0,OFFSET('Z1'!$I$7,B1014,I1014)*IF(I1014=1,D1014-9300,IF(I1014=2,D1014-18000,IF(I1014=3,D1014-45000,0))),0)</f>
        <v>0</v>
      </c>
      <c r="L1014" s="17">
        <f>IF(AND(E1014=1,D1014&gt;20000,D1014&lt;=45000),D1014*'Z1'!$G$7,0)+IF(AND(E1014=1,D1014&gt;45000,D1014&lt;=50000),'Z1'!$G$7/5000*(50000-D1014)*D1014,0)</f>
        <v>0</v>
      </c>
      <c r="M1014" s="18">
        <f t="shared" ca="1" si="285"/>
        <v>0</v>
      </c>
      <c r="N1014" s="21">
        <v>0</v>
      </c>
      <c r="O1014" s="20">
        <f t="shared" si="286"/>
        <v>0</v>
      </c>
      <c r="P1014" s="21">
        <f t="shared" si="287"/>
        <v>1</v>
      </c>
      <c r="Q1014" s="22">
        <f t="shared" si="288"/>
        <v>0</v>
      </c>
      <c r="R1014" s="59">
        <f t="shared" ca="1" si="289"/>
        <v>2601295.4982198342</v>
      </c>
      <c r="S1014" s="60">
        <f t="shared" ca="1" si="290"/>
        <v>2601295.4982198342</v>
      </c>
      <c r="T1014" s="61">
        <v>954.36799424724416</v>
      </c>
      <c r="U1014" s="61">
        <f t="shared" ca="1" si="291"/>
        <v>1039.2710739991346</v>
      </c>
      <c r="V1014" s="62">
        <f t="shared" ca="1" si="292"/>
        <v>8.8962622660934576E-2</v>
      </c>
      <c r="W1014" s="62"/>
      <c r="X1014" s="62">
        <f t="shared" ca="1" si="293"/>
        <v>8.8962622660934576E-2</v>
      </c>
      <c r="Y1014" s="60">
        <f t="shared" ca="1" si="294"/>
        <v>2601295.4982198337</v>
      </c>
      <c r="Z1014" s="63">
        <f t="shared" ca="1" si="295"/>
        <v>0</v>
      </c>
      <c r="AA1014" s="60">
        <f t="shared" ca="1" si="296"/>
        <v>0</v>
      </c>
      <c r="AB1014" s="63">
        <f t="shared" ca="1" si="297"/>
        <v>0</v>
      </c>
      <c r="AC1014" s="47">
        <f t="shared" ca="1" si="298"/>
        <v>2601295.4982198337</v>
      </c>
    </row>
    <row r="1015" spans="1:29" x14ac:dyDescent="0.15">
      <c r="A1015" s="58">
        <v>40813</v>
      </c>
      <c r="B1015" s="65">
        <f t="shared" si="281"/>
        <v>4</v>
      </c>
      <c r="C1015" s="58" t="s">
        <v>1069</v>
      </c>
      <c r="D1015" s="58">
        <v>1432</v>
      </c>
      <c r="E1015" s="58">
        <v>0</v>
      </c>
      <c r="F1015" s="58">
        <f t="shared" si="282"/>
        <v>2308.2985074626868</v>
      </c>
      <c r="G1015" s="58"/>
      <c r="H1015" s="17">
        <f t="shared" si="283"/>
        <v>1</v>
      </c>
      <c r="I1015" s="17">
        <f t="shared" si="284"/>
        <v>0</v>
      </c>
      <c r="J1015" s="17">
        <f ca="1">OFFSET('Z1'!$B$7,B1015,H1015)*D1015</f>
        <v>0</v>
      </c>
      <c r="K1015" s="17">
        <f ca="1">IF(I1015&gt;0,OFFSET('Z1'!$I$7,B1015,I1015)*IF(I1015=1,D1015-9300,IF(I1015=2,D1015-18000,IF(I1015=3,D1015-45000,0))),0)</f>
        <v>0</v>
      </c>
      <c r="L1015" s="17">
        <f>IF(AND(E1015=1,D1015&gt;20000,D1015&lt;=45000),D1015*'Z1'!$G$7,0)+IF(AND(E1015=1,D1015&gt;45000,D1015&lt;=50000),'Z1'!$G$7/5000*(50000-D1015)*D1015,0)</f>
        <v>0</v>
      </c>
      <c r="M1015" s="18">
        <f t="shared" ca="1" si="285"/>
        <v>0</v>
      </c>
      <c r="N1015" s="21">
        <v>0</v>
      </c>
      <c r="O1015" s="20">
        <f t="shared" si="286"/>
        <v>0</v>
      </c>
      <c r="P1015" s="21">
        <f t="shared" si="287"/>
        <v>1</v>
      </c>
      <c r="Q1015" s="22">
        <f t="shared" si="288"/>
        <v>0</v>
      </c>
      <c r="R1015" s="59">
        <f t="shared" ca="1" si="289"/>
        <v>1488236.1779667609</v>
      </c>
      <c r="S1015" s="60">
        <f t="shared" ca="1" si="290"/>
        <v>1488236.1779667609</v>
      </c>
      <c r="T1015" s="61">
        <v>954.36799424724404</v>
      </c>
      <c r="U1015" s="61">
        <f t="shared" ca="1" si="291"/>
        <v>1039.2710739991348</v>
      </c>
      <c r="V1015" s="62">
        <f t="shared" ca="1" si="292"/>
        <v>8.8962622660934798E-2</v>
      </c>
      <c r="W1015" s="62"/>
      <c r="X1015" s="62">
        <f t="shared" ca="1" si="293"/>
        <v>8.8962622660934798E-2</v>
      </c>
      <c r="Y1015" s="60">
        <f t="shared" ca="1" si="294"/>
        <v>1488236.1779667612</v>
      </c>
      <c r="Z1015" s="63">
        <f t="shared" ca="1" si="295"/>
        <v>0</v>
      </c>
      <c r="AA1015" s="60">
        <f t="shared" ca="1" si="296"/>
        <v>0</v>
      </c>
      <c r="AB1015" s="63">
        <f t="shared" ca="1" si="297"/>
        <v>0</v>
      </c>
      <c r="AC1015" s="47">
        <f t="shared" ca="1" si="298"/>
        <v>1488236.1779667612</v>
      </c>
    </row>
    <row r="1016" spans="1:29" x14ac:dyDescent="0.15">
      <c r="A1016" s="58">
        <v>40814</v>
      </c>
      <c r="B1016" s="65">
        <f t="shared" si="281"/>
        <v>4</v>
      </c>
      <c r="C1016" s="58" t="s">
        <v>1070</v>
      </c>
      <c r="D1016" s="58">
        <v>1560</v>
      </c>
      <c r="E1016" s="58">
        <v>0</v>
      </c>
      <c r="F1016" s="58">
        <f t="shared" si="282"/>
        <v>2514.6268656716416</v>
      </c>
      <c r="G1016" s="58"/>
      <c r="H1016" s="17">
        <f t="shared" si="283"/>
        <v>1</v>
      </c>
      <c r="I1016" s="17">
        <f t="shared" si="284"/>
        <v>0</v>
      </c>
      <c r="J1016" s="17">
        <f ca="1">OFFSET('Z1'!$B$7,B1016,H1016)*D1016</f>
        <v>0</v>
      </c>
      <c r="K1016" s="17">
        <f ca="1">IF(I1016&gt;0,OFFSET('Z1'!$I$7,B1016,I1016)*IF(I1016=1,D1016-9300,IF(I1016=2,D1016-18000,IF(I1016=3,D1016-45000,0))),0)</f>
        <v>0</v>
      </c>
      <c r="L1016" s="17">
        <f>IF(AND(E1016=1,D1016&gt;20000,D1016&lt;=45000),D1016*'Z1'!$G$7,0)+IF(AND(E1016=1,D1016&gt;45000,D1016&lt;=50000),'Z1'!$G$7/5000*(50000-D1016)*D1016,0)</f>
        <v>0</v>
      </c>
      <c r="M1016" s="18">
        <f t="shared" ca="1" si="285"/>
        <v>0</v>
      </c>
      <c r="N1016" s="21">
        <v>0</v>
      </c>
      <c r="O1016" s="20">
        <f t="shared" si="286"/>
        <v>0</v>
      </c>
      <c r="P1016" s="21">
        <f t="shared" si="287"/>
        <v>1</v>
      </c>
      <c r="Q1016" s="22">
        <f t="shared" si="288"/>
        <v>0</v>
      </c>
      <c r="R1016" s="59">
        <f t="shared" ca="1" si="289"/>
        <v>1621262.8754386499</v>
      </c>
      <c r="S1016" s="60">
        <f t="shared" ca="1" si="290"/>
        <v>1621262.8754386499</v>
      </c>
      <c r="T1016" s="61">
        <v>954.36799424724404</v>
      </c>
      <c r="U1016" s="61">
        <f t="shared" ca="1" si="291"/>
        <v>1039.2710739991346</v>
      </c>
      <c r="V1016" s="62">
        <f t="shared" ca="1" si="292"/>
        <v>8.8962622660934576E-2</v>
      </c>
      <c r="W1016" s="62"/>
      <c r="X1016" s="62">
        <f t="shared" ca="1" si="293"/>
        <v>8.8962622660934576E-2</v>
      </c>
      <c r="Y1016" s="60">
        <f t="shared" ca="1" si="294"/>
        <v>1621262.8754386499</v>
      </c>
      <c r="Z1016" s="63">
        <f t="shared" ca="1" si="295"/>
        <v>0</v>
      </c>
      <c r="AA1016" s="60">
        <f t="shared" ca="1" si="296"/>
        <v>0</v>
      </c>
      <c r="AB1016" s="63">
        <f t="shared" ca="1" si="297"/>
        <v>0</v>
      </c>
      <c r="AC1016" s="47">
        <f t="shared" ca="1" si="298"/>
        <v>1621262.8754386499</v>
      </c>
    </row>
    <row r="1017" spans="1:29" x14ac:dyDescent="0.15">
      <c r="A1017" s="58">
        <v>40815</v>
      </c>
      <c r="B1017" s="65">
        <f t="shared" si="281"/>
        <v>4</v>
      </c>
      <c r="C1017" s="58" t="s">
        <v>1071</v>
      </c>
      <c r="D1017" s="58">
        <v>1265</v>
      </c>
      <c r="E1017" s="58">
        <v>0</v>
      </c>
      <c r="F1017" s="58">
        <f t="shared" si="282"/>
        <v>2039.1044776119402</v>
      </c>
      <c r="G1017" s="58"/>
      <c r="H1017" s="17">
        <f t="shared" si="283"/>
        <v>1</v>
      </c>
      <c r="I1017" s="17">
        <f t="shared" si="284"/>
        <v>0</v>
      </c>
      <c r="J1017" s="17">
        <f ca="1">OFFSET('Z1'!$B$7,B1017,H1017)*D1017</f>
        <v>0</v>
      </c>
      <c r="K1017" s="17">
        <f ca="1">IF(I1017&gt;0,OFFSET('Z1'!$I$7,B1017,I1017)*IF(I1017=1,D1017-9300,IF(I1017=2,D1017-18000,IF(I1017=3,D1017-45000,0))),0)</f>
        <v>0</v>
      </c>
      <c r="L1017" s="17">
        <f>IF(AND(E1017=1,D1017&gt;20000,D1017&lt;=45000),D1017*'Z1'!$G$7,0)+IF(AND(E1017=1,D1017&gt;45000,D1017&lt;=50000),'Z1'!$G$7/5000*(50000-D1017)*D1017,0)</f>
        <v>0</v>
      </c>
      <c r="M1017" s="18">
        <f t="shared" ca="1" si="285"/>
        <v>0</v>
      </c>
      <c r="N1017" s="21">
        <v>0</v>
      </c>
      <c r="O1017" s="20">
        <f t="shared" si="286"/>
        <v>0</v>
      </c>
      <c r="P1017" s="21">
        <f t="shared" si="287"/>
        <v>1</v>
      </c>
      <c r="Q1017" s="22">
        <f t="shared" si="288"/>
        <v>0</v>
      </c>
      <c r="R1017" s="59">
        <f t="shared" ca="1" si="289"/>
        <v>1314677.9086089053</v>
      </c>
      <c r="S1017" s="60">
        <f t="shared" ca="1" si="290"/>
        <v>1314677.9086089053</v>
      </c>
      <c r="T1017" s="61">
        <v>954.36799424724404</v>
      </c>
      <c r="U1017" s="61">
        <f t="shared" ca="1" si="291"/>
        <v>1039.2710739991346</v>
      </c>
      <c r="V1017" s="62">
        <f t="shared" ca="1" si="292"/>
        <v>8.8962622660934576E-2</v>
      </c>
      <c r="W1017" s="62"/>
      <c r="X1017" s="62">
        <f t="shared" ca="1" si="293"/>
        <v>8.8962622660934576E-2</v>
      </c>
      <c r="Y1017" s="60">
        <f t="shared" ca="1" si="294"/>
        <v>1314677.9086089053</v>
      </c>
      <c r="Z1017" s="63">
        <f t="shared" ca="1" si="295"/>
        <v>0</v>
      </c>
      <c r="AA1017" s="60">
        <f t="shared" ca="1" si="296"/>
        <v>0</v>
      </c>
      <c r="AB1017" s="63">
        <f t="shared" ca="1" si="297"/>
        <v>0</v>
      </c>
      <c r="AC1017" s="47">
        <f t="shared" ca="1" si="298"/>
        <v>1314677.9086089053</v>
      </c>
    </row>
    <row r="1018" spans="1:29" x14ac:dyDescent="0.15">
      <c r="A1018" s="58">
        <v>40816</v>
      </c>
      <c r="B1018" s="65">
        <f t="shared" si="281"/>
        <v>4</v>
      </c>
      <c r="C1018" s="58" t="s">
        <v>1072</v>
      </c>
      <c r="D1018" s="58">
        <v>2305</v>
      </c>
      <c r="E1018" s="58">
        <v>0</v>
      </c>
      <c r="F1018" s="58">
        <f t="shared" si="282"/>
        <v>3715.5223880597014</v>
      </c>
      <c r="G1018" s="58"/>
      <c r="H1018" s="17">
        <f t="shared" si="283"/>
        <v>1</v>
      </c>
      <c r="I1018" s="17">
        <f t="shared" si="284"/>
        <v>0</v>
      </c>
      <c r="J1018" s="17">
        <f ca="1">OFFSET('Z1'!$B$7,B1018,H1018)*D1018</f>
        <v>0</v>
      </c>
      <c r="K1018" s="17">
        <f ca="1">IF(I1018&gt;0,OFFSET('Z1'!$I$7,B1018,I1018)*IF(I1018=1,D1018-9300,IF(I1018=2,D1018-18000,IF(I1018=3,D1018-45000,0))),0)</f>
        <v>0</v>
      </c>
      <c r="L1018" s="17">
        <f>IF(AND(E1018=1,D1018&gt;20000,D1018&lt;=45000),D1018*'Z1'!$G$7,0)+IF(AND(E1018=1,D1018&gt;45000,D1018&lt;=50000),'Z1'!$G$7/5000*(50000-D1018)*D1018,0)</f>
        <v>0</v>
      </c>
      <c r="M1018" s="18">
        <f t="shared" ca="1" si="285"/>
        <v>0</v>
      </c>
      <c r="N1018" s="21">
        <v>6105</v>
      </c>
      <c r="O1018" s="20">
        <f t="shared" si="286"/>
        <v>5105</v>
      </c>
      <c r="P1018" s="21">
        <f t="shared" si="287"/>
        <v>1</v>
      </c>
      <c r="Q1018" s="22">
        <f t="shared" si="288"/>
        <v>4594.5</v>
      </c>
      <c r="R1018" s="59">
        <f t="shared" ca="1" si="289"/>
        <v>2395519.8255680054</v>
      </c>
      <c r="S1018" s="60">
        <f t="shared" ca="1" si="290"/>
        <v>2400114.3255680054</v>
      </c>
      <c r="T1018" s="61">
        <v>957.00775802677174</v>
      </c>
      <c r="U1018" s="61">
        <f t="shared" ca="1" si="291"/>
        <v>1041.2643494872041</v>
      </c>
      <c r="V1018" s="62">
        <f t="shared" ca="1" si="292"/>
        <v>8.8041701599325339E-2</v>
      </c>
      <c r="W1018" s="62"/>
      <c r="X1018" s="62">
        <f t="shared" ca="1" si="293"/>
        <v>8.8041701599325339E-2</v>
      </c>
      <c r="Y1018" s="60">
        <f t="shared" ca="1" si="294"/>
        <v>2400114.3255680054</v>
      </c>
      <c r="Z1018" s="63">
        <f t="shared" ca="1" si="295"/>
        <v>0</v>
      </c>
      <c r="AA1018" s="60">
        <f t="shared" ca="1" si="296"/>
        <v>0</v>
      </c>
      <c r="AB1018" s="63">
        <f t="shared" ca="1" si="297"/>
        <v>0</v>
      </c>
      <c r="AC1018" s="47">
        <f t="shared" ca="1" si="298"/>
        <v>2400114.3255680054</v>
      </c>
    </row>
    <row r="1019" spans="1:29" x14ac:dyDescent="0.15">
      <c r="A1019" s="58">
        <v>40817</v>
      </c>
      <c r="B1019" s="65">
        <f t="shared" si="281"/>
        <v>4</v>
      </c>
      <c r="C1019" s="58" t="s">
        <v>1073</v>
      </c>
      <c r="D1019" s="58">
        <v>1638</v>
      </c>
      <c r="E1019" s="58">
        <v>0</v>
      </c>
      <c r="F1019" s="58">
        <f t="shared" si="282"/>
        <v>2640.3582089552237</v>
      </c>
      <c r="G1019" s="58"/>
      <c r="H1019" s="17">
        <f t="shared" si="283"/>
        <v>1</v>
      </c>
      <c r="I1019" s="17">
        <f t="shared" si="284"/>
        <v>0</v>
      </c>
      <c r="J1019" s="17">
        <f ca="1">OFFSET('Z1'!$B$7,B1019,H1019)*D1019</f>
        <v>0</v>
      </c>
      <c r="K1019" s="17">
        <f ca="1">IF(I1019&gt;0,OFFSET('Z1'!$I$7,B1019,I1019)*IF(I1019=1,D1019-9300,IF(I1019=2,D1019-18000,IF(I1019=3,D1019-45000,0))),0)</f>
        <v>0</v>
      </c>
      <c r="L1019" s="17">
        <f>IF(AND(E1019=1,D1019&gt;20000,D1019&lt;=45000),D1019*'Z1'!$G$7,0)+IF(AND(E1019=1,D1019&gt;45000,D1019&lt;=50000),'Z1'!$G$7/5000*(50000-D1019)*D1019,0)</f>
        <v>0</v>
      </c>
      <c r="M1019" s="18">
        <f t="shared" ca="1" si="285"/>
        <v>0</v>
      </c>
      <c r="N1019" s="21">
        <v>1704</v>
      </c>
      <c r="O1019" s="20">
        <f t="shared" si="286"/>
        <v>704</v>
      </c>
      <c r="P1019" s="21">
        <f t="shared" si="287"/>
        <v>1</v>
      </c>
      <c r="Q1019" s="22">
        <f t="shared" si="288"/>
        <v>633.6</v>
      </c>
      <c r="R1019" s="59">
        <f t="shared" ca="1" si="289"/>
        <v>1702326.0192105824</v>
      </c>
      <c r="S1019" s="60">
        <f t="shared" ca="1" si="290"/>
        <v>1702959.6192105825</v>
      </c>
      <c r="T1019" s="61">
        <v>954.77828836489118</v>
      </c>
      <c r="U1019" s="61">
        <f t="shared" ca="1" si="291"/>
        <v>1039.6578871859479</v>
      </c>
      <c r="V1019" s="62">
        <f t="shared" ca="1" si="292"/>
        <v>8.8899799938284563E-2</v>
      </c>
      <c r="W1019" s="62"/>
      <c r="X1019" s="62">
        <f t="shared" ca="1" si="293"/>
        <v>8.8899799938284563E-2</v>
      </c>
      <c r="Y1019" s="60">
        <f t="shared" ca="1" si="294"/>
        <v>1702959.6192105827</v>
      </c>
      <c r="Z1019" s="63">
        <f t="shared" ca="1" si="295"/>
        <v>0</v>
      </c>
      <c r="AA1019" s="60">
        <f t="shared" ca="1" si="296"/>
        <v>0</v>
      </c>
      <c r="AB1019" s="63">
        <f t="shared" ca="1" si="297"/>
        <v>0</v>
      </c>
      <c r="AC1019" s="47">
        <f t="shared" ca="1" si="298"/>
        <v>1702959.6192105827</v>
      </c>
    </row>
    <row r="1020" spans="1:29" x14ac:dyDescent="0.15">
      <c r="A1020" s="58">
        <v>40818</v>
      </c>
      <c r="B1020" s="65">
        <f t="shared" si="281"/>
        <v>4</v>
      </c>
      <c r="C1020" s="58" t="s">
        <v>1074</v>
      </c>
      <c r="D1020" s="58">
        <v>1484</v>
      </c>
      <c r="E1020" s="58">
        <v>0</v>
      </c>
      <c r="F1020" s="58">
        <f t="shared" si="282"/>
        <v>2392.1194029850744</v>
      </c>
      <c r="G1020" s="58"/>
      <c r="H1020" s="17">
        <f t="shared" si="283"/>
        <v>1</v>
      </c>
      <c r="I1020" s="17">
        <f t="shared" si="284"/>
        <v>0</v>
      </c>
      <c r="J1020" s="17">
        <f ca="1">OFFSET('Z1'!$B$7,B1020,H1020)*D1020</f>
        <v>0</v>
      </c>
      <c r="K1020" s="17">
        <f ca="1">IF(I1020&gt;0,OFFSET('Z1'!$I$7,B1020,I1020)*IF(I1020=1,D1020-9300,IF(I1020=2,D1020-18000,IF(I1020=3,D1020-45000,0))),0)</f>
        <v>0</v>
      </c>
      <c r="L1020" s="17">
        <f>IF(AND(E1020=1,D1020&gt;20000,D1020&lt;=45000),D1020*'Z1'!$G$7,0)+IF(AND(E1020=1,D1020&gt;45000,D1020&lt;=50000),'Z1'!$G$7/5000*(50000-D1020)*D1020,0)</f>
        <v>0</v>
      </c>
      <c r="M1020" s="18">
        <f t="shared" ca="1" si="285"/>
        <v>0</v>
      </c>
      <c r="N1020" s="21">
        <v>0</v>
      </c>
      <c r="O1020" s="20">
        <f t="shared" si="286"/>
        <v>0</v>
      </c>
      <c r="P1020" s="21">
        <f t="shared" si="287"/>
        <v>1</v>
      </c>
      <c r="Q1020" s="22">
        <f t="shared" si="288"/>
        <v>0</v>
      </c>
      <c r="R1020" s="59">
        <f t="shared" ca="1" si="289"/>
        <v>1542278.2738147157</v>
      </c>
      <c r="S1020" s="60">
        <f t="shared" ca="1" si="290"/>
        <v>1542278.2738147157</v>
      </c>
      <c r="T1020" s="61">
        <v>954.36799424724416</v>
      </c>
      <c r="U1020" s="61">
        <f t="shared" ca="1" si="291"/>
        <v>1039.2710739991346</v>
      </c>
      <c r="V1020" s="62">
        <f t="shared" ca="1" si="292"/>
        <v>8.8962622660934576E-2</v>
      </c>
      <c r="W1020" s="62"/>
      <c r="X1020" s="62">
        <f t="shared" ca="1" si="293"/>
        <v>8.8962622660934576E-2</v>
      </c>
      <c r="Y1020" s="60">
        <f t="shared" ca="1" si="294"/>
        <v>1542278.2738147157</v>
      </c>
      <c r="Z1020" s="63">
        <f t="shared" ca="1" si="295"/>
        <v>0</v>
      </c>
      <c r="AA1020" s="60">
        <f t="shared" ca="1" si="296"/>
        <v>0</v>
      </c>
      <c r="AB1020" s="63">
        <f t="shared" ca="1" si="297"/>
        <v>0</v>
      </c>
      <c r="AC1020" s="47">
        <f t="shared" ca="1" si="298"/>
        <v>1542278.2738147157</v>
      </c>
    </row>
    <row r="1021" spans="1:29" x14ac:dyDescent="0.15">
      <c r="A1021" s="58">
        <v>40820</v>
      </c>
      <c r="B1021" s="65">
        <f t="shared" si="281"/>
        <v>4</v>
      </c>
      <c r="C1021" s="58" t="s">
        <v>1075</v>
      </c>
      <c r="D1021" s="58">
        <v>539</v>
      </c>
      <c r="E1021" s="58">
        <v>0</v>
      </c>
      <c r="F1021" s="58">
        <f t="shared" si="282"/>
        <v>868.83582089552237</v>
      </c>
      <c r="G1021" s="58"/>
      <c r="H1021" s="17">
        <f t="shared" si="283"/>
        <v>1</v>
      </c>
      <c r="I1021" s="17">
        <f t="shared" si="284"/>
        <v>0</v>
      </c>
      <c r="J1021" s="17">
        <f ca="1">OFFSET('Z1'!$B$7,B1021,H1021)*D1021</f>
        <v>0</v>
      </c>
      <c r="K1021" s="17">
        <f ca="1">IF(I1021&gt;0,OFFSET('Z1'!$I$7,B1021,I1021)*IF(I1021=1,D1021-9300,IF(I1021=2,D1021-18000,IF(I1021=3,D1021-45000,0))),0)</f>
        <v>0</v>
      </c>
      <c r="L1021" s="17">
        <f>IF(AND(E1021=1,D1021&gt;20000,D1021&lt;=45000),D1021*'Z1'!$G$7,0)+IF(AND(E1021=1,D1021&gt;45000,D1021&lt;=50000),'Z1'!$G$7/5000*(50000-D1021)*D1021,0)</f>
        <v>0</v>
      </c>
      <c r="M1021" s="18">
        <f t="shared" ca="1" si="285"/>
        <v>0</v>
      </c>
      <c r="N1021" s="21">
        <v>0</v>
      </c>
      <c r="O1021" s="20">
        <f t="shared" si="286"/>
        <v>0</v>
      </c>
      <c r="P1021" s="21">
        <f t="shared" si="287"/>
        <v>1</v>
      </c>
      <c r="Q1021" s="22">
        <f t="shared" si="288"/>
        <v>0</v>
      </c>
      <c r="R1021" s="59">
        <f t="shared" ca="1" si="289"/>
        <v>560167.10888553353</v>
      </c>
      <c r="S1021" s="60">
        <f t="shared" ca="1" si="290"/>
        <v>560167.10888553353</v>
      </c>
      <c r="T1021" s="61">
        <v>954.36799424724416</v>
      </c>
      <c r="U1021" s="61">
        <f t="shared" ca="1" si="291"/>
        <v>1039.2710739991346</v>
      </c>
      <c r="V1021" s="62">
        <f t="shared" ca="1" si="292"/>
        <v>8.8962622660934576E-2</v>
      </c>
      <c r="W1021" s="62"/>
      <c r="X1021" s="62">
        <f t="shared" ca="1" si="293"/>
        <v>8.8962622660934576E-2</v>
      </c>
      <c r="Y1021" s="60">
        <f t="shared" ca="1" si="294"/>
        <v>560167.10888553353</v>
      </c>
      <c r="Z1021" s="63">
        <f t="shared" ca="1" si="295"/>
        <v>0</v>
      </c>
      <c r="AA1021" s="60">
        <f t="shared" ca="1" si="296"/>
        <v>0</v>
      </c>
      <c r="AB1021" s="63">
        <f t="shared" ca="1" si="297"/>
        <v>0</v>
      </c>
      <c r="AC1021" s="47">
        <f t="shared" ca="1" si="298"/>
        <v>560167.10888553353</v>
      </c>
    </row>
    <row r="1022" spans="1:29" x14ac:dyDescent="0.15">
      <c r="A1022" s="58">
        <v>40821</v>
      </c>
      <c r="B1022" s="65">
        <f t="shared" si="281"/>
        <v>4</v>
      </c>
      <c r="C1022" s="58" t="s">
        <v>1076</v>
      </c>
      <c r="D1022" s="58">
        <v>967</v>
      </c>
      <c r="E1022" s="58">
        <v>0</v>
      </c>
      <c r="F1022" s="58">
        <f t="shared" si="282"/>
        <v>1558.7462686567164</v>
      </c>
      <c r="G1022" s="58"/>
      <c r="H1022" s="17">
        <f t="shared" si="283"/>
        <v>1</v>
      </c>
      <c r="I1022" s="17">
        <f t="shared" si="284"/>
        <v>0</v>
      </c>
      <c r="J1022" s="17">
        <f ca="1">OFFSET('Z1'!$B$7,B1022,H1022)*D1022</f>
        <v>0</v>
      </c>
      <c r="K1022" s="17">
        <f ca="1">IF(I1022&gt;0,OFFSET('Z1'!$I$7,B1022,I1022)*IF(I1022=1,D1022-9300,IF(I1022=2,D1022-18000,IF(I1022=3,D1022-45000,0))),0)</f>
        <v>0</v>
      </c>
      <c r="L1022" s="17">
        <f>IF(AND(E1022=1,D1022&gt;20000,D1022&lt;=45000),D1022*'Z1'!$G$7,0)+IF(AND(E1022=1,D1022&gt;45000,D1022&lt;=50000),'Z1'!$G$7/5000*(50000-D1022)*D1022,0)</f>
        <v>0</v>
      </c>
      <c r="M1022" s="18">
        <f t="shared" ca="1" si="285"/>
        <v>0</v>
      </c>
      <c r="N1022" s="21">
        <v>0</v>
      </c>
      <c r="O1022" s="20">
        <f t="shared" si="286"/>
        <v>0</v>
      </c>
      <c r="P1022" s="21">
        <f t="shared" si="287"/>
        <v>1</v>
      </c>
      <c r="Q1022" s="22">
        <f t="shared" si="288"/>
        <v>0</v>
      </c>
      <c r="R1022" s="59">
        <f t="shared" ca="1" si="289"/>
        <v>1004975.1285571632</v>
      </c>
      <c r="S1022" s="60">
        <f t="shared" ca="1" si="290"/>
        <v>1004975.1285571632</v>
      </c>
      <c r="T1022" s="61">
        <v>954.36799424724393</v>
      </c>
      <c r="U1022" s="61">
        <f t="shared" ca="1" si="291"/>
        <v>1039.2710739991346</v>
      </c>
      <c r="V1022" s="62">
        <f t="shared" ca="1" si="292"/>
        <v>8.8962622660934798E-2</v>
      </c>
      <c r="W1022" s="62"/>
      <c r="X1022" s="62">
        <f t="shared" ca="1" si="293"/>
        <v>8.8962622660934798E-2</v>
      </c>
      <c r="Y1022" s="60">
        <f t="shared" ca="1" si="294"/>
        <v>1004975.1285571632</v>
      </c>
      <c r="Z1022" s="63">
        <f t="shared" ca="1" si="295"/>
        <v>0</v>
      </c>
      <c r="AA1022" s="60">
        <f t="shared" ca="1" si="296"/>
        <v>0</v>
      </c>
      <c r="AB1022" s="63">
        <f t="shared" ca="1" si="297"/>
        <v>0</v>
      </c>
      <c r="AC1022" s="47">
        <f t="shared" ca="1" si="298"/>
        <v>1004975.1285571632</v>
      </c>
    </row>
    <row r="1023" spans="1:29" x14ac:dyDescent="0.15">
      <c r="A1023" s="58">
        <v>40822</v>
      </c>
      <c r="B1023" s="65">
        <f t="shared" si="281"/>
        <v>4</v>
      </c>
      <c r="C1023" s="58" t="s">
        <v>1077</v>
      </c>
      <c r="D1023" s="58">
        <v>1665</v>
      </c>
      <c r="E1023" s="58">
        <v>0</v>
      </c>
      <c r="F1023" s="58">
        <f t="shared" si="282"/>
        <v>2683.8805970149256</v>
      </c>
      <c r="G1023" s="58"/>
      <c r="H1023" s="17">
        <f t="shared" si="283"/>
        <v>1</v>
      </c>
      <c r="I1023" s="17">
        <f t="shared" si="284"/>
        <v>0</v>
      </c>
      <c r="J1023" s="17">
        <f ca="1">OFFSET('Z1'!$B$7,B1023,H1023)*D1023</f>
        <v>0</v>
      </c>
      <c r="K1023" s="17">
        <f ca="1">IF(I1023&gt;0,OFFSET('Z1'!$I$7,B1023,I1023)*IF(I1023=1,D1023-9300,IF(I1023=2,D1023-18000,IF(I1023=3,D1023-45000,0))),0)</f>
        <v>0</v>
      </c>
      <c r="L1023" s="17">
        <f>IF(AND(E1023=1,D1023&gt;20000,D1023&lt;=45000),D1023*'Z1'!$G$7,0)+IF(AND(E1023=1,D1023&gt;45000,D1023&lt;=50000),'Z1'!$G$7/5000*(50000-D1023)*D1023,0)</f>
        <v>0</v>
      </c>
      <c r="M1023" s="18">
        <f t="shared" ca="1" si="285"/>
        <v>0</v>
      </c>
      <c r="N1023" s="21">
        <v>0</v>
      </c>
      <c r="O1023" s="20">
        <f t="shared" si="286"/>
        <v>0</v>
      </c>
      <c r="P1023" s="21">
        <f t="shared" si="287"/>
        <v>1</v>
      </c>
      <c r="Q1023" s="22">
        <f t="shared" si="288"/>
        <v>0</v>
      </c>
      <c r="R1023" s="59">
        <f t="shared" ca="1" si="289"/>
        <v>1730386.3382085592</v>
      </c>
      <c r="S1023" s="60">
        <f t="shared" ca="1" si="290"/>
        <v>1730386.3382085592</v>
      </c>
      <c r="T1023" s="61">
        <v>954.36799424724416</v>
      </c>
      <c r="U1023" s="61">
        <f t="shared" ca="1" si="291"/>
        <v>1039.2710739991346</v>
      </c>
      <c r="V1023" s="62">
        <f t="shared" ca="1" si="292"/>
        <v>8.8962622660934576E-2</v>
      </c>
      <c r="W1023" s="62"/>
      <c r="X1023" s="62">
        <f t="shared" ca="1" si="293"/>
        <v>8.8962622660934576E-2</v>
      </c>
      <c r="Y1023" s="60">
        <f t="shared" ca="1" si="294"/>
        <v>1730386.3382085592</v>
      </c>
      <c r="Z1023" s="63">
        <f t="shared" ca="1" si="295"/>
        <v>0</v>
      </c>
      <c r="AA1023" s="60">
        <f t="shared" ca="1" si="296"/>
        <v>0</v>
      </c>
      <c r="AB1023" s="63">
        <f t="shared" ca="1" si="297"/>
        <v>0</v>
      </c>
      <c r="AC1023" s="47">
        <f t="shared" ca="1" si="298"/>
        <v>1730386.3382085592</v>
      </c>
    </row>
    <row r="1024" spans="1:29" x14ac:dyDescent="0.15">
      <c r="A1024" s="58">
        <v>40823</v>
      </c>
      <c r="B1024" s="65">
        <f t="shared" si="281"/>
        <v>4</v>
      </c>
      <c r="C1024" s="58" t="s">
        <v>1078</v>
      </c>
      <c r="D1024" s="58">
        <v>1109</v>
      </c>
      <c r="E1024" s="58">
        <v>0</v>
      </c>
      <c r="F1024" s="58">
        <f t="shared" si="282"/>
        <v>1787.641791044776</v>
      </c>
      <c r="G1024" s="58"/>
      <c r="H1024" s="17">
        <f t="shared" si="283"/>
        <v>1</v>
      </c>
      <c r="I1024" s="17">
        <f t="shared" si="284"/>
        <v>0</v>
      </c>
      <c r="J1024" s="17">
        <f ca="1">OFFSET('Z1'!$B$7,B1024,H1024)*D1024</f>
        <v>0</v>
      </c>
      <c r="K1024" s="17">
        <f ca="1">IF(I1024&gt;0,OFFSET('Z1'!$I$7,B1024,I1024)*IF(I1024=1,D1024-9300,IF(I1024=2,D1024-18000,IF(I1024=3,D1024-45000,0))),0)</f>
        <v>0</v>
      </c>
      <c r="L1024" s="17">
        <f>IF(AND(E1024=1,D1024&gt;20000,D1024&lt;=45000),D1024*'Z1'!$G$7,0)+IF(AND(E1024=1,D1024&gt;45000,D1024&lt;=50000),'Z1'!$G$7/5000*(50000-D1024)*D1024,0)</f>
        <v>0</v>
      </c>
      <c r="M1024" s="18">
        <f t="shared" ca="1" si="285"/>
        <v>0</v>
      </c>
      <c r="N1024" s="21">
        <v>7698</v>
      </c>
      <c r="O1024" s="20">
        <f t="shared" si="286"/>
        <v>6698</v>
      </c>
      <c r="P1024" s="21">
        <f t="shared" si="287"/>
        <v>1</v>
      </c>
      <c r="Q1024" s="22">
        <f t="shared" si="288"/>
        <v>6028.2</v>
      </c>
      <c r="R1024" s="59">
        <f t="shared" ca="1" si="289"/>
        <v>1152551.6210650404</v>
      </c>
      <c r="S1024" s="60">
        <f t="shared" ca="1" si="290"/>
        <v>1158579.8210650403</v>
      </c>
      <c r="T1024" s="61">
        <v>959.82587468202655</v>
      </c>
      <c r="U1024" s="61">
        <f t="shared" ca="1" si="291"/>
        <v>1044.7067818440401</v>
      </c>
      <c r="V1024" s="62">
        <f t="shared" ca="1" si="292"/>
        <v>8.8433651770570387E-2</v>
      </c>
      <c r="W1024" s="62"/>
      <c r="X1024" s="62">
        <f t="shared" ca="1" si="293"/>
        <v>8.8433651770570387E-2</v>
      </c>
      <c r="Y1024" s="60">
        <f t="shared" ca="1" si="294"/>
        <v>1158579.8210650403</v>
      </c>
      <c r="Z1024" s="63">
        <f t="shared" ca="1" si="295"/>
        <v>0</v>
      </c>
      <c r="AA1024" s="60">
        <f t="shared" ca="1" si="296"/>
        <v>0</v>
      </c>
      <c r="AB1024" s="63">
        <f t="shared" ca="1" si="297"/>
        <v>0</v>
      </c>
      <c r="AC1024" s="47">
        <f t="shared" ca="1" si="298"/>
        <v>1158579.8210650403</v>
      </c>
    </row>
    <row r="1025" spans="1:29" x14ac:dyDescent="0.15">
      <c r="A1025" s="58">
        <v>40824</v>
      </c>
      <c r="B1025" s="65">
        <f t="shared" si="281"/>
        <v>4</v>
      </c>
      <c r="C1025" s="58" t="s">
        <v>1079</v>
      </c>
      <c r="D1025" s="58">
        <v>2141</v>
      </c>
      <c r="E1025" s="58">
        <v>0</v>
      </c>
      <c r="F1025" s="58">
        <f t="shared" si="282"/>
        <v>3451.1641791044776</v>
      </c>
      <c r="G1025" s="58"/>
      <c r="H1025" s="17">
        <f t="shared" si="283"/>
        <v>1</v>
      </c>
      <c r="I1025" s="17">
        <f t="shared" si="284"/>
        <v>0</v>
      </c>
      <c r="J1025" s="17">
        <f ca="1">OFFSET('Z1'!$B$7,B1025,H1025)*D1025</f>
        <v>0</v>
      </c>
      <c r="K1025" s="17">
        <f ca="1">IF(I1025&gt;0,OFFSET('Z1'!$I$7,B1025,I1025)*IF(I1025=1,D1025-9300,IF(I1025=2,D1025-18000,IF(I1025=3,D1025-45000,0))),0)</f>
        <v>0</v>
      </c>
      <c r="L1025" s="17">
        <f>IF(AND(E1025=1,D1025&gt;20000,D1025&lt;=45000),D1025*'Z1'!$G$7,0)+IF(AND(E1025=1,D1025&gt;45000,D1025&lt;=50000),'Z1'!$G$7/5000*(50000-D1025)*D1025,0)</f>
        <v>0</v>
      </c>
      <c r="M1025" s="18">
        <f t="shared" ca="1" si="285"/>
        <v>0</v>
      </c>
      <c r="N1025" s="21">
        <v>6187</v>
      </c>
      <c r="O1025" s="20">
        <f t="shared" si="286"/>
        <v>5187</v>
      </c>
      <c r="P1025" s="21">
        <f t="shared" si="287"/>
        <v>1</v>
      </c>
      <c r="Q1025" s="22">
        <f t="shared" si="288"/>
        <v>4668.3</v>
      </c>
      <c r="R1025" s="59">
        <f t="shared" ca="1" si="289"/>
        <v>2225079.3694321471</v>
      </c>
      <c r="S1025" s="60">
        <f t="shared" ca="1" si="290"/>
        <v>2229747.6694321469</v>
      </c>
      <c r="T1025" s="61">
        <v>965.48402800251847</v>
      </c>
      <c r="U1025" s="61">
        <f t="shared" ca="1" si="291"/>
        <v>1041.4515037048795</v>
      </c>
      <c r="V1025" s="62">
        <f t="shared" ca="1" si="292"/>
        <v>7.8683306506405426E-2</v>
      </c>
      <c r="W1025" s="62"/>
      <c r="X1025" s="62">
        <f t="shared" ca="1" si="293"/>
        <v>7.8683306506405426E-2</v>
      </c>
      <c r="Y1025" s="60">
        <f t="shared" ca="1" si="294"/>
        <v>2229747.6694321469</v>
      </c>
      <c r="Z1025" s="63">
        <f t="shared" ca="1" si="295"/>
        <v>0</v>
      </c>
      <c r="AA1025" s="60">
        <f t="shared" ca="1" si="296"/>
        <v>0</v>
      </c>
      <c r="AB1025" s="63">
        <f t="shared" ca="1" si="297"/>
        <v>0</v>
      </c>
      <c r="AC1025" s="47">
        <f t="shared" ca="1" si="298"/>
        <v>2229747.6694321469</v>
      </c>
    </row>
    <row r="1026" spans="1:29" x14ac:dyDescent="0.15">
      <c r="A1026" s="58">
        <v>40825</v>
      </c>
      <c r="B1026" s="65">
        <f t="shared" si="281"/>
        <v>4</v>
      </c>
      <c r="C1026" s="58" t="s">
        <v>1080</v>
      </c>
      <c r="D1026" s="58">
        <v>1355</v>
      </c>
      <c r="E1026" s="58">
        <v>0</v>
      </c>
      <c r="F1026" s="58">
        <f t="shared" si="282"/>
        <v>2184.1791044776119</v>
      </c>
      <c r="G1026" s="58"/>
      <c r="H1026" s="17">
        <f t="shared" si="283"/>
        <v>1</v>
      </c>
      <c r="I1026" s="17">
        <f t="shared" si="284"/>
        <v>0</v>
      </c>
      <c r="J1026" s="17">
        <f ca="1">OFFSET('Z1'!$B$7,B1026,H1026)*D1026</f>
        <v>0</v>
      </c>
      <c r="K1026" s="17">
        <f ca="1">IF(I1026&gt;0,OFFSET('Z1'!$I$7,B1026,I1026)*IF(I1026=1,D1026-9300,IF(I1026=2,D1026-18000,IF(I1026=3,D1026-45000,0))),0)</f>
        <v>0</v>
      </c>
      <c r="L1026" s="17">
        <f>IF(AND(E1026=1,D1026&gt;20000,D1026&lt;=45000),D1026*'Z1'!$G$7,0)+IF(AND(E1026=1,D1026&gt;45000,D1026&lt;=50000),'Z1'!$G$7/5000*(50000-D1026)*D1026,0)</f>
        <v>0</v>
      </c>
      <c r="M1026" s="18">
        <f t="shared" ca="1" si="285"/>
        <v>0</v>
      </c>
      <c r="N1026" s="21">
        <v>0</v>
      </c>
      <c r="O1026" s="20">
        <f t="shared" si="286"/>
        <v>0</v>
      </c>
      <c r="P1026" s="21">
        <f t="shared" si="287"/>
        <v>1</v>
      </c>
      <c r="Q1026" s="22">
        <f t="shared" si="288"/>
        <v>0</v>
      </c>
      <c r="R1026" s="59">
        <f t="shared" ca="1" si="289"/>
        <v>1408212.3052688274</v>
      </c>
      <c r="S1026" s="60">
        <f t="shared" ca="1" si="290"/>
        <v>1408212.3052688274</v>
      </c>
      <c r="T1026" s="61">
        <v>954.36799424724416</v>
      </c>
      <c r="U1026" s="61">
        <f t="shared" ca="1" si="291"/>
        <v>1039.2710739991346</v>
      </c>
      <c r="V1026" s="62">
        <f t="shared" ca="1" si="292"/>
        <v>8.8962622660934576E-2</v>
      </c>
      <c r="W1026" s="62"/>
      <c r="X1026" s="62">
        <f t="shared" ca="1" si="293"/>
        <v>8.8962622660934576E-2</v>
      </c>
      <c r="Y1026" s="60">
        <f t="shared" ca="1" si="294"/>
        <v>1408212.3052688274</v>
      </c>
      <c r="Z1026" s="63">
        <f t="shared" ca="1" si="295"/>
        <v>0</v>
      </c>
      <c r="AA1026" s="60">
        <f t="shared" ca="1" si="296"/>
        <v>0</v>
      </c>
      <c r="AB1026" s="63">
        <f t="shared" ca="1" si="297"/>
        <v>0</v>
      </c>
      <c r="AC1026" s="47">
        <f t="shared" ca="1" si="298"/>
        <v>1408212.3052688274</v>
      </c>
    </row>
    <row r="1027" spans="1:29" x14ac:dyDescent="0.15">
      <c r="A1027" s="58">
        <v>40826</v>
      </c>
      <c r="B1027" s="65">
        <f t="shared" si="281"/>
        <v>4</v>
      </c>
      <c r="C1027" s="58" t="s">
        <v>1081</v>
      </c>
      <c r="D1027" s="58">
        <v>562</v>
      </c>
      <c r="E1027" s="58">
        <v>0</v>
      </c>
      <c r="F1027" s="58">
        <f t="shared" si="282"/>
        <v>905.91044776119406</v>
      </c>
      <c r="G1027" s="58"/>
      <c r="H1027" s="17">
        <f t="shared" si="283"/>
        <v>1</v>
      </c>
      <c r="I1027" s="17">
        <f t="shared" si="284"/>
        <v>0</v>
      </c>
      <c r="J1027" s="17">
        <f ca="1">OFFSET('Z1'!$B$7,B1027,H1027)*D1027</f>
        <v>0</v>
      </c>
      <c r="K1027" s="17">
        <f ca="1">IF(I1027&gt;0,OFFSET('Z1'!$I$7,B1027,I1027)*IF(I1027=1,D1027-9300,IF(I1027=2,D1027-18000,IF(I1027=3,D1027-45000,0))),0)</f>
        <v>0</v>
      </c>
      <c r="L1027" s="17">
        <f>IF(AND(E1027=1,D1027&gt;20000,D1027&lt;=45000),D1027*'Z1'!$G$7,0)+IF(AND(E1027=1,D1027&gt;45000,D1027&lt;=50000),'Z1'!$G$7/5000*(50000-D1027)*D1027,0)</f>
        <v>0</v>
      </c>
      <c r="M1027" s="18">
        <f t="shared" ca="1" si="285"/>
        <v>0</v>
      </c>
      <c r="N1027" s="21">
        <v>0</v>
      </c>
      <c r="O1027" s="20">
        <f t="shared" si="286"/>
        <v>0</v>
      </c>
      <c r="P1027" s="21">
        <f t="shared" si="287"/>
        <v>1</v>
      </c>
      <c r="Q1027" s="22">
        <f t="shared" si="288"/>
        <v>0</v>
      </c>
      <c r="R1027" s="59">
        <f t="shared" ca="1" si="289"/>
        <v>584070.34358751366</v>
      </c>
      <c r="S1027" s="60">
        <f t="shared" ca="1" si="290"/>
        <v>584070.34358751366</v>
      </c>
      <c r="T1027" s="61">
        <v>954.36799424724416</v>
      </c>
      <c r="U1027" s="61">
        <f t="shared" ca="1" si="291"/>
        <v>1039.2710739991346</v>
      </c>
      <c r="V1027" s="62">
        <f t="shared" ca="1" si="292"/>
        <v>8.8962622660934576E-2</v>
      </c>
      <c r="W1027" s="62"/>
      <c r="X1027" s="62">
        <f t="shared" ca="1" si="293"/>
        <v>8.8962622660934576E-2</v>
      </c>
      <c r="Y1027" s="60">
        <f t="shared" ca="1" si="294"/>
        <v>584070.34358751366</v>
      </c>
      <c r="Z1027" s="63">
        <f t="shared" ca="1" si="295"/>
        <v>0</v>
      </c>
      <c r="AA1027" s="60">
        <f t="shared" ca="1" si="296"/>
        <v>0</v>
      </c>
      <c r="AB1027" s="63">
        <f t="shared" ca="1" si="297"/>
        <v>0</v>
      </c>
      <c r="AC1027" s="47">
        <f t="shared" ca="1" si="298"/>
        <v>584070.34358751366</v>
      </c>
    </row>
    <row r="1028" spans="1:29" x14ac:dyDescent="0.15">
      <c r="A1028" s="58">
        <v>40827</v>
      </c>
      <c r="B1028" s="65">
        <f t="shared" si="281"/>
        <v>4</v>
      </c>
      <c r="C1028" s="58" t="s">
        <v>1082</v>
      </c>
      <c r="D1028" s="58">
        <v>3039</v>
      </c>
      <c r="E1028" s="58">
        <v>0</v>
      </c>
      <c r="F1028" s="58">
        <f t="shared" si="282"/>
        <v>4898.686567164179</v>
      </c>
      <c r="G1028" s="58"/>
      <c r="H1028" s="17">
        <f t="shared" si="283"/>
        <v>1</v>
      </c>
      <c r="I1028" s="17">
        <f t="shared" si="284"/>
        <v>0</v>
      </c>
      <c r="J1028" s="17">
        <f ca="1">OFFSET('Z1'!$B$7,B1028,H1028)*D1028</f>
        <v>0</v>
      </c>
      <c r="K1028" s="17">
        <f ca="1">IF(I1028&gt;0,OFFSET('Z1'!$I$7,B1028,I1028)*IF(I1028=1,D1028-9300,IF(I1028=2,D1028-18000,IF(I1028=3,D1028-45000,0))),0)</f>
        <v>0</v>
      </c>
      <c r="L1028" s="17">
        <f>IF(AND(E1028=1,D1028&gt;20000,D1028&lt;=45000),D1028*'Z1'!$G$7,0)+IF(AND(E1028=1,D1028&gt;45000,D1028&lt;=50000),'Z1'!$G$7/5000*(50000-D1028)*D1028,0)</f>
        <v>0</v>
      </c>
      <c r="M1028" s="18">
        <f t="shared" ca="1" si="285"/>
        <v>0</v>
      </c>
      <c r="N1028" s="21">
        <v>0</v>
      </c>
      <c r="O1028" s="20">
        <f t="shared" si="286"/>
        <v>0</v>
      </c>
      <c r="P1028" s="21">
        <f t="shared" si="287"/>
        <v>1</v>
      </c>
      <c r="Q1028" s="22">
        <f t="shared" si="288"/>
        <v>0</v>
      </c>
      <c r="R1028" s="59">
        <f t="shared" ca="1" si="289"/>
        <v>3158344.7938833702</v>
      </c>
      <c r="S1028" s="60">
        <f t="shared" ca="1" si="290"/>
        <v>3158344.7938833702</v>
      </c>
      <c r="T1028" s="61">
        <v>954.36799424724393</v>
      </c>
      <c r="U1028" s="61">
        <f t="shared" ca="1" si="291"/>
        <v>1039.2710739991346</v>
      </c>
      <c r="V1028" s="62">
        <f t="shared" ca="1" si="292"/>
        <v>8.8962622660934798E-2</v>
      </c>
      <c r="W1028" s="62"/>
      <c r="X1028" s="62">
        <f t="shared" ca="1" si="293"/>
        <v>8.8962622660934798E-2</v>
      </c>
      <c r="Y1028" s="60">
        <f t="shared" ca="1" si="294"/>
        <v>3158344.7938833702</v>
      </c>
      <c r="Z1028" s="63">
        <f t="shared" ca="1" si="295"/>
        <v>0</v>
      </c>
      <c r="AA1028" s="60">
        <f t="shared" ca="1" si="296"/>
        <v>0</v>
      </c>
      <c r="AB1028" s="63">
        <f t="shared" ca="1" si="297"/>
        <v>0</v>
      </c>
      <c r="AC1028" s="47">
        <f t="shared" ca="1" si="298"/>
        <v>3158344.7938833702</v>
      </c>
    </row>
    <row r="1029" spans="1:29" x14ac:dyDescent="0.15">
      <c r="A1029" s="58">
        <v>40828</v>
      </c>
      <c r="B1029" s="65">
        <f t="shared" si="281"/>
        <v>4</v>
      </c>
      <c r="C1029" s="58" t="s">
        <v>1083</v>
      </c>
      <c r="D1029" s="58">
        <v>1081</v>
      </c>
      <c r="E1029" s="58">
        <v>0</v>
      </c>
      <c r="F1029" s="58">
        <f t="shared" si="282"/>
        <v>1742.5074626865671</v>
      </c>
      <c r="G1029" s="58"/>
      <c r="H1029" s="17">
        <f t="shared" si="283"/>
        <v>1</v>
      </c>
      <c r="I1029" s="17">
        <f t="shared" si="284"/>
        <v>0</v>
      </c>
      <c r="J1029" s="17">
        <f ca="1">OFFSET('Z1'!$B$7,B1029,H1029)*D1029</f>
        <v>0</v>
      </c>
      <c r="K1029" s="17">
        <f ca="1">IF(I1029&gt;0,OFFSET('Z1'!$I$7,B1029,I1029)*IF(I1029=1,D1029-9300,IF(I1029=2,D1029-18000,IF(I1029=3,D1029-45000,0))),0)</f>
        <v>0</v>
      </c>
      <c r="L1029" s="17">
        <f>IF(AND(E1029=1,D1029&gt;20000,D1029&lt;=45000),D1029*'Z1'!$G$7,0)+IF(AND(E1029=1,D1029&gt;45000,D1029&lt;=50000),'Z1'!$G$7/5000*(50000-D1029)*D1029,0)</f>
        <v>0</v>
      </c>
      <c r="M1029" s="18">
        <f t="shared" ca="1" si="285"/>
        <v>0</v>
      </c>
      <c r="N1029" s="21">
        <v>0</v>
      </c>
      <c r="O1029" s="20">
        <f t="shared" si="286"/>
        <v>0</v>
      </c>
      <c r="P1029" s="21">
        <f t="shared" si="287"/>
        <v>1</v>
      </c>
      <c r="Q1029" s="22">
        <f t="shared" si="288"/>
        <v>0</v>
      </c>
      <c r="R1029" s="59">
        <f t="shared" ca="1" si="289"/>
        <v>1123452.0309930646</v>
      </c>
      <c r="S1029" s="60">
        <f t="shared" ca="1" si="290"/>
        <v>1123452.0309930646</v>
      </c>
      <c r="T1029" s="61">
        <v>954.36799424724404</v>
      </c>
      <c r="U1029" s="61">
        <f t="shared" ca="1" si="291"/>
        <v>1039.2710739991346</v>
      </c>
      <c r="V1029" s="62">
        <f t="shared" ca="1" si="292"/>
        <v>8.8962622660934576E-2</v>
      </c>
      <c r="W1029" s="62"/>
      <c r="X1029" s="62">
        <f t="shared" ca="1" si="293"/>
        <v>8.8962622660934576E-2</v>
      </c>
      <c r="Y1029" s="60">
        <f t="shared" ca="1" si="294"/>
        <v>1123452.0309930646</v>
      </c>
      <c r="Z1029" s="63">
        <f t="shared" ca="1" si="295"/>
        <v>0</v>
      </c>
      <c r="AA1029" s="60">
        <f t="shared" ca="1" si="296"/>
        <v>0</v>
      </c>
      <c r="AB1029" s="63">
        <f t="shared" ca="1" si="297"/>
        <v>0</v>
      </c>
      <c r="AC1029" s="47">
        <f t="shared" ca="1" si="298"/>
        <v>1123452.0309930646</v>
      </c>
    </row>
    <row r="1030" spans="1:29" x14ac:dyDescent="0.15">
      <c r="A1030" s="58">
        <v>40829</v>
      </c>
      <c r="B1030" s="65">
        <f t="shared" si="281"/>
        <v>4</v>
      </c>
      <c r="C1030" s="58" t="s">
        <v>1084</v>
      </c>
      <c r="D1030" s="58">
        <v>1940</v>
      </c>
      <c r="E1030" s="58">
        <v>0</v>
      </c>
      <c r="F1030" s="58">
        <f t="shared" si="282"/>
        <v>3127.1641791044776</v>
      </c>
      <c r="G1030" s="58"/>
      <c r="H1030" s="17">
        <f t="shared" si="283"/>
        <v>1</v>
      </c>
      <c r="I1030" s="17">
        <f t="shared" si="284"/>
        <v>0</v>
      </c>
      <c r="J1030" s="17">
        <f ca="1">OFFSET('Z1'!$B$7,B1030,H1030)*D1030</f>
        <v>0</v>
      </c>
      <c r="K1030" s="17">
        <f ca="1">IF(I1030&gt;0,OFFSET('Z1'!$I$7,B1030,I1030)*IF(I1030=1,D1030-9300,IF(I1030=2,D1030-18000,IF(I1030=3,D1030-45000,0))),0)</f>
        <v>0</v>
      </c>
      <c r="L1030" s="17">
        <f>IF(AND(E1030=1,D1030&gt;20000,D1030&lt;=45000),D1030*'Z1'!$G$7,0)+IF(AND(E1030=1,D1030&gt;45000,D1030&lt;=50000),'Z1'!$G$7/5000*(50000-D1030)*D1030,0)</f>
        <v>0</v>
      </c>
      <c r="M1030" s="18">
        <f t="shared" ca="1" si="285"/>
        <v>0</v>
      </c>
      <c r="N1030" s="21">
        <v>0</v>
      </c>
      <c r="O1030" s="20">
        <f t="shared" si="286"/>
        <v>0</v>
      </c>
      <c r="P1030" s="21">
        <f t="shared" si="287"/>
        <v>1</v>
      </c>
      <c r="Q1030" s="22">
        <f t="shared" si="288"/>
        <v>0</v>
      </c>
      <c r="R1030" s="59">
        <f t="shared" ca="1" si="289"/>
        <v>2016185.8835583213</v>
      </c>
      <c r="S1030" s="60">
        <f t="shared" ca="1" si="290"/>
        <v>2016185.8835583213</v>
      </c>
      <c r="T1030" s="61">
        <v>954.36799424724416</v>
      </c>
      <c r="U1030" s="61">
        <f t="shared" ca="1" si="291"/>
        <v>1039.2710739991346</v>
      </c>
      <c r="V1030" s="62">
        <f t="shared" ca="1" si="292"/>
        <v>8.8962622660934576E-2</v>
      </c>
      <c r="W1030" s="62"/>
      <c r="X1030" s="62">
        <f t="shared" ca="1" si="293"/>
        <v>8.8962622660934576E-2</v>
      </c>
      <c r="Y1030" s="60">
        <f t="shared" ca="1" si="294"/>
        <v>2016185.883558321</v>
      </c>
      <c r="Z1030" s="63">
        <f t="shared" ca="1" si="295"/>
        <v>0</v>
      </c>
      <c r="AA1030" s="60">
        <f t="shared" ca="1" si="296"/>
        <v>0</v>
      </c>
      <c r="AB1030" s="63">
        <f t="shared" ca="1" si="297"/>
        <v>0</v>
      </c>
      <c r="AC1030" s="47">
        <f t="shared" ca="1" si="298"/>
        <v>2016185.883558321</v>
      </c>
    </row>
    <row r="1031" spans="1:29" x14ac:dyDescent="0.15">
      <c r="A1031" s="58">
        <v>40830</v>
      </c>
      <c r="B1031" s="65">
        <f t="shared" si="281"/>
        <v>4</v>
      </c>
      <c r="C1031" s="58" t="s">
        <v>1085</v>
      </c>
      <c r="D1031" s="58">
        <v>931</v>
      </c>
      <c r="E1031" s="58">
        <v>0</v>
      </c>
      <c r="F1031" s="58">
        <f t="shared" si="282"/>
        <v>1500.7164179104477</v>
      </c>
      <c r="G1031" s="58"/>
      <c r="H1031" s="17">
        <f t="shared" si="283"/>
        <v>1</v>
      </c>
      <c r="I1031" s="17">
        <f t="shared" si="284"/>
        <v>0</v>
      </c>
      <c r="J1031" s="17">
        <f ca="1">OFFSET('Z1'!$B$7,B1031,H1031)*D1031</f>
        <v>0</v>
      </c>
      <c r="K1031" s="17">
        <f ca="1">IF(I1031&gt;0,OFFSET('Z1'!$I$7,B1031,I1031)*IF(I1031=1,D1031-9300,IF(I1031=2,D1031-18000,IF(I1031=3,D1031-45000,0))),0)</f>
        <v>0</v>
      </c>
      <c r="L1031" s="17">
        <f>IF(AND(E1031=1,D1031&gt;20000,D1031&lt;=45000),D1031*'Z1'!$G$7,0)+IF(AND(E1031=1,D1031&gt;45000,D1031&lt;=50000),'Z1'!$G$7/5000*(50000-D1031)*D1031,0)</f>
        <v>0</v>
      </c>
      <c r="M1031" s="18">
        <f t="shared" ca="1" si="285"/>
        <v>0</v>
      </c>
      <c r="N1031" s="21">
        <v>0</v>
      </c>
      <c r="O1031" s="20">
        <f t="shared" si="286"/>
        <v>0</v>
      </c>
      <c r="P1031" s="21">
        <f t="shared" si="287"/>
        <v>1</v>
      </c>
      <c r="Q1031" s="22">
        <f t="shared" si="288"/>
        <v>0</v>
      </c>
      <c r="R1031" s="59">
        <f t="shared" ca="1" si="289"/>
        <v>967561.36989319429</v>
      </c>
      <c r="S1031" s="60">
        <f t="shared" ca="1" si="290"/>
        <v>967561.36989319429</v>
      </c>
      <c r="T1031" s="61">
        <v>954.36799424724416</v>
      </c>
      <c r="U1031" s="61">
        <f t="shared" ca="1" si="291"/>
        <v>1039.2710739991346</v>
      </c>
      <c r="V1031" s="62">
        <f t="shared" ca="1" si="292"/>
        <v>8.8962622660934576E-2</v>
      </c>
      <c r="W1031" s="62"/>
      <c r="X1031" s="62">
        <f t="shared" ca="1" si="293"/>
        <v>8.8962622660934576E-2</v>
      </c>
      <c r="Y1031" s="60">
        <f t="shared" ca="1" si="294"/>
        <v>967561.36989319429</v>
      </c>
      <c r="Z1031" s="63">
        <f t="shared" ca="1" si="295"/>
        <v>0</v>
      </c>
      <c r="AA1031" s="60">
        <f t="shared" ca="1" si="296"/>
        <v>0</v>
      </c>
      <c r="AB1031" s="63">
        <f t="shared" ca="1" si="297"/>
        <v>0</v>
      </c>
      <c r="AC1031" s="47">
        <f t="shared" ca="1" si="298"/>
        <v>967561.36989319429</v>
      </c>
    </row>
    <row r="1032" spans="1:29" x14ac:dyDescent="0.15">
      <c r="A1032" s="58">
        <v>40831</v>
      </c>
      <c r="B1032" s="65">
        <f t="shared" si="281"/>
        <v>4</v>
      </c>
      <c r="C1032" s="58" t="s">
        <v>1086</v>
      </c>
      <c r="D1032" s="58">
        <v>3721</v>
      </c>
      <c r="E1032" s="58">
        <v>0</v>
      </c>
      <c r="F1032" s="58">
        <f t="shared" si="282"/>
        <v>5998.0298507462685</v>
      </c>
      <c r="G1032" s="58"/>
      <c r="H1032" s="17">
        <f t="shared" si="283"/>
        <v>1</v>
      </c>
      <c r="I1032" s="17">
        <f t="shared" si="284"/>
        <v>0</v>
      </c>
      <c r="J1032" s="17">
        <f ca="1">OFFSET('Z1'!$B$7,B1032,H1032)*D1032</f>
        <v>0</v>
      </c>
      <c r="K1032" s="17">
        <f ca="1">IF(I1032&gt;0,OFFSET('Z1'!$I$7,B1032,I1032)*IF(I1032=1,D1032-9300,IF(I1032=2,D1032-18000,IF(I1032=3,D1032-45000,0))),0)</f>
        <v>0</v>
      </c>
      <c r="L1032" s="17">
        <f>IF(AND(E1032=1,D1032&gt;20000,D1032&lt;=45000),D1032*'Z1'!$G$7,0)+IF(AND(E1032=1,D1032&gt;45000,D1032&lt;=50000),'Z1'!$G$7/5000*(50000-D1032)*D1032,0)</f>
        <v>0</v>
      </c>
      <c r="M1032" s="18">
        <f t="shared" ca="1" si="285"/>
        <v>0</v>
      </c>
      <c r="N1032" s="21">
        <v>0</v>
      </c>
      <c r="O1032" s="20">
        <f t="shared" si="286"/>
        <v>0</v>
      </c>
      <c r="P1032" s="21">
        <f t="shared" si="287"/>
        <v>1</v>
      </c>
      <c r="Q1032" s="22">
        <f t="shared" si="288"/>
        <v>0</v>
      </c>
      <c r="R1032" s="59">
        <f t="shared" ca="1" si="289"/>
        <v>3867127.6663507801</v>
      </c>
      <c r="S1032" s="60">
        <f t="shared" ca="1" si="290"/>
        <v>3867127.6663507801</v>
      </c>
      <c r="T1032" s="61">
        <v>954.36799424724404</v>
      </c>
      <c r="U1032" s="61">
        <f t="shared" ca="1" si="291"/>
        <v>1039.2710739991346</v>
      </c>
      <c r="V1032" s="62">
        <f t="shared" ca="1" si="292"/>
        <v>8.8962622660934576E-2</v>
      </c>
      <c r="W1032" s="62"/>
      <c r="X1032" s="62">
        <f t="shared" ca="1" si="293"/>
        <v>8.8962622660934576E-2</v>
      </c>
      <c r="Y1032" s="60">
        <f t="shared" ca="1" si="294"/>
        <v>3867127.6663507801</v>
      </c>
      <c r="Z1032" s="63">
        <f t="shared" ca="1" si="295"/>
        <v>0</v>
      </c>
      <c r="AA1032" s="60">
        <f t="shared" ca="1" si="296"/>
        <v>0</v>
      </c>
      <c r="AB1032" s="63">
        <f t="shared" ca="1" si="297"/>
        <v>0</v>
      </c>
      <c r="AC1032" s="47">
        <f t="shared" ca="1" si="298"/>
        <v>3867127.6663507801</v>
      </c>
    </row>
    <row r="1033" spans="1:29" x14ac:dyDescent="0.15">
      <c r="A1033" s="58">
        <v>40832</v>
      </c>
      <c r="B1033" s="65">
        <f t="shared" si="281"/>
        <v>4</v>
      </c>
      <c r="C1033" s="58" t="s">
        <v>1087</v>
      </c>
      <c r="D1033" s="58">
        <v>3079</v>
      </c>
      <c r="E1033" s="58">
        <v>0</v>
      </c>
      <c r="F1033" s="58">
        <f t="shared" si="282"/>
        <v>4963.1641791044776</v>
      </c>
      <c r="G1033" s="58"/>
      <c r="H1033" s="17">
        <f t="shared" si="283"/>
        <v>1</v>
      </c>
      <c r="I1033" s="17">
        <f t="shared" si="284"/>
        <v>0</v>
      </c>
      <c r="J1033" s="17">
        <f ca="1">OFFSET('Z1'!$B$7,B1033,H1033)*D1033</f>
        <v>0</v>
      </c>
      <c r="K1033" s="17">
        <f ca="1">IF(I1033&gt;0,OFFSET('Z1'!$I$7,B1033,I1033)*IF(I1033=1,D1033-9300,IF(I1033=2,D1033-18000,IF(I1033=3,D1033-45000,0))),0)</f>
        <v>0</v>
      </c>
      <c r="L1033" s="17">
        <f>IF(AND(E1033=1,D1033&gt;20000,D1033&lt;=45000),D1033*'Z1'!$G$7,0)+IF(AND(E1033=1,D1033&gt;45000,D1033&lt;=50000),'Z1'!$G$7/5000*(50000-D1033)*D1033,0)</f>
        <v>0</v>
      </c>
      <c r="M1033" s="18">
        <f t="shared" ca="1" si="285"/>
        <v>0</v>
      </c>
      <c r="N1033" s="21">
        <v>7508</v>
      </c>
      <c r="O1033" s="20">
        <f t="shared" si="286"/>
        <v>6508</v>
      </c>
      <c r="P1033" s="21">
        <f t="shared" si="287"/>
        <v>1</v>
      </c>
      <c r="Q1033" s="22">
        <f t="shared" si="288"/>
        <v>5857.2</v>
      </c>
      <c r="R1033" s="59">
        <f t="shared" ca="1" si="289"/>
        <v>3199915.6368433353</v>
      </c>
      <c r="S1033" s="60">
        <f t="shared" ca="1" si="290"/>
        <v>3205772.8368433355</v>
      </c>
      <c r="T1033" s="61">
        <v>957.25625654232601</v>
      </c>
      <c r="U1033" s="61">
        <f t="shared" ca="1" si="291"/>
        <v>1041.1733799426229</v>
      </c>
      <c r="V1033" s="62">
        <f t="shared" ca="1" si="292"/>
        <v>8.7664220345146759E-2</v>
      </c>
      <c r="W1033" s="62"/>
      <c r="X1033" s="62">
        <f t="shared" ca="1" si="293"/>
        <v>8.7664220345146759E-2</v>
      </c>
      <c r="Y1033" s="60">
        <f t="shared" ca="1" si="294"/>
        <v>3205772.836843336</v>
      </c>
      <c r="Z1033" s="63">
        <f t="shared" ca="1" si="295"/>
        <v>0</v>
      </c>
      <c r="AA1033" s="60">
        <f t="shared" ca="1" si="296"/>
        <v>0</v>
      </c>
      <c r="AB1033" s="63">
        <f t="shared" ca="1" si="297"/>
        <v>0</v>
      </c>
      <c r="AC1033" s="47">
        <f t="shared" ca="1" si="298"/>
        <v>3205772.836843336</v>
      </c>
    </row>
    <row r="1034" spans="1:29" x14ac:dyDescent="0.15">
      <c r="A1034" s="58">
        <v>40833</v>
      </c>
      <c r="B1034" s="65">
        <f t="shared" si="281"/>
        <v>4</v>
      </c>
      <c r="C1034" s="58" t="s">
        <v>1088</v>
      </c>
      <c r="D1034" s="58">
        <v>1714</v>
      </c>
      <c r="E1034" s="58">
        <v>0</v>
      </c>
      <c r="F1034" s="58">
        <f t="shared" si="282"/>
        <v>2762.8656716417909</v>
      </c>
      <c r="G1034" s="58"/>
      <c r="H1034" s="17">
        <f t="shared" si="283"/>
        <v>1</v>
      </c>
      <c r="I1034" s="17">
        <f t="shared" si="284"/>
        <v>0</v>
      </c>
      <c r="J1034" s="17">
        <f ca="1">OFFSET('Z1'!$B$7,B1034,H1034)*D1034</f>
        <v>0</v>
      </c>
      <c r="K1034" s="17">
        <f ca="1">IF(I1034&gt;0,OFFSET('Z1'!$I$7,B1034,I1034)*IF(I1034=1,D1034-9300,IF(I1034=2,D1034-18000,IF(I1034=3,D1034-45000,0))),0)</f>
        <v>0</v>
      </c>
      <c r="L1034" s="17">
        <f>IF(AND(E1034=1,D1034&gt;20000,D1034&lt;=45000),D1034*'Z1'!$G$7,0)+IF(AND(E1034=1,D1034&gt;45000,D1034&lt;=50000),'Z1'!$G$7/5000*(50000-D1034)*D1034,0)</f>
        <v>0</v>
      </c>
      <c r="M1034" s="18">
        <f t="shared" ca="1" si="285"/>
        <v>0</v>
      </c>
      <c r="N1034" s="21">
        <v>3132</v>
      </c>
      <c r="O1034" s="20">
        <f t="shared" si="286"/>
        <v>2132</v>
      </c>
      <c r="P1034" s="21">
        <f t="shared" si="287"/>
        <v>1</v>
      </c>
      <c r="Q1034" s="22">
        <f t="shared" si="288"/>
        <v>1918.8</v>
      </c>
      <c r="R1034" s="59">
        <f t="shared" ca="1" si="289"/>
        <v>1781310.6208345166</v>
      </c>
      <c r="S1034" s="60">
        <f t="shared" ca="1" si="290"/>
        <v>1783229.4208345166</v>
      </c>
      <c r="T1034" s="61">
        <v>956.32961396555413</v>
      </c>
      <c r="U1034" s="61">
        <f t="shared" ca="1" si="291"/>
        <v>1040.3905605802315</v>
      </c>
      <c r="V1034" s="62">
        <f t="shared" ca="1" si="292"/>
        <v>8.7899554073314734E-2</v>
      </c>
      <c r="W1034" s="62"/>
      <c r="X1034" s="62">
        <f t="shared" ca="1" si="293"/>
        <v>8.7899554073314734E-2</v>
      </c>
      <c r="Y1034" s="60">
        <f t="shared" ca="1" si="294"/>
        <v>1783229.4208345169</v>
      </c>
      <c r="Z1034" s="63">
        <f t="shared" ca="1" si="295"/>
        <v>0</v>
      </c>
      <c r="AA1034" s="60">
        <f t="shared" ca="1" si="296"/>
        <v>0</v>
      </c>
      <c r="AB1034" s="63">
        <f t="shared" ca="1" si="297"/>
        <v>0</v>
      </c>
      <c r="AC1034" s="47">
        <f t="shared" ca="1" si="298"/>
        <v>1783229.4208345169</v>
      </c>
    </row>
    <row r="1035" spans="1:29" x14ac:dyDescent="0.15">
      <c r="A1035" s="58">
        <v>40834</v>
      </c>
      <c r="B1035" s="65">
        <f t="shared" si="281"/>
        <v>4</v>
      </c>
      <c r="C1035" s="58" t="s">
        <v>1089</v>
      </c>
      <c r="D1035" s="58">
        <v>860</v>
      </c>
      <c r="E1035" s="58">
        <v>0</v>
      </c>
      <c r="F1035" s="58">
        <f t="shared" si="282"/>
        <v>1386.2686567164178</v>
      </c>
      <c r="G1035" s="58"/>
      <c r="H1035" s="17">
        <f t="shared" si="283"/>
        <v>1</v>
      </c>
      <c r="I1035" s="17">
        <f t="shared" si="284"/>
        <v>0</v>
      </c>
      <c r="J1035" s="17">
        <f ca="1">OFFSET('Z1'!$B$7,B1035,H1035)*D1035</f>
        <v>0</v>
      </c>
      <c r="K1035" s="17">
        <f ca="1">IF(I1035&gt;0,OFFSET('Z1'!$I$7,B1035,I1035)*IF(I1035=1,D1035-9300,IF(I1035=2,D1035-18000,IF(I1035=3,D1035-45000,0))),0)</f>
        <v>0</v>
      </c>
      <c r="L1035" s="17">
        <f>IF(AND(E1035=1,D1035&gt;20000,D1035&lt;=45000),D1035*'Z1'!$G$7,0)+IF(AND(E1035=1,D1035&gt;45000,D1035&lt;=50000),'Z1'!$G$7/5000*(50000-D1035)*D1035,0)</f>
        <v>0</v>
      </c>
      <c r="M1035" s="18">
        <f t="shared" ca="1" si="285"/>
        <v>0</v>
      </c>
      <c r="N1035" s="21">
        <v>0</v>
      </c>
      <c r="O1035" s="20">
        <f t="shared" si="286"/>
        <v>0</v>
      </c>
      <c r="P1035" s="21">
        <f t="shared" si="287"/>
        <v>1</v>
      </c>
      <c r="Q1035" s="22">
        <f t="shared" si="288"/>
        <v>0</v>
      </c>
      <c r="R1035" s="59">
        <f t="shared" ca="1" si="289"/>
        <v>893773.12363925576</v>
      </c>
      <c r="S1035" s="60">
        <f t="shared" ca="1" si="290"/>
        <v>893773.12363925576</v>
      </c>
      <c r="T1035" s="61">
        <v>954.36799424724427</v>
      </c>
      <c r="U1035" s="61">
        <f t="shared" ca="1" si="291"/>
        <v>1039.2710739991346</v>
      </c>
      <c r="V1035" s="62">
        <f t="shared" ca="1" si="292"/>
        <v>8.8962622660934354E-2</v>
      </c>
      <c r="W1035" s="62"/>
      <c r="X1035" s="62">
        <f t="shared" ca="1" si="293"/>
        <v>8.8962622660934354E-2</v>
      </c>
      <c r="Y1035" s="60">
        <f t="shared" ca="1" si="294"/>
        <v>893773.12363925576</v>
      </c>
      <c r="Z1035" s="63">
        <f t="shared" ca="1" si="295"/>
        <v>0</v>
      </c>
      <c r="AA1035" s="60">
        <f t="shared" ca="1" si="296"/>
        <v>0</v>
      </c>
      <c r="AB1035" s="63">
        <f t="shared" ca="1" si="297"/>
        <v>0</v>
      </c>
      <c r="AC1035" s="47">
        <f t="shared" ca="1" si="298"/>
        <v>893773.12363925576</v>
      </c>
    </row>
    <row r="1036" spans="1:29" x14ac:dyDescent="0.15">
      <c r="A1036" s="58">
        <v>40835</v>
      </c>
      <c r="B1036" s="65">
        <f t="shared" si="281"/>
        <v>4</v>
      </c>
      <c r="C1036" s="58" t="s">
        <v>1090</v>
      </c>
      <c r="D1036" s="58">
        <v>4669</v>
      </c>
      <c r="E1036" s="58">
        <v>0</v>
      </c>
      <c r="F1036" s="58">
        <f t="shared" si="282"/>
        <v>7526.1492537313434</v>
      </c>
      <c r="G1036" s="58"/>
      <c r="H1036" s="17">
        <f t="shared" si="283"/>
        <v>1</v>
      </c>
      <c r="I1036" s="17">
        <f t="shared" si="284"/>
        <v>0</v>
      </c>
      <c r="J1036" s="17">
        <f ca="1">OFFSET('Z1'!$B$7,B1036,H1036)*D1036</f>
        <v>0</v>
      </c>
      <c r="K1036" s="17">
        <f ca="1">IF(I1036&gt;0,OFFSET('Z1'!$I$7,B1036,I1036)*IF(I1036=1,D1036-9300,IF(I1036=2,D1036-18000,IF(I1036=3,D1036-45000,0))),0)</f>
        <v>0</v>
      </c>
      <c r="L1036" s="17">
        <f>IF(AND(E1036=1,D1036&gt;20000,D1036&lt;=45000),D1036*'Z1'!$G$7,0)+IF(AND(E1036=1,D1036&gt;45000,D1036&lt;=50000),'Z1'!$G$7/5000*(50000-D1036)*D1036,0)</f>
        <v>0</v>
      </c>
      <c r="M1036" s="18">
        <f t="shared" ca="1" si="285"/>
        <v>0</v>
      </c>
      <c r="N1036" s="21">
        <v>0</v>
      </c>
      <c r="O1036" s="20">
        <f t="shared" si="286"/>
        <v>0</v>
      </c>
      <c r="P1036" s="21">
        <f t="shared" si="287"/>
        <v>1</v>
      </c>
      <c r="Q1036" s="22">
        <f t="shared" si="288"/>
        <v>0</v>
      </c>
      <c r="R1036" s="59">
        <f t="shared" ca="1" si="289"/>
        <v>4852356.6445019599</v>
      </c>
      <c r="S1036" s="60">
        <f t="shared" ca="1" si="290"/>
        <v>4852356.6445019599</v>
      </c>
      <c r="T1036" s="61">
        <v>954.36799424724416</v>
      </c>
      <c r="U1036" s="61">
        <f t="shared" ca="1" si="291"/>
        <v>1039.2710739991346</v>
      </c>
      <c r="V1036" s="62">
        <f t="shared" ca="1" si="292"/>
        <v>8.8962622660934576E-2</v>
      </c>
      <c r="W1036" s="62"/>
      <c r="X1036" s="62">
        <f t="shared" ca="1" si="293"/>
        <v>8.8962622660934576E-2</v>
      </c>
      <c r="Y1036" s="60">
        <f t="shared" ca="1" si="294"/>
        <v>4852356.6445019599</v>
      </c>
      <c r="Z1036" s="63">
        <f t="shared" ca="1" si="295"/>
        <v>0</v>
      </c>
      <c r="AA1036" s="60">
        <f t="shared" ca="1" si="296"/>
        <v>0</v>
      </c>
      <c r="AB1036" s="63">
        <f t="shared" ca="1" si="297"/>
        <v>0</v>
      </c>
      <c r="AC1036" s="47">
        <f t="shared" ca="1" si="298"/>
        <v>4852356.6445019599</v>
      </c>
    </row>
    <row r="1037" spans="1:29" x14ac:dyDescent="0.15">
      <c r="A1037" s="58">
        <v>40901</v>
      </c>
      <c r="B1037" s="65">
        <f t="shared" si="281"/>
        <v>4</v>
      </c>
      <c r="C1037" s="58" t="s">
        <v>1091</v>
      </c>
      <c r="D1037" s="58">
        <v>639</v>
      </c>
      <c r="E1037" s="58">
        <v>0</v>
      </c>
      <c r="F1037" s="58">
        <f t="shared" si="282"/>
        <v>1030.0298507462687</v>
      </c>
      <c r="G1037" s="58"/>
      <c r="H1037" s="17">
        <f t="shared" si="283"/>
        <v>1</v>
      </c>
      <c r="I1037" s="17">
        <f t="shared" si="284"/>
        <v>0</v>
      </c>
      <c r="J1037" s="17">
        <f ca="1">OFFSET('Z1'!$B$7,B1037,H1037)*D1037</f>
        <v>0</v>
      </c>
      <c r="K1037" s="17">
        <f ca="1">IF(I1037&gt;0,OFFSET('Z1'!$I$7,B1037,I1037)*IF(I1037=1,D1037-9300,IF(I1037=2,D1037-18000,IF(I1037=3,D1037-45000,0))),0)</f>
        <v>0</v>
      </c>
      <c r="L1037" s="17">
        <f>IF(AND(E1037=1,D1037&gt;20000,D1037&lt;=45000),D1037*'Z1'!$G$7,0)+IF(AND(E1037=1,D1037&gt;45000,D1037&lt;=50000),'Z1'!$G$7/5000*(50000-D1037)*D1037,0)</f>
        <v>0</v>
      </c>
      <c r="M1037" s="18">
        <f t="shared" ca="1" si="285"/>
        <v>0</v>
      </c>
      <c r="N1037" s="21">
        <v>31791</v>
      </c>
      <c r="O1037" s="20">
        <f t="shared" si="286"/>
        <v>30791</v>
      </c>
      <c r="P1037" s="21">
        <f t="shared" si="287"/>
        <v>1</v>
      </c>
      <c r="Q1037" s="22">
        <f t="shared" si="288"/>
        <v>27711.9</v>
      </c>
      <c r="R1037" s="59">
        <f t="shared" ca="1" si="289"/>
        <v>664094.21628544712</v>
      </c>
      <c r="S1037" s="60">
        <f t="shared" ca="1" si="290"/>
        <v>691806.11628544715</v>
      </c>
      <c r="T1037" s="61">
        <v>1017.2735498027998</v>
      </c>
      <c r="U1037" s="61">
        <f t="shared" ca="1" si="291"/>
        <v>1082.6386796329377</v>
      </c>
      <c r="V1037" s="62">
        <f t="shared" ca="1" si="292"/>
        <v>6.4255214187775689E-2</v>
      </c>
      <c r="W1037" s="62"/>
      <c r="X1037" s="62">
        <f t="shared" ca="1" si="293"/>
        <v>6.4255214187775689E-2</v>
      </c>
      <c r="Y1037" s="60">
        <f t="shared" ca="1" si="294"/>
        <v>691806.11628544726</v>
      </c>
      <c r="Z1037" s="63">
        <f t="shared" ca="1" si="295"/>
        <v>0</v>
      </c>
      <c r="AA1037" s="60">
        <f t="shared" ca="1" si="296"/>
        <v>0</v>
      </c>
      <c r="AB1037" s="63">
        <f t="shared" ca="1" si="297"/>
        <v>0</v>
      </c>
      <c r="AC1037" s="47">
        <f t="shared" ca="1" si="298"/>
        <v>691806.11628544726</v>
      </c>
    </row>
    <row r="1038" spans="1:29" x14ac:dyDescent="0.15">
      <c r="A1038" s="58">
        <v>40902</v>
      </c>
      <c r="B1038" s="65">
        <f t="shared" si="281"/>
        <v>4</v>
      </c>
      <c r="C1038" s="58" t="s">
        <v>1092</v>
      </c>
      <c r="D1038" s="58">
        <v>3858</v>
      </c>
      <c r="E1038" s="58">
        <v>0</v>
      </c>
      <c r="F1038" s="58">
        <f t="shared" si="282"/>
        <v>6218.8656716417909</v>
      </c>
      <c r="G1038" s="58"/>
      <c r="H1038" s="17">
        <f t="shared" si="283"/>
        <v>1</v>
      </c>
      <c r="I1038" s="17">
        <f t="shared" si="284"/>
        <v>0</v>
      </c>
      <c r="J1038" s="17">
        <f ca="1">OFFSET('Z1'!$B$7,B1038,H1038)*D1038</f>
        <v>0</v>
      </c>
      <c r="K1038" s="17">
        <f ca="1">IF(I1038&gt;0,OFFSET('Z1'!$I$7,B1038,I1038)*IF(I1038=1,D1038-9300,IF(I1038=2,D1038-18000,IF(I1038=3,D1038-45000,0))),0)</f>
        <v>0</v>
      </c>
      <c r="L1038" s="17">
        <f>IF(AND(E1038=1,D1038&gt;20000,D1038&lt;=45000),D1038*'Z1'!$G$7,0)+IF(AND(E1038=1,D1038&gt;45000,D1038&lt;=50000),'Z1'!$G$7/5000*(50000-D1038)*D1038,0)</f>
        <v>0</v>
      </c>
      <c r="M1038" s="18">
        <f t="shared" ca="1" si="285"/>
        <v>0</v>
      </c>
      <c r="N1038" s="21">
        <v>2654</v>
      </c>
      <c r="O1038" s="20">
        <f t="shared" si="286"/>
        <v>1654</v>
      </c>
      <c r="P1038" s="21">
        <f t="shared" si="287"/>
        <v>1</v>
      </c>
      <c r="Q1038" s="22">
        <f t="shared" si="288"/>
        <v>1488.6000000000001</v>
      </c>
      <c r="R1038" s="59">
        <f t="shared" ca="1" si="289"/>
        <v>4009507.8034886615</v>
      </c>
      <c r="S1038" s="60">
        <f t="shared" ca="1" si="290"/>
        <v>4010996.4034886616</v>
      </c>
      <c r="T1038" s="61">
        <v>955.00283446548258</v>
      </c>
      <c r="U1038" s="61">
        <f t="shared" ca="1" si="291"/>
        <v>1039.6569215885593</v>
      </c>
      <c r="V1038" s="62">
        <f t="shared" ca="1" si="292"/>
        <v>8.8642760071448112E-2</v>
      </c>
      <c r="W1038" s="62"/>
      <c r="X1038" s="62">
        <f t="shared" ca="1" si="293"/>
        <v>8.8642760071448112E-2</v>
      </c>
      <c r="Y1038" s="60">
        <f t="shared" ca="1" si="294"/>
        <v>4010996.4034886616</v>
      </c>
      <c r="Z1038" s="63">
        <f t="shared" ca="1" si="295"/>
        <v>0</v>
      </c>
      <c r="AA1038" s="60">
        <f t="shared" ca="1" si="296"/>
        <v>0</v>
      </c>
      <c r="AB1038" s="63">
        <f t="shared" ca="1" si="297"/>
        <v>0</v>
      </c>
      <c r="AC1038" s="47">
        <f t="shared" ca="1" si="298"/>
        <v>4010996.4034886616</v>
      </c>
    </row>
    <row r="1039" spans="1:29" x14ac:dyDescent="0.15">
      <c r="A1039" s="58">
        <v>40903</v>
      </c>
      <c r="B1039" s="65">
        <f t="shared" si="281"/>
        <v>4</v>
      </c>
      <c r="C1039" s="58" t="s">
        <v>1093</v>
      </c>
      <c r="D1039" s="58">
        <v>903</v>
      </c>
      <c r="E1039" s="58">
        <v>0</v>
      </c>
      <c r="F1039" s="58">
        <f t="shared" si="282"/>
        <v>1455.5820895522388</v>
      </c>
      <c r="G1039" s="58"/>
      <c r="H1039" s="17">
        <f t="shared" si="283"/>
        <v>1</v>
      </c>
      <c r="I1039" s="17">
        <f t="shared" si="284"/>
        <v>0</v>
      </c>
      <c r="J1039" s="17">
        <f ca="1">OFFSET('Z1'!$B$7,B1039,H1039)*D1039</f>
        <v>0</v>
      </c>
      <c r="K1039" s="17">
        <f ca="1">IF(I1039&gt;0,OFFSET('Z1'!$I$7,B1039,I1039)*IF(I1039=1,D1039-9300,IF(I1039=2,D1039-18000,IF(I1039=3,D1039-45000,0))),0)</f>
        <v>0</v>
      </c>
      <c r="L1039" s="17">
        <f>IF(AND(E1039=1,D1039&gt;20000,D1039&lt;=45000),D1039*'Z1'!$G$7,0)+IF(AND(E1039=1,D1039&gt;45000,D1039&lt;=50000),'Z1'!$G$7/5000*(50000-D1039)*D1039,0)</f>
        <v>0</v>
      </c>
      <c r="M1039" s="18">
        <f t="shared" ca="1" si="285"/>
        <v>0</v>
      </c>
      <c r="N1039" s="21">
        <v>157746</v>
      </c>
      <c r="O1039" s="20">
        <f t="shared" si="286"/>
        <v>156746</v>
      </c>
      <c r="P1039" s="21">
        <f t="shared" si="287"/>
        <v>1</v>
      </c>
      <c r="Q1039" s="22">
        <f t="shared" si="288"/>
        <v>141071.4</v>
      </c>
      <c r="R1039" s="59">
        <f t="shared" ca="1" si="289"/>
        <v>938461.77982121857</v>
      </c>
      <c r="S1039" s="60">
        <f t="shared" ca="1" si="290"/>
        <v>1079533.1798212186</v>
      </c>
      <c r="T1039" s="61">
        <v>1127.7318862607424</v>
      </c>
      <c r="U1039" s="61">
        <f t="shared" ca="1" si="291"/>
        <v>1195.4963231685699</v>
      </c>
      <c r="V1039" s="62">
        <f t="shared" ca="1" si="292"/>
        <v>6.0089137971008677E-2</v>
      </c>
      <c r="W1039" s="62"/>
      <c r="X1039" s="62">
        <f t="shared" ca="1" si="293"/>
        <v>6.0089137971008677E-2</v>
      </c>
      <c r="Y1039" s="60">
        <f t="shared" ca="1" si="294"/>
        <v>1079533.1798212186</v>
      </c>
      <c r="Z1039" s="63">
        <f t="shared" ca="1" si="295"/>
        <v>0</v>
      </c>
      <c r="AA1039" s="60">
        <f t="shared" ca="1" si="296"/>
        <v>0</v>
      </c>
      <c r="AB1039" s="63">
        <f t="shared" ca="1" si="297"/>
        <v>0</v>
      </c>
      <c r="AC1039" s="47">
        <f t="shared" ca="1" si="298"/>
        <v>1079533.1798212186</v>
      </c>
    </row>
    <row r="1040" spans="1:29" x14ac:dyDescent="0.15">
      <c r="A1040" s="58">
        <v>40904</v>
      </c>
      <c r="B1040" s="65">
        <f t="shared" si="281"/>
        <v>4</v>
      </c>
      <c r="C1040" s="58" t="s">
        <v>1094</v>
      </c>
      <c r="D1040" s="58">
        <v>1876</v>
      </c>
      <c r="E1040" s="58">
        <v>0</v>
      </c>
      <c r="F1040" s="58">
        <f t="shared" si="282"/>
        <v>3024</v>
      </c>
      <c r="G1040" s="58"/>
      <c r="H1040" s="17">
        <f t="shared" si="283"/>
        <v>1</v>
      </c>
      <c r="I1040" s="17">
        <f t="shared" si="284"/>
        <v>0</v>
      </c>
      <c r="J1040" s="17">
        <f ca="1">OFFSET('Z1'!$B$7,B1040,H1040)*D1040</f>
        <v>0</v>
      </c>
      <c r="K1040" s="17">
        <f ca="1">IF(I1040&gt;0,OFFSET('Z1'!$I$7,B1040,I1040)*IF(I1040=1,D1040-9300,IF(I1040=2,D1040-18000,IF(I1040=3,D1040-45000,0))),0)</f>
        <v>0</v>
      </c>
      <c r="L1040" s="17">
        <f>IF(AND(E1040=1,D1040&gt;20000,D1040&lt;=45000),D1040*'Z1'!$G$7,0)+IF(AND(E1040=1,D1040&gt;45000,D1040&lt;=50000),'Z1'!$G$7/5000*(50000-D1040)*D1040,0)</f>
        <v>0</v>
      </c>
      <c r="M1040" s="18">
        <f t="shared" ca="1" si="285"/>
        <v>0</v>
      </c>
      <c r="N1040" s="21">
        <v>2476</v>
      </c>
      <c r="O1040" s="20">
        <f t="shared" si="286"/>
        <v>1476</v>
      </c>
      <c r="P1040" s="21">
        <f t="shared" si="287"/>
        <v>1</v>
      </c>
      <c r="Q1040" s="22">
        <f t="shared" si="288"/>
        <v>1328.4</v>
      </c>
      <c r="R1040" s="59">
        <f t="shared" ca="1" si="289"/>
        <v>1949672.5348223767</v>
      </c>
      <c r="S1040" s="60">
        <f t="shared" ca="1" si="290"/>
        <v>1951000.9348223766</v>
      </c>
      <c r="T1040" s="61">
        <v>955.60169677888962</v>
      </c>
      <c r="U1040" s="61">
        <f t="shared" ca="1" si="291"/>
        <v>1039.9791763445505</v>
      </c>
      <c r="V1040" s="62">
        <f t="shared" ca="1" si="292"/>
        <v>8.8297749836650175E-2</v>
      </c>
      <c r="W1040" s="62"/>
      <c r="X1040" s="62">
        <f t="shared" ca="1" si="293"/>
        <v>8.8297749836650175E-2</v>
      </c>
      <c r="Y1040" s="60">
        <f t="shared" ca="1" si="294"/>
        <v>1951000.9348223768</v>
      </c>
      <c r="Z1040" s="63">
        <f t="shared" ca="1" si="295"/>
        <v>0</v>
      </c>
      <c r="AA1040" s="60">
        <f t="shared" ca="1" si="296"/>
        <v>0</v>
      </c>
      <c r="AB1040" s="63">
        <f t="shared" ca="1" si="297"/>
        <v>0</v>
      </c>
      <c r="AC1040" s="47">
        <f t="shared" ca="1" si="298"/>
        <v>1951000.9348223768</v>
      </c>
    </row>
    <row r="1041" spans="1:29" x14ac:dyDescent="0.15">
      <c r="A1041" s="58">
        <v>40905</v>
      </c>
      <c r="B1041" s="65">
        <f t="shared" si="281"/>
        <v>4</v>
      </c>
      <c r="C1041" s="58" t="s">
        <v>1095</v>
      </c>
      <c r="D1041" s="58">
        <v>4629</v>
      </c>
      <c r="E1041" s="58">
        <v>0</v>
      </c>
      <c r="F1041" s="58">
        <f t="shared" si="282"/>
        <v>7461.6716417910447</v>
      </c>
      <c r="G1041" s="58"/>
      <c r="H1041" s="17">
        <f t="shared" si="283"/>
        <v>1</v>
      </c>
      <c r="I1041" s="17">
        <f t="shared" si="284"/>
        <v>0</v>
      </c>
      <c r="J1041" s="17">
        <f ca="1">OFFSET('Z1'!$B$7,B1041,H1041)*D1041</f>
        <v>0</v>
      </c>
      <c r="K1041" s="17">
        <f ca="1">IF(I1041&gt;0,OFFSET('Z1'!$I$7,B1041,I1041)*IF(I1041=1,D1041-9300,IF(I1041=2,D1041-18000,IF(I1041=3,D1041-45000,0))),0)</f>
        <v>0</v>
      </c>
      <c r="L1041" s="17">
        <f>IF(AND(E1041=1,D1041&gt;20000,D1041&lt;=45000),D1041*'Z1'!$G$7,0)+IF(AND(E1041=1,D1041&gt;45000,D1041&lt;=50000),'Z1'!$G$7/5000*(50000-D1041)*D1041,0)</f>
        <v>0</v>
      </c>
      <c r="M1041" s="18">
        <f t="shared" ca="1" si="285"/>
        <v>0</v>
      </c>
      <c r="N1041" s="21">
        <v>2563</v>
      </c>
      <c r="O1041" s="20">
        <f t="shared" si="286"/>
        <v>1563</v>
      </c>
      <c r="P1041" s="21">
        <f t="shared" si="287"/>
        <v>1</v>
      </c>
      <c r="Q1041" s="22">
        <f t="shared" si="288"/>
        <v>1406.7</v>
      </c>
      <c r="R1041" s="59">
        <f t="shared" ca="1" si="289"/>
        <v>4810785.8015419943</v>
      </c>
      <c r="S1041" s="60">
        <f t="shared" ca="1" si="290"/>
        <v>4812192.5015419945</v>
      </c>
      <c r="T1041" s="61">
        <v>954.9032147870729</v>
      </c>
      <c r="U1041" s="61">
        <f t="shared" ca="1" si="291"/>
        <v>1039.5749625279745</v>
      </c>
      <c r="V1041" s="62">
        <f t="shared" ca="1" si="292"/>
        <v>8.8670502339634583E-2</v>
      </c>
      <c r="W1041" s="62"/>
      <c r="X1041" s="62">
        <f t="shared" ca="1" si="293"/>
        <v>8.8670502339634583E-2</v>
      </c>
      <c r="Y1041" s="60">
        <f t="shared" ca="1" si="294"/>
        <v>4812192.5015419945</v>
      </c>
      <c r="Z1041" s="63">
        <f t="shared" ca="1" si="295"/>
        <v>0</v>
      </c>
      <c r="AA1041" s="60">
        <f t="shared" ca="1" si="296"/>
        <v>0</v>
      </c>
      <c r="AB1041" s="63">
        <f t="shared" ca="1" si="297"/>
        <v>0</v>
      </c>
      <c r="AC1041" s="47">
        <f t="shared" ca="1" si="298"/>
        <v>4812192.5015419945</v>
      </c>
    </row>
    <row r="1042" spans="1:29" x14ac:dyDescent="0.15">
      <c r="A1042" s="58">
        <v>40906</v>
      </c>
      <c r="B1042" s="65">
        <f t="shared" si="281"/>
        <v>4</v>
      </c>
      <c r="C1042" s="58" t="s">
        <v>1096</v>
      </c>
      <c r="D1042" s="58">
        <v>1072</v>
      </c>
      <c r="E1042" s="58">
        <v>0</v>
      </c>
      <c r="F1042" s="58">
        <f t="shared" si="282"/>
        <v>1728</v>
      </c>
      <c r="G1042" s="58"/>
      <c r="H1042" s="17">
        <f t="shared" si="283"/>
        <v>1</v>
      </c>
      <c r="I1042" s="17">
        <f t="shared" si="284"/>
        <v>0</v>
      </c>
      <c r="J1042" s="17">
        <f ca="1">OFFSET('Z1'!$B$7,B1042,H1042)*D1042</f>
        <v>0</v>
      </c>
      <c r="K1042" s="17">
        <f ca="1">IF(I1042&gt;0,OFFSET('Z1'!$I$7,B1042,I1042)*IF(I1042=1,D1042-9300,IF(I1042=2,D1042-18000,IF(I1042=3,D1042-45000,0))),0)</f>
        <v>0</v>
      </c>
      <c r="L1042" s="17">
        <f>IF(AND(E1042=1,D1042&gt;20000,D1042&lt;=45000),D1042*'Z1'!$G$7,0)+IF(AND(E1042=1,D1042&gt;45000,D1042&lt;=50000),'Z1'!$G$7/5000*(50000-D1042)*D1042,0)</f>
        <v>0</v>
      </c>
      <c r="M1042" s="18">
        <f t="shared" ca="1" si="285"/>
        <v>0</v>
      </c>
      <c r="N1042" s="21">
        <v>8771</v>
      </c>
      <c r="O1042" s="20">
        <f t="shared" si="286"/>
        <v>7771</v>
      </c>
      <c r="P1042" s="21">
        <f t="shared" si="287"/>
        <v>1</v>
      </c>
      <c r="Q1042" s="22">
        <f t="shared" si="288"/>
        <v>6993.9000000000005</v>
      </c>
      <c r="R1042" s="59">
        <f t="shared" ca="1" si="289"/>
        <v>1114098.5913270724</v>
      </c>
      <c r="S1042" s="60">
        <f t="shared" ca="1" si="290"/>
        <v>1121092.4913270723</v>
      </c>
      <c r="T1042" s="61">
        <v>970.27742281867268</v>
      </c>
      <c r="U1042" s="61">
        <f t="shared" ca="1" si="291"/>
        <v>1045.7952344468958</v>
      </c>
      <c r="V1042" s="62">
        <f t="shared" ca="1" si="292"/>
        <v>7.7831154113472634E-2</v>
      </c>
      <c r="W1042" s="62"/>
      <c r="X1042" s="62">
        <f t="shared" ca="1" si="293"/>
        <v>7.7831154113472634E-2</v>
      </c>
      <c r="Y1042" s="60">
        <f t="shared" ca="1" si="294"/>
        <v>1121092.4913270723</v>
      </c>
      <c r="Z1042" s="63">
        <f t="shared" ca="1" si="295"/>
        <v>0</v>
      </c>
      <c r="AA1042" s="60">
        <f t="shared" ca="1" si="296"/>
        <v>0</v>
      </c>
      <c r="AB1042" s="63">
        <f t="shared" ca="1" si="297"/>
        <v>0</v>
      </c>
      <c r="AC1042" s="47">
        <f t="shared" ca="1" si="298"/>
        <v>1121092.4913270723</v>
      </c>
    </row>
    <row r="1043" spans="1:29" x14ac:dyDescent="0.15">
      <c r="A1043" s="58">
        <v>40907</v>
      </c>
      <c r="B1043" s="65">
        <f t="shared" si="281"/>
        <v>4</v>
      </c>
      <c r="C1043" s="58" t="s">
        <v>1097</v>
      </c>
      <c r="D1043" s="58">
        <v>6663</v>
      </c>
      <c r="E1043" s="58">
        <v>0</v>
      </c>
      <c r="F1043" s="58">
        <f t="shared" si="282"/>
        <v>10740.358208955224</v>
      </c>
      <c r="G1043" s="58"/>
      <c r="H1043" s="17">
        <f t="shared" si="283"/>
        <v>1</v>
      </c>
      <c r="I1043" s="17">
        <f t="shared" si="284"/>
        <v>0</v>
      </c>
      <c r="J1043" s="17">
        <f ca="1">OFFSET('Z1'!$B$7,B1043,H1043)*D1043</f>
        <v>0</v>
      </c>
      <c r="K1043" s="17">
        <f ca="1">IF(I1043&gt;0,OFFSET('Z1'!$I$7,B1043,I1043)*IF(I1043=1,D1043-9300,IF(I1043=2,D1043-18000,IF(I1043=3,D1043-45000,0))),0)</f>
        <v>0</v>
      </c>
      <c r="L1043" s="17">
        <f>IF(AND(E1043=1,D1043&gt;20000,D1043&lt;=45000),D1043*'Z1'!$G$7,0)+IF(AND(E1043=1,D1043&gt;45000,D1043&lt;=50000),'Z1'!$G$7/5000*(50000-D1043)*D1043,0)</f>
        <v>0</v>
      </c>
      <c r="M1043" s="18">
        <f t="shared" ca="1" si="285"/>
        <v>0</v>
      </c>
      <c r="N1043" s="21">
        <v>11537</v>
      </c>
      <c r="O1043" s="20">
        <f t="shared" si="286"/>
        <v>10537</v>
      </c>
      <c r="P1043" s="21">
        <f t="shared" si="287"/>
        <v>1</v>
      </c>
      <c r="Q1043" s="22">
        <f t="shared" si="288"/>
        <v>9483.3000000000011</v>
      </c>
      <c r="R1043" s="59">
        <f t="shared" ca="1" si="289"/>
        <v>6924663.1660562344</v>
      </c>
      <c r="S1043" s="60">
        <f t="shared" ca="1" si="290"/>
        <v>6934146.4660562342</v>
      </c>
      <c r="T1043" s="61">
        <v>956.52159460728001</v>
      </c>
      <c r="U1043" s="61">
        <f t="shared" ca="1" si="291"/>
        <v>1040.6943518019261</v>
      </c>
      <c r="V1043" s="62">
        <f t="shared" ca="1" si="292"/>
        <v>8.7998804908534289E-2</v>
      </c>
      <c r="W1043" s="62"/>
      <c r="X1043" s="62">
        <f t="shared" ca="1" si="293"/>
        <v>8.7998804908534289E-2</v>
      </c>
      <c r="Y1043" s="60">
        <f t="shared" ca="1" si="294"/>
        <v>6934146.4660562342</v>
      </c>
      <c r="Z1043" s="63">
        <f t="shared" ca="1" si="295"/>
        <v>0</v>
      </c>
      <c r="AA1043" s="60">
        <f t="shared" ca="1" si="296"/>
        <v>0</v>
      </c>
      <c r="AB1043" s="63">
        <f t="shared" ca="1" si="297"/>
        <v>0</v>
      </c>
      <c r="AC1043" s="47">
        <f t="shared" ca="1" si="298"/>
        <v>6934146.4660562342</v>
      </c>
    </row>
    <row r="1044" spans="1:29" x14ac:dyDescent="0.15">
      <c r="A1044" s="58">
        <v>40908</v>
      </c>
      <c r="B1044" s="65">
        <f t="shared" ref="B1044:B1107" si="299">INT(A1044/10000)</f>
        <v>4</v>
      </c>
      <c r="C1044" s="58" t="s">
        <v>1098</v>
      </c>
      <c r="D1044" s="58">
        <v>5919</v>
      </c>
      <c r="E1044" s="58">
        <v>0</v>
      </c>
      <c r="F1044" s="58">
        <f t="shared" ref="F1044:F1107" si="300">IF(AND(E1044=1,D1044&lt;=20000),D1044*2,IF(D1044&lt;=10000,D1044*(1+41/67),IF(D1044&lt;=20000,D1044*(1+2/3),IF(D1044&lt;=50000,D1044*(2),D1044*(2+1/3))))+IF(AND(D1044&gt;9000,D1044&lt;=10000),(D1044-9000)*(110/201),0)+IF(AND(D1044&gt;18000,D1044&lt;=20000),(D1044-18000)*(3+1/3),0)+IF(AND(D1044&gt;45000,D1044&lt;=50000),(D1044-45000)*(3+1/3),0))</f>
        <v>9541.0746268656712</v>
      </c>
      <c r="G1044" s="58"/>
      <c r="H1044" s="17">
        <f t="shared" ref="H1044:H1107" si="301">IF(AND(E1044=1,D1044&lt;=20000),3,IF(D1044&lt;=10000,1,IF(D1044&lt;=20000,2,IF(D1044&lt;=50000,3,4))))</f>
        <v>1</v>
      </c>
      <c r="I1044" s="17">
        <f t="shared" ref="I1044:I1107" si="302">IF(AND(E1044=1,D1044&lt;=45000),0,IF(AND(D1044&gt;9300,D1044&lt;=10000),1,IF(AND(D1044&gt;18000,D1044&lt;=20000),2,IF(AND(D1044&gt;45000,D1044&lt;=50000),3,0))))</f>
        <v>0</v>
      </c>
      <c r="J1044" s="17">
        <f ca="1">OFFSET('Z1'!$B$7,B1044,H1044)*D1044</f>
        <v>0</v>
      </c>
      <c r="K1044" s="17">
        <f ca="1">IF(I1044&gt;0,OFFSET('Z1'!$I$7,B1044,I1044)*IF(I1044=1,D1044-9300,IF(I1044=2,D1044-18000,IF(I1044=3,D1044-45000,0))),0)</f>
        <v>0</v>
      </c>
      <c r="L1044" s="17">
        <f>IF(AND(E1044=1,D1044&gt;20000,D1044&lt;=45000),D1044*'Z1'!$G$7,0)+IF(AND(E1044=1,D1044&gt;45000,D1044&lt;=50000),'Z1'!$G$7/5000*(50000-D1044)*D1044,0)</f>
        <v>0</v>
      </c>
      <c r="M1044" s="18">
        <f t="shared" ref="M1044:M1107" ca="1" si="303">SUM(J1044:L1044)</f>
        <v>0</v>
      </c>
      <c r="N1044" s="21">
        <v>7838</v>
      </c>
      <c r="O1044" s="20">
        <f t="shared" ref="O1044:O1107" si="304">MAX(N1044-$O$3,0)</f>
        <v>6838</v>
      </c>
      <c r="P1044" s="21">
        <f t="shared" ref="P1044:P1107" si="305">IF(D1044&lt;=9300,1,IF(D1044&gt;10000,0,2))</f>
        <v>1</v>
      </c>
      <c r="Q1044" s="22">
        <f t="shared" ref="Q1044:Q1107" si="306">IF(P1044=0,0,IF(P1044=1,O1044*$Q$3,O1044*$Q$3*(10000-D1044)/700))</f>
        <v>6154.2</v>
      </c>
      <c r="R1044" s="59">
        <f t="shared" ref="R1044:R1107" ca="1" si="307">OFFSET($R$4,B1044,0)/OFFSET($F$4,B1044,0)*F1044</f>
        <v>6151445.487000878</v>
      </c>
      <c r="S1044" s="60">
        <f t="shared" ref="S1044:S1107" ca="1" si="308">M1044+Q1044+R1044</f>
        <v>6157599.6870008782</v>
      </c>
      <c r="T1044" s="61">
        <v>955.09602558239408</v>
      </c>
      <c r="U1044" s="61">
        <f t="shared" ref="U1044:U1107" ca="1" si="309">S1044/D1044</f>
        <v>1040.3108104411012</v>
      </c>
      <c r="V1044" s="62">
        <f t="shared" ref="V1044:V1107" ca="1" si="310">U1044/T1044-1</f>
        <v>8.9221169993608962E-2</v>
      </c>
      <c r="W1044" s="62"/>
      <c r="X1044" s="62">
        <f t="shared" ref="X1044:X1107" ca="1" si="311">MAX(V1044,OFFSET($X$4,B1044,0))</f>
        <v>8.9221169993608962E-2</v>
      </c>
      <c r="Y1044" s="60">
        <f t="shared" ref="Y1044:Y1107" ca="1" si="312">(T1044*(1+X1044))*D1044</f>
        <v>6157599.6870008782</v>
      </c>
      <c r="Z1044" s="63">
        <f t="shared" ref="Z1044:Z1107" ca="1" si="313">Y1044-S1044</f>
        <v>0</v>
      </c>
      <c r="AA1044" s="60">
        <f t="shared" ref="AA1044:AA1107" ca="1" si="314">MAX(0,Y1044-T1044*(1+OFFSET($V$4,B1044,0))*D1044)</f>
        <v>0</v>
      </c>
      <c r="AB1044" s="63">
        <f t="shared" ref="AB1044:AB1107" ca="1" si="315">IF(OFFSET($Z$4,B1044,0)=0,0,-OFFSET($Z$4,B1044,0)/OFFSET($AA$4,B1044,0)*AA1044)</f>
        <v>0</v>
      </c>
      <c r="AC1044" s="47">
        <f t="shared" ca="1" si="298"/>
        <v>6157599.6870008782</v>
      </c>
    </row>
    <row r="1045" spans="1:29" x14ac:dyDescent="0.15">
      <c r="A1045" s="58">
        <v>40909</v>
      </c>
      <c r="B1045" s="65">
        <f t="shared" si="299"/>
        <v>4</v>
      </c>
      <c r="C1045" s="58" t="s">
        <v>1099</v>
      </c>
      <c r="D1045" s="58">
        <v>3657</v>
      </c>
      <c r="E1045" s="58">
        <v>0</v>
      </c>
      <c r="F1045" s="58">
        <f t="shared" si="300"/>
        <v>5894.8656716417909</v>
      </c>
      <c r="G1045" s="58"/>
      <c r="H1045" s="17">
        <f t="shared" si="301"/>
        <v>1</v>
      </c>
      <c r="I1045" s="17">
        <f t="shared" si="302"/>
        <v>0</v>
      </c>
      <c r="J1045" s="17">
        <f ca="1">OFFSET('Z1'!$B$7,B1045,H1045)*D1045</f>
        <v>0</v>
      </c>
      <c r="K1045" s="17">
        <f ca="1">IF(I1045&gt;0,OFFSET('Z1'!$I$7,B1045,I1045)*IF(I1045=1,D1045-9300,IF(I1045=2,D1045-18000,IF(I1045=3,D1045-45000,0))),0)</f>
        <v>0</v>
      </c>
      <c r="L1045" s="17">
        <f>IF(AND(E1045=1,D1045&gt;20000,D1045&lt;=45000),D1045*'Z1'!$G$7,0)+IF(AND(E1045=1,D1045&gt;45000,D1045&lt;=50000),'Z1'!$G$7/5000*(50000-D1045)*D1045,0)</f>
        <v>0</v>
      </c>
      <c r="M1045" s="18">
        <f t="shared" ca="1" si="303"/>
        <v>0</v>
      </c>
      <c r="N1045" s="21">
        <v>5417</v>
      </c>
      <c r="O1045" s="20">
        <f t="shared" si="304"/>
        <v>4417</v>
      </c>
      <c r="P1045" s="21">
        <f t="shared" si="305"/>
        <v>1</v>
      </c>
      <c r="Q1045" s="22">
        <f t="shared" si="306"/>
        <v>3975.3</v>
      </c>
      <c r="R1045" s="59">
        <f t="shared" ca="1" si="307"/>
        <v>3800614.3176148352</v>
      </c>
      <c r="S1045" s="60">
        <f t="shared" ca="1" si="308"/>
        <v>3804589.617614835</v>
      </c>
      <c r="T1045" s="61">
        <v>956.17195464328381</v>
      </c>
      <c r="U1045" s="61">
        <f t="shared" ca="1" si="309"/>
        <v>1040.358112555328</v>
      </c>
      <c r="V1045" s="62">
        <f t="shared" ca="1" si="310"/>
        <v>8.8044998081387327E-2</v>
      </c>
      <c r="W1045" s="62"/>
      <c r="X1045" s="62">
        <f t="shared" ca="1" si="311"/>
        <v>8.8044998081387327E-2</v>
      </c>
      <c r="Y1045" s="60">
        <f t="shared" ca="1" si="312"/>
        <v>3804589.6176148346</v>
      </c>
      <c r="Z1045" s="63">
        <f t="shared" ca="1" si="313"/>
        <v>0</v>
      </c>
      <c r="AA1045" s="60">
        <f t="shared" ca="1" si="314"/>
        <v>0</v>
      </c>
      <c r="AB1045" s="63">
        <f t="shared" ca="1" si="315"/>
        <v>0</v>
      </c>
      <c r="AC1045" s="47">
        <f t="shared" ref="AC1045:AC1108" ca="1" si="316">Y1045+AB1045</f>
        <v>3804589.6176148346</v>
      </c>
    </row>
    <row r="1046" spans="1:29" x14ac:dyDescent="0.15">
      <c r="A1046" s="58">
        <v>40910</v>
      </c>
      <c r="B1046" s="65">
        <f t="shared" si="299"/>
        <v>4</v>
      </c>
      <c r="C1046" s="58" t="s">
        <v>1100</v>
      </c>
      <c r="D1046" s="58">
        <v>2296</v>
      </c>
      <c r="E1046" s="58">
        <v>0</v>
      </c>
      <c r="F1046" s="58">
        <f t="shared" si="300"/>
        <v>3701.0149253731342</v>
      </c>
      <c r="G1046" s="58"/>
      <c r="H1046" s="17">
        <f t="shared" si="301"/>
        <v>1</v>
      </c>
      <c r="I1046" s="17">
        <f t="shared" si="302"/>
        <v>0</v>
      </c>
      <c r="J1046" s="17">
        <f ca="1">OFFSET('Z1'!$B$7,B1046,H1046)*D1046</f>
        <v>0</v>
      </c>
      <c r="K1046" s="17">
        <f ca="1">IF(I1046&gt;0,OFFSET('Z1'!$I$7,B1046,I1046)*IF(I1046=1,D1046-9300,IF(I1046=2,D1046-18000,IF(I1046=3,D1046-45000,0))),0)</f>
        <v>0</v>
      </c>
      <c r="L1046" s="17">
        <f>IF(AND(E1046=1,D1046&gt;20000,D1046&lt;=45000),D1046*'Z1'!$G$7,0)+IF(AND(E1046=1,D1046&gt;45000,D1046&lt;=50000),'Z1'!$G$7/5000*(50000-D1046)*D1046,0)</f>
        <v>0</v>
      </c>
      <c r="M1046" s="18">
        <f t="shared" ca="1" si="303"/>
        <v>0</v>
      </c>
      <c r="N1046" s="21">
        <v>8083</v>
      </c>
      <c r="O1046" s="20">
        <f t="shared" si="304"/>
        <v>7083</v>
      </c>
      <c r="P1046" s="21">
        <f t="shared" si="305"/>
        <v>1</v>
      </c>
      <c r="Q1046" s="22">
        <f t="shared" si="306"/>
        <v>6374.7</v>
      </c>
      <c r="R1046" s="59">
        <f t="shared" ca="1" si="307"/>
        <v>2386166.3859020132</v>
      </c>
      <c r="S1046" s="60">
        <f t="shared" ca="1" si="308"/>
        <v>2392541.0859020134</v>
      </c>
      <c r="T1046" s="61">
        <v>957.9937196695048</v>
      </c>
      <c r="U1046" s="61">
        <f t="shared" ca="1" si="309"/>
        <v>1042.0475112813647</v>
      </c>
      <c r="V1046" s="62">
        <f t="shared" ca="1" si="310"/>
        <v>8.7739397332226021E-2</v>
      </c>
      <c r="W1046" s="62"/>
      <c r="X1046" s="62">
        <f t="shared" ca="1" si="311"/>
        <v>8.7739397332226021E-2</v>
      </c>
      <c r="Y1046" s="60">
        <f t="shared" ca="1" si="312"/>
        <v>2392541.0859020134</v>
      </c>
      <c r="Z1046" s="63">
        <f t="shared" ca="1" si="313"/>
        <v>0</v>
      </c>
      <c r="AA1046" s="60">
        <f t="shared" ca="1" si="314"/>
        <v>0</v>
      </c>
      <c r="AB1046" s="63">
        <f t="shared" ca="1" si="315"/>
        <v>0</v>
      </c>
      <c r="AC1046" s="47">
        <f t="shared" ca="1" si="316"/>
        <v>2392541.0859020134</v>
      </c>
    </row>
    <row r="1047" spans="1:29" x14ac:dyDescent="0.15">
      <c r="A1047" s="58">
        <v>40911</v>
      </c>
      <c r="B1047" s="65">
        <f t="shared" si="299"/>
        <v>4</v>
      </c>
      <c r="C1047" s="58" t="s">
        <v>1101</v>
      </c>
      <c r="D1047" s="58">
        <v>487</v>
      </c>
      <c r="E1047" s="58">
        <v>0</v>
      </c>
      <c r="F1047" s="58">
        <f t="shared" si="300"/>
        <v>785.01492537313436</v>
      </c>
      <c r="G1047" s="58"/>
      <c r="H1047" s="17">
        <f t="shared" si="301"/>
        <v>1</v>
      </c>
      <c r="I1047" s="17">
        <f t="shared" si="302"/>
        <v>0</v>
      </c>
      <c r="J1047" s="17">
        <f ca="1">OFFSET('Z1'!$B$7,B1047,H1047)*D1047</f>
        <v>0</v>
      </c>
      <c r="K1047" s="17">
        <f ca="1">IF(I1047&gt;0,OFFSET('Z1'!$I$7,B1047,I1047)*IF(I1047=1,D1047-9300,IF(I1047=2,D1047-18000,IF(I1047=3,D1047-45000,0))),0)</f>
        <v>0</v>
      </c>
      <c r="L1047" s="17">
        <f>IF(AND(E1047=1,D1047&gt;20000,D1047&lt;=45000),D1047*'Z1'!$G$7,0)+IF(AND(E1047=1,D1047&gt;45000,D1047&lt;=50000),'Z1'!$G$7/5000*(50000-D1047)*D1047,0)</f>
        <v>0</v>
      </c>
      <c r="M1047" s="18">
        <f t="shared" ca="1" si="303"/>
        <v>0</v>
      </c>
      <c r="N1047" s="21">
        <v>0</v>
      </c>
      <c r="O1047" s="20">
        <f t="shared" si="304"/>
        <v>0</v>
      </c>
      <c r="P1047" s="21">
        <f t="shared" si="305"/>
        <v>1</v>
      </c>
      <c r="Q1047" s="22">
        <f t="shared" si="306"/>
        <v>0</v>
      </c>
      <c r="R1047" s="59">
        <f t="shared" ca="1" si="307"/>
        <v>506125.01303757861</v>
      </c>
      <c r="S1047" s="60">
        <f t="shared" ca="1" si="308"/>
        <v>506125.01303757861</v>
      </c>
      <c r="T1047" s="61">
        <v>954.36799424724404</v>
      </c>
      <c r="U1047" s="61">
        <f t="shared" ca="1" si="309"/>
        <v>1039.2710739991346</v>
      </c>
      <c r="V1047" s="62">
        <f t="shared" ca="1" si="310"/>
        <v>8.8962622660934576E-2</v>
      </c>
      <c r="W1047" s="62"/>
      <c r="X1047" s="62">
        <f t="shared" ca="1" si="311"/>
        <v>8.8962622660934576E-2</v>
      </c>
      <c r="Y1047" s="60">
        <f t="shared" ca="1" si="312"/>
        <v>506125.01303757855</v>
      </c>
      <c r="Z1047" s="63">
        <f t="shared" ca="1" si="313"/>
        <v>0</v>
      </c>
      <c r="AA1047" s="60">
        <f t="shared" ca="1" si="314"/>
        <v>0</v>
      </c>
      <c r="AB1047" s="63">
        <f t="shared" ca="1" si="315"/>
        <v>0</v>
      </c>
      <c r="AC1047" s="47">
        <f t="shared" ca="1" si="316"/>
        <v>506125.01303757855</v>
      </c>
    </row>
    <row r="1048" spans="1:29" x14ac:dyDescent="0.15">
      <c r="A1048" s="58">
        <v>40912</v>
      </c>
      <c r="B1048" s="65">
        <f t="shared" si="299"/>
        <v>4</v>
      </c>
      <c r="C1048" s="58" t="s">
        <v>1102</v>
      </c>
      <c r="D1048" s="58">
        <v>5348</v>
      </c>
      <c r="E1048" s="58">
        <v>0</v>
      </c>
      <c r="F1048" s="58">
        <f t="shared" si="300"/>
        <v>8620.6567164179105</v>
      </c>
      <c r="G1048" s="58"/>
      <c r="H1048" s="17">
        <f t="shared" si="301"/>
        <v>1</v>
      </c>
      <c r="I1048" s="17">
        <f t="shared" si="302"/>
        <v>0</v>
      </c>
      <c r="J1048" s="17">
        <f ca="1">OFFSET('Z1'!$B$7,B1048,H1048)*D1048</f>
        <v>0</v>
      </c>
      <c r="K1048" s="17">
        <f ca="1">IF(I1048&gt;0,OFFSET('Z1'!$I$7,B1048,I1048)*IF(I1048=1,D1048-9300,IF(I1048=2,D1048-18000,IF(I1048=3,D1048-45000,0))),0)</f>
        <v>0</v>
      </c>
      <c r="L1048" s="17">
        <f>IF(AND(E1048=1,D1048&gt;20000,D1048&lt;=45000),D1048*'Z1'!$G$7,0)+IF(AND(E1048=1,D1048&gt;45000,D1048&lt;=50000),'Z1'!$G$7/5000*(50000-D1048)*D1048,0)</f>
        <v>0</v>
      </c>
      <c r="M1048" s="18">
        <f t="shared" ca="1" si="303"/>
        <v>0</v>
      </c>
      <c r="N1048" s="21">
        <v>14206</v>
      </c>
      <c r="O1048" s="20">
        <f t="shared" si="304"/>
        <v>13206</v>
      </c>
      <c r="P1048" s="21">
        <f t="shared" si="305"/>
        <v>1</v>
      </c>
      <c r="Q1048" s="22">
        <f t="shared" si="306"/>
        <v>11885.4</v>
      </c>
      <c r="R1048" s="59">
        <f t="shared" ca="1" si="307"/>
        <v>5558021.7037473721</v>
      </c>
      <c r="S1048" s="60">
        <f t="shared" ca="1" si="308"/>
        <v>5569907.1037473725</v>
      </c>
      <c r="T1048" s="61">
        <v>956.50431358757407</v>
      </c>
      <c r="U1048" s="61">
        <f t="shared" ca="1" si="309"/>
        <v>1041.4934748966666</v>
      </c>
      <c r="V1048" s="62">
        <f t="shared" ca="1" si="310"/>
        <v>8.8853923711355254E-2</v>
      </c>
      <c r="W1048" s="62"/>
      <c r="X1048" s="62">
        <f t="shared" ca="1" si="311"/>
        <v>8.8853923711355254E-2</v>
      </c>
      <c r="Y1048" s="60">
        <f t="shared" ca="1" si="312"/>
        <v>5569907.1037473734</v>
      </c>
      <c r="Z1048" s="63">
        <f t="shared" ca="1" si="313"/>
        <v>0</v>
      </c>
      <c r="AA1048" s="60">
        <f t="shared" ca="1" si="314"/>
        <v>0</v>
      </c>
      <c r="AB1048" s="63">
        <f t="shared" ca="1" si="315"/>
        <v>0</v>
      </c>
      <c r="AC1048" s="47">
        <f t="shared" ca="1" si="316"/>
        <v>5569907.1037473734</v>
      </c>
    </row>
    <row r="1049" spans="1:29" x14ac:dyDescent="0.15">
      <c r="A1049" s="58">
        <v>40913</v>
      </c>
      <c r="B1049" s="65">
        <f t="shared" si="299"/>
        <v>4</v>
      </c>
      <c r="C1049" s="58" t="s">
        <v>1103</v>
      </c>
      <c r="D1049" s="58">
        <v>2827</v>
      </c>
      <c r="E1049" s="58">
        <v>0</v>
      </c>
      <c r="F1049" s="58">
        <f t="shared" si="300"/>
        <v>4556.9552238805973</v>
      </c>
      <c r="G1049" s="58"/>
      <c r="H1049" s="17">
        <f t="shared" si="301"/>
        <v>1</v>
      </c>
      <c r="I1049" s="17">
        <f t="shared" si="302"/>
        <v>0</v>
      </c>
      <c r="J1049" s="17">
        <f ca="1">OFFSET('Z1'!$B$7,B1049,H1049)*D1049</f>
        <v>0</v>
      </c>
      <c r="K1049" s="17">
        <f ca="1">IF(I1049&gt;0,OFFSET('Z1'!$I$7,B1049,I1049)*IF(I1049=1,D1049-9300,IF(I1049=2,D1049-18000,IF(I1049=3,D1049-45000,0))),0)</f>
        <v>0</v>
      </c>
      <c r="L1049" s="17">
        <f>IF(AND(E1049=1,D1049&gt;20000,D1049&lt;=45000),D1049*'Z1'!$G$7,0)+IF(AND(E1049=1,D1049&gt;45000,D1049&lt;=50000),'Z1'!$G$7/5000*(50000-D1049)*D1049,0)</f>
        <v>0</v>
      </c>
      <c r="M1049" s="18">
        <f t="shared" ca="1" si="303"/>
        <v>0</v>
      </c>
      <c r="N1049" s="21">
        <v>0</v>
      </c>
      <c r="O1049" s="20">
        <f t="shared" si="304"/>
        <v>0</v>
      </c>
      <c r="P1049" s="21">
        <f t="shared" si="305"/>
        <v>1</v>
      </c>
      <c r="Q1049" s="22">
        <f t="shared" si="306"/>
        <v>0</v>
      </c>
      <c r="R1049" s="59">
        <f t="shared" ca="1" si="307"/>
        <v>2938019.3261955539</v>
      </c>
      <c r="S1049" s="60">
        <f t="shared" ca="1" si="308"/>
        <v>2938019.3261955539</v>
      </c>
      <c r="T1049" s="61">
        <v>954.36799424724404</v>
      </c>
      <c r="U1049" s="61">
        <f t="shared" ca="1" si="309"/>
        <v>1039.2710739991346</v>
      </c>
      <c r="V1049" s="62">
        <f t="shared" ca="1" si="310"/>
        <v>8.8962622660934576E-2</v>
      </c>
      <c r="W1049" s="62"/>
      <c r="X1049" s="62">
        <f t="shared" ca="1" si="311"/>
        <v>8.8962622660934576E-2</v>
      </c>
      <c r="Y1049" s="60">
        <f t="shared" ca="1" si="312"/>
        <v>2938019.3261955534</v>
      </c>
      <c r="Z1049" s="63">
        <f t="shared" ca="1" si="313"/>
        <v>0</v>
      </c>
      <c r="AA1049" s="60">
        <f t="shared" ca="1" si="314"/>
        <v>0</v>
      </c>
      <c r="AB1049" s="63">
        <f t="shared" ca="1" si="315"/>
        <v>0</v>
      </c>
      <c r="AC1049" s="47">
        <f t="shared" ca="1" si="316"/>
        <v>2938019.3261955534</v>
      </c>
    </row>
    <row r="1050" spans="1:29" x14ac:dyDescent="0.15">
      <c r="A1050" s="58">
        <v>40914</v>
      </c>
      <c r="B1050" s="65">
        <f t="shared" si="299"/>
        <v>4</v>
      </c>
      <c r="C1050" s="58" t="s">
        <v>1104</v>
      </c>
      <c r="D1050" s="58">
        <v>658</v>
      </c>
      <c r="E1050" s="58">
        <v>0</v>
      </c>
      <c r="F1050" s="58">
        <f t="shared" si="300"/>
        <v>1060.6567164179105</v>
      </c>
      <c r="G1050" s="58"/>
      <c r="H1050" s="17">
        <f t="shared" si="301"/>
        <v>1</v>
      </c>
      <c r="I1050" s="17">
        <f t="shared" si="302"/>
        <v>0</v>
      </c>
      <c r="J1050" s="17">
        <f ca="1">OFFSET('Z1'!$B$7,B1050,H1050)*D1050</f>
        <v>0</v>
      </c>
      <c r="K1050" s="17">
        <f ca="1">IF(I1050&gt;0,OFFSET('Z1'!$I$7,B1050,I1050)*IF(I1050=1,D1050-9300,IF(I1050=2,D1050-18000,IF(I1050=3,D1050-45000,0))),0)</f>
        <v>0</v>
      </c>
      <c r="L1050" s="17">
        <f>IF(AND(E1050=1,D1050&gt;20000,D1050&lt;=45000),D1050*'Z1'!$G$7,0)+IF(AND(E1050=1,D1050&gt;45000,D1050&lt;=50000),'Z1'!$G$7/5000*(50000-D1050)*D1050,0)</f>
        <v>0</v>
      </c>
      <c r="M1050" s="18">
        <f t="shared" ca="1" si="303"/>
        <v>0</v>
      </c>
      <c r="N1050" s="21">
        <v>4208</v>
      </c>
      <c r="O1050" s="20">
        <f t="shared" si="304"/>
        <v>3208</v>
      </c>
      <c r="P1050" s="21">
        <f t="shared" si="305"/>
        <v>1</v>
      </c>
      <c r="Q1050" s="22">
        <f t="shared" si="306"/>
        <v>2887.2000000000003</v>
      </c>
      <c r="R1050" s="59">
        <f t="shared" ca="1" si="307"/>
        <v>683840.36669143068</v>
      </c>
      <c r="S1050" s="60">
        <f t="shared" ca="1" si="308"/>
        <v>686727.56669143063</v>
      </c>
      <c r="T1050" s="61">
        <v>961.08274079102307</v>
      </c>
      <c r="U1050" s="61">
        <f t="shared" ca="1" si="309"/>
        <v>1043.6589159444234</v>
      </c>
      <c r="V1050" s="62">
        <f t="shared" ca="1" si="310"/>
        <v>8.5919943880623295E-2</v>
      </c>
      <c r="W1050" s="62"/>
      <c r="X1050" s="62">
        <f t="shared" ca="1" si="311"/>
        <v>8.5919943880623295E-2</v>
      </c>
      <c r="Y1050" s="60">
        <f t="shared" ca="1" si="312"/>
        <v>686727.56669143063</v>
      </c>
      <c r="Z1050" s="63">
        <f t="shared" ca="1" si="313"/>
        <v>0</v>
      </c>
      <c r="AA1050" s="60">
        <f t="shared" ca="1" si="314"/>
        <v>0</v>
      </c>
      <c r="AB1050" s="63">
        <f t="shared" ca="1" si="315"/>
        <v>0</v>
      </c>
      <c r="AC1050" s="47">
        <f t="shared" ca="1" si="316"/>
        <v>686727.56669143063</v>
      </c>
    </row>
    <row r="1051" spans="1:29" x14ac:dyDescent="0.15">
      <c r="A1051" s="58">
        <v>40915</v>
      </c>
      <c r="B1051" s="65">
        <f t="shared" si="299"/>
        <v>4</v>
      </c>
      <c r="C1051" s="58" t="s">
        <v>1105</v>
      </c>
      <c r="D1051" s="58">
        <v>1916</v>
      </c>
      <c r="E1051" s="58">
        <v>0</v>
      </c>
      <c r="F1051" s="58">
        <f t="shared" si="300"/>
        <v>3088.4776119402986</v>
      </c>
      <c r="G1051" s="58"/>
      <c r="H1051" s="17">
        <f t="shared" si="301"/>
        <v>1</v>
      </c>
      <c r="I1051" s="17">
        <f t="shared" si="302"/>
        <v>0</v>
      </c>
      <c r="J1051" s="17">
        <f ca="1">OFFSET('Z1'!$B$7,B1051,H1051)*D1051</f>
        <v>0</v>
      </c>
      <c r="K1051" s="17">
        <f ca="1">IF(I1051&gt;0,OFFSET('Z1'!$I$7,B1051,I1051)*IF(I1051=1,D1051-9300,IF(I1051=2,D1051-18000,IF(I1051=3,D1051-45000,0))),0)</f>
        <v>0</v>
      </c>
      <c r="L1051" s="17">
        <f>IF(AND(E1051=1,D1051&gt;20000,D1051&lt;=45000),D1051*'Z1'!$G$7,0)+IF(AND(E1051=1,D1051&gt;45000,D1051&lt;=50000),'Z1'!$G$7/5000*(50000-D1051)*D1051,0)</f>
        <v>0</v>
      </c>
      <c r="M1051" s="18">
        <f t="shared" ca="1" si="303"/>
        <v>0</v>
      </c>
      <c r="N1051" s="21">
        <v>47084</v>
      </c>
      <c r="O1051" s="20">
        <f t="shared" si="304"/>
        <v>46084</v>
      </c>
      <c r="P1051" s="21">
        <f t="shared" si="305"/>
        <v>1</v>
      </c>
      <c r="Q1051" s="22">
        <f t="shared" si="306"/>
        <v>41475.599999999999</v>
      </c>
      <c r="R1051" s="59">
        <f t="shared" ca="1" si="307"/>
        <v>1991243.377782342</v>
      </c>
      <c r="S1051" s="60">
        <f t="shared" ca="1" si="308"/>
        <v>2032718.9777823421</v>
      </c>
      <c r="T1051" s="61">
        <v>979.91650288146718</v>
      </c>
      <c r="U1051" s="61">
        <f t="shared" ca="1" si="309"/>
        <v>1060.9180468592599</v>
      </c>
      <c r="V1051" s="62">
        <f t="shared" ca="1" si="310"/>
        <v>8.2661679581480518E-2</v>
      </c>
      <c r="W1051" s="62"/>
      <c r="X1051" s="62">
        <f t="shared" ca="1" si="311"/>
        <v>8.2661679581480518E-2</v>
      </c>
      <c r="Y1051" s="60">
        <f t="shared" ca="1" si="312"/>
        <v>2032718.9777823419</v>
      </c>
      <c r="Z1051" s="63">
        <f t="shared" ca="1" si="313"/>
        <v>0</v>
      </c>
      <c r="AA1051" s="60">
        <f t="shared" ca="1" si="314"/>
        <v>0</v>
      </c>
      <c r="AB1051" s="63">
        <f t="shared" ca="1" si="315"/>
        <v>0</v>
      </c>
      <c r="AC1051" s="47">
        <f t="shared" ca="1" si="316"/>
        <v>2032718.9777823419</v>
      </c>
    </row>
    <row r="1052" spans="1:29" x14ac:dyDescent="0.15">
      <c r="A1052" s="58">
        <v>40916</v>
      </c>
      <c r="B1052" s="65">
        <f t="shared" si="299"/>
        <v>4</v>
      </c>
      <c r="C1052" s="58" t="s">
        <v>1106</v>
      </c>
      <c r="D1052" s="58">
        <v>351</v>
      </c>
      <c r="E1052" s="58">
        <v>0</v>
      </c>
      <c r="F1052" s="58">
        <f t="shared" si="300"/>
        <v>565.79104477611941</v>
      </c>
      <c r="G1052" s="58"/>
      <c r="H1052" s="17">
        <f t="shared" si="301"/>
        <v>1</v>
      </c>
      <c r="I1052" s="17">
        <f t="shared" si="302"/>
        <v>0</v>
      </c>
      <c r="J1052" s="17">
        <f ca="1">OFFSET('Z1'!$B$7,B1052,H1052)*D1052</f>
        <v>0</v>
      </c>
      <c r="K1052" s="17">
        <f ca="1">IF(I1052&gt;0,OFFSET('Z1'!$I$7,B1052,I1052)*IF(I1052=1,D1052-9300,IF(I1052=2,D1052-18000,IF(I1052=3,D1052-45000,0))),0)</f>
        <v>0</v>
      </c>
      <c r="L1052" s="17">
        <f>IF(AND(E1052=1,D1052&gt;20000,D1052&lt;=45000),D1052*'Z1'!$G$7,0)+IF(AND(E1052=1,D1052&gt;45000,D1052&lt;=50000),'Z1'!$G$7/5000*(50000-D1052)*D1052,0)</f>
        <v>0</v>
      </c>
      <c r="M1052" s="18">
        <f t="shared" ca="1" si="303"/>
        <v>0</v>
      </c>
      <c r="N1052" s="21">
        <v>1791</v>
      </c>
      <c r="O1052" s="20">
        <f t="shared" si="304"/>
        <v>791</v>
      </c>
      <c r="P1052" s="21">
        <f t="shared" si="305"/>
        <v>1</v>
      </c>
      <c r="Q1052" s="22">
        <f t="shared" si="306"/>
        <v>711.9</v>
      </c>
      <c r="R1052" s="59">
        <f t="shared" ca="1" si="307"/>
        <v>364784.14697369625</v>
      </c>
      <c r="S1052" s="60">
        <f t="shared" ca="1" si="308"/>
        <v>365496.04697369627</v>
      </c>
      <c r="T1052" s="61">
        <v>956.59064618094578</v>
      </c>
      <c r="U1052" s="61">
        <f t="shared" ca="1" si="309"/>
        <v>1041.2992791273398</v>
      </c>
      <c r="V1052" s="62">
        <f t="shared" ca="1" si="310"/>
        <v>8.8552646092224796E-2</v>
      </c>
      <c r="W1052" s="62"/>
      <c r="X1052" s="62">
        <f t="shared" ca="1" si="311"/>
        <v>8.8552646092224796E-2</v>
      </c>
      <c r="Y1052" s="60">
        <f t="shared" ca="1" si="312"/>
        <v>365496.04697369627</v>
      </c>
      <c r="Z1052" s="63">
        <f t="shared" ca="1" si="313"/>
        <v>0</v>
      </c>
      <c r="AA1052" s="60">
        <f t="shared" ca="1" si="314"/>
        <v>0</v>
      </c>
      <c r="AB1052" s="63">
        <f t="shared" ca="1" si="315"/>
        <v>0</v>
      </c>
      <c r="AC1052" s="47">
        <f t="shared" ca="1" si="316"/>
        <v>365496.04697369627</v>
      </c>
    </row>
    <row r="1053" spans="1:29" x14ac:dyDescent="0.15">
      <c r="A1053" s="58">
        <v>40917</v>
      </c>
      <c r="B1053" s="65">
        <f t="shared" si="299"/>
        <v>4</v>
      </c>
      <c r="C1053" s="58" t="s">
        <v>1107</v>
      </c>
      <c r="D1053" s="58">
        <v>2874</v>
      </c>
      <c r="E1053" s="58">
        <v>0</v>
      </c>
      <c r="F1053" s="58">
        <f t="shared" si="300"/>
        <v>4632.7164179104475</v>
      </c>
      <c r="G1053" s="58"/>
      <c r="H1053" s="17">
        <f t="shared" si="301"/>
        <v>1</v>
      </c>
      <c r="I1053" s="17">
        <f t="shared" si="302"/>
        <v>0</v>
      </c>
      <c r="J1053" s="17">
        <f ca="1">OFFSET('Z1'!$B$7,B1053,H1053)*D1053</f>
        <v>0</v>
      </c>
      <c r="K1053" s="17">
        <f ca="1">IF(I1053&gt;0,OFFSET('Z1'!$I$7,B1053,I1053)*IF(I1053=1,D1053-9300,IF(I1053=2,D1053-18000,IF(I1053=3,D1053-45000,0))),0)</f>
        <v>0</v>
      </c>
      <c r="L1053" s="17">
        <f>IF(AND(E1053=1,D1053&gt;20000,D1053&lt;=45000),D1053*'Z1'!$G$7,0)+IF(AND(E1053=1,D1053&gt;45000,D1053&lt;=50000),'Z1'!$G$7/5000*(50000-D1053)*D1053,0)</f>
        <v>0</v>
      </c>
      <c r="M1053" s="18">
        <f t="shared" ca="1" si="303"/>
        <v>0</v>
      </c>
      <c r="N1053" s="21">
        <v>12061</v>
      </c>
      <c r="O1053" s="20">
        <f t="shared" si="304"/>
        <v>11061</v>
      </c>
      <c r="P1053" s="21">
        <f t="shared" si="305"/>
        <v>1</v>
      </c>
      <c r="Q1053" s="22">
        <f t="shared" si="306"/>
        <v>9954.9</v>
      </c>
      <c r="R1053" s="59">
        <f t="shared" ca="1" si="307"/>
        <v>2986865.0666735126</v>
      </c>
      <c r="S1053" s="60">
        <f t="shared" ca="1" si="308"/>
        <v>2996819.9666735125</v>
      </c>
      <c r="T1053" s="61">
        <v>959.86357784345876</v>
      </c>
      <c r="U1053" s="61">
        <f t="shared" ca="1" si="309"/>
        <v>1042.7348527047711</v>
      </c>
      <c r="V1053" s="62">
        <f t="shared" ca="1" si="310"/>
        <v>8.633651361946737E-2</v>
      </c>
      <c r="W1053" s="62"/>
      <c r="X1053" s="62">
        <f t="shared" ca="1" si="311"/>
        <v>8.633651361946737E-2</v>
      </c>
      <c r="Y1053" s="60">
        <f t="shared" ca="1" si="312"/>
        <v>2996819.966673512</v>
      </c>
      <c r="Z1053" s="63">
        <f t="shared" ca="1" si="313"/>
        <v>0</v>
      </c>
      <c r="AA1053" s="60">
        <f t="shared" ca="1" si="314"/>
        <v>0</v>
      </c>
      <c r="AB1053" s="63">
        <f t="shared" ca="1" si="315"/>
        <v>0</v>
      </c>
      <c r="AC1053" s="47">
        <f t="shared" ca="1" si="316"/>
        <v>2996819.966673512</v>
      </c>
    </row>
    <row r="1054" spans="1:29" x14ac:dyDescent="0.15">
      <c r="A1054" s="58">
        <v>40918</v>
      </c>
      <c r="B1054" s="65">
        <f t="shared" si="299"/>
        <v>4</v>
      </c>
      <c r="C1054" s="58" t="s">
        <v>1108</v>
      </c>
      <c r="D1054" s="58">
        <v>2245</v>
      </c>
      <c r="E1054" s="58">
        <v>0</v>
      </c>
      <c r="F1054" s="58">
        <f t="shared" si="300"/>
        <v>3618.8059701492539</v>
      </c>
      <c r="G1054" s="58"/>
      <c r="H1054" s="17">
        <f t="shared" si="301"/>
        <v>1</v>
      </c>
      <c r="I1054" s="17">
        <f t="shared" si="302"/>
        <v>0</v>
      </c>
      <c r="J1054" s="17">
        <f ca="1">OFFSET('Z1'!$B$7,B1054,H1054)*D1054</f>
        <v>0</v>
      </c>
      <c r="K1054" s="17">
        <f ca="1">IF(I1054&gt;0,OFFSET('Z1'!$I$7,B1054,I1054)*IF(I1054=1,D1054-9300,IF(I1054=2,D1054-18000,IF(I1054=3,D1054-45000,0))),0)</f>
        <v>0</v>
      </c>
      <c r="L1054" s="17">
        <f>IF(AND(E1054=1,D1054&gt;20000,D1054&lt;=45000),D1054*'Z1'!$G$7,0)+IF(AND(E1054=1,D1054&gt;45000,D1054&lt;=50000),'Z1'!$G$7/5000*(50000-D1054)*D1054,0)</f>
        <v>0</v>
      </c>
      <c r="M1054" s="18">
        <f t="shared" ca="1" si="303"/>
        <v>0</v>
      </c>
      <c r="N1054" s="21">
        <v>77868</v>
      </c>
      <c r="O1054" s="20">
        <f t="shared" si="304"/>
        <v>76868</v>
      </c>
      <c r="P1054" s="21">
        <f t="shared" si="305"/>
        <v>1</v>
      </c>
      <c r="Q1054" s="22">
        <f t="shared" si="306"/>
        <v>69181.2</v>
      </c>
      <c r="R1054" s="59">
        <f t="shared" ca="1" si="307"/>
        <v>2333163.5611280575</v>
      </c>
      <c r="S1054" s="60">
        <f t="shared" ca="1" si="308"/>
        <v>2402344.7611280577</v>
      </c>
      <c r="T1054" s="61">
        <v>1010.1756281758155</v>
      </c>
      <c r="U1054" s="61">
        <f t="shared" ca="1" si="309"/>
        <v>1070.0867532864399</v>
      </c>
      <c r="V1054" s="62">
        <f t="shared" ca="1" si="310"/>
        <v>5.9307632692359169E-2</v>
      </c>
      <c r="W1054" s="62"/>
      <c r="X1054" s="62">
        <f t="shared" ca="1" si="311"/>
        <v>5.9307632692359169E-2</v>
      </c>
      <c r="Y1054" s="60">
        <f t="shared" ca="1" si="312"/>
        <v>2402344.7611280577</v>
      </c>
      <c r="Z1054" s="63">
        <f t="shared" ca="1" si="313"/>
        <v>0</v>
      </c>
      <c r="AA1054" s="60">
        <f t="shared" ca="1" si="314"/>
        <v>0</v>
      </c>
      <c r="AB1054" s="63">
        <f t="shared" ca="1" si="315"/>
        <v>0</v>
      </c>
      <c r="AC1054" s="47">
        <f t="shared" ca="1" si="316"/>
        <v>2402344.7611280577</v>
      </c>
    </row>
    <row r="1055" spans="1:29" x14ac:dyDescent="0.15">
      <c r="A1055" s="58">
        <v>40919</v>
      </c>
      <c r="B1055" s="65">
        <f t="shared" si="299"/>
        <v>4</v>
      </c>
      <c r="C1055" s="58" t="s">
        <v>1109</v>
      </c>
      <c r="D1055" s="58">
        <v>860</v>
      </c>
      <c r="E1055" s="58">
        <v>0</v>
      </c>
      <c r="F1055" s="58">
        <f t="shared" si="300"/>
        <v>1386.2686567164178</v>
      </c>
      <c r="G1055" s="58"/>
      <c r="H1055" s="17">
        <f t="shared" si="301"/>
        <v>1</v>
      </c>
      <c r="I1055" s="17">
        <f t="shared" si="302"/>
        <v>0</v>
      </c>
      <c r="J1055" s="17">
        <f ca="1">OFFSET('Z1'!$B$7,B1055,H1055)*D1055</f>
        <v>0</v>
      </c>
      <c r="K1055" s="17">
        <f ca="1">IF(I1055&gt;0,OFFSET('Z1'!$I$7,B1055,I1055)*IF(I1055=1,D1055-9300,IF(I1055=2,D1055-18000,IF(I1055=3,D1055-45000,0))),0)</f>
        <v>0</v>
      </c>
      <c r="L1055" s="17">
        <f>IF(AND(E1055=1,D1055&gt;20000,D1055&lt;=45000),D1055*'Z1'!$G$7,0)+IF(AND(E1055=1,D1055&gt;45000,D1055&lt;=50000),'Z1'!$G$7/5000*(50000-D1055)*D1055,0)</f>
        <v>0</v>
      </c>
      <c r="M1055" s="18">
        <f t="shared" ca="1" si="303"/>
        <v>0</v>
      </c>
      <c r="N1055" s="21">
        <v>0</v>
      </c>
      <c r="O1055" s="20">
        <f t="shared" si="304"/>
        <v>0</v>
      </c>
      <c r="P1055" s="21">
        <f t="shared" si="305"/>
        <v>1</v>
      </c>
      <c r="Q1055" s="22">
        <f t="shared" si="306"/>
        <v>0</v>
      </c>
      <c r="R1055" s="59">
        <f t="shared" ca="1" si="307"/>
        <v>893773.12363925576</v>
      </c>
      <c r="S1055" s="60">
        <f t="shared" ca="1" si="308"/>
        <v>893773.12363925576</v>
      </c>
      <c r="T1055" s="61">
        <v>954.36799424724404</v>
      </c>
      <c r="U1055" s="61">
        <f t="shared" ca="1" si="309"/>
        <v>1039.2710739991346</v>
      </c>
      <c r="V1055" s="62">
        <f t="shared" ca="1" si="310"/>
        <v>8.8962622660934576E-2</v>
      </c>
      <c r="W1055" s="62"/>
      <c r="X1055" s="62">
        <f t="shared" ca="1" si="311"/>
        <v>8.8962622660934576E-2</v>
      </c>
      <c r="Y1055" s="60">
        <f t="shared" ca="1" si="312"/>
        <v>893773.12363925576</v>
      </c>
      <c r="Z1055" s="63">
        <f t="shared" ca="1" si="313"/>
        <v>0</v>
      </c>
      <c r="AA1055" s="60">
        <f t="shared" ca="1" si="314"/>
        <v>0</v>
      </c>
      <c r="AB1055" s="63">
        <f t="shared" ca="1" si="315"/>
        <v>0</v>
      </c>
      <c r="AC1055" s="47">
        <f t="shared" ca="1" si="316"/>
        <v>893773.12363925576</v>
      </c>
    </row>
    <row r="1056" spans="1:29" x14ac:dyDescent="0.15">
      <c r="A1056" s="58">
        <v>40920</v>
      </c>
      <c r="B1056" s="65">
        <f t="shared" si="299"/>
        <v>4</v>
      </c>
      <c r="C1056" s="58" t="s">
        <v>1110</v>
      </c>
      <c r="D1056" s="58">
        <v>1970</v>
      </c>
      <c r="E1056" s="58">
        <v>0</v>
      </c>
      <c r="F1056" s="58">
        <f t="shared" si="300"/>
        <v>3175.5223880597014</v>
      </c>
      <c r="G1056" s="58"/>
      <c r="H1056" s="17">
        <f t="shared" si="301"/>
        <v>1</v>
      </c>
      <c r="I1056" s="17">
        <f t="shared" si="302"/>
        <v>0</v>
      </c>
      <c r="J1056" s="17">
        <f ca="1">OFFSET('Z1'!$B$7,B1056,H1056)*D1056</f>
        <v>0</v>
      </c>
      <c r="K1056" s="17">
        <f ca="1">IF(I1056&gt;0,OFFSET('Z1'!$I$7,B1056,I1056)*IF(I1056=1,D1056-9300,IF(I1056=2,D1056-18000,IF(I1056=3,D1056-45000,0))),0)</f>
        <v>0</v>
      </c>
      <c r="L1056" s="17">
        <f>IF(AND(E1056=1,D1056&gt;20000,D1056&lt;=45000),D1056*'Z1'!$G$7,0)+IF(AND(E1056=1,D1056&gt;45000,D1056&lt;=50000),'Z1'!$G$7/5000*(50000-D1056)*D1056,0)</f>
        <v>0</v>
      </c>
      <c r="M1056" s="18">
        <f t="shared" ca="1" si="303"/>
        <v>0</v>
      </c>
      <c r="N1056" s="21">
        <v>2346</v>
      </c>
      <c r="O1056" s="20">
        <f t="shared" si="304"/>
        <v>1346</v>
      </c>
      <c r="P1056" s="21">
        <f t="shared" si="305"/>
        <v>1</v>
      </c>
      <c r="Q1056" s="22">
        <f t="shared" si="306"/>
        <v>1211.4000000000001</v>
      </c>
      <c r="R1056" s="59">
        <f t="shared" ca="1" si="307"/>
        <v>2047364.0157782952</v>
      </c>
      <c r="S1056" s="60">
        <f t="shared" ca="1" si="308"/>
        <v>2048575.4157782951</v>
      </c>
      <c r="T1056" s="61">
        <v>956.19696809030233</v>
      </c>
      <c r="U1056" s="61">
        <f t="shared" ca="1" si="309"/>
        <v>1039.8859978570026</v>
      </c>
      <c r="V1056" s="62">
        <f t="shared" ca="1" si="310"/>
        <v>8.7522793482437411E-2</v>
      </c>
      <c r="W1056" s="62"/>
      <c r="X1056" s="62">
        <f t="shared" ca="1" si="311"/>
        <v>8.7522793482437411E-2</v>
      </c>
      <c r="Y1056" s="60">
        <f t="shared" ca="1" si="312"/>
        <v>2048575.4157782951</v>
      </c>
      <c r="Z1056" s="63">
        <f t="shared" ca="1" si="313"/>
        <v>0</v>
      </c>
      <c r="AA1056" s="60">
        <f t="shared" ca="1" si="314"/>
        <v>0</v>
      </c>
      <c r="AB1056" s="63">
        <f t="shared" ca="1" si="315"/>
        <v>0</v>
      </c>
      <c r="AC1056" s="47">
        <f t="shared" ca="1" si="316"/>
        <v>2048575.4157782951</v>
      </c>
    </row>
    <row r="1057" spans="1:29" x14ac:dyDescent="0.15">
      <c r="A1057" s="58">
        <v>40921</v>
      </c>
      <c r="B1057" s="65">
        <f t="shared" si="299"/>
        <v>4</v>
      </c>
      <c r="C1057" s="58" t="s">
        <v>1111</v>
      </c>
      <c r="D1057" s="58">
        <v>819</v>
      </c>
      <c r="E1057" s="58">
        <v>0</v>
      </c>
      <c r="F1057" s="58">
        <f t="shared" si="300"/>
        <v>1320.1791044776119</v>
      </c>
      <c r="G1057" s="58"/>
      <c r="H1057" s="17">
        <f t="shared" si="301"/>
        <v>1</v>
      </c>
      <c r="I1057" s="17">
        <f t="shared" si="302"/>
        <v>0</v>
      </c>
      <c r="J1057" s="17">
        <f ca="1">OFFSET('Z1'!$B$7,B1057,H1057)*D1057</f>
        <v>0</v>
      </c>
      <c r="K1057" s="17">
        <f ca="1">IF(I1057&gt;0,OFFSET('Z1'!$I$7,B1057,I1057)*IF(I1057=1,D1057-9300,IF(I1057=2,D1057-18000,IF(I1057=3,D1057-45000,0))),0)</f>
        <v>0</v>
      </c>
      <c r="L1057" s="17">
        <f>IF(AND(E1057=1,D1057&gt;20000,D1057&lt;=45000),D1057*'Z1'!$G$7,0)+IF(AND(E1057=1,D1057&gt;45000,D1057&lt;=50000),'Z1'!$G$7/5000*(50000-D1057)*D1057,0)</f>
        <v>0</v>
      </c>
      <c r="M1057" s="18">
        <f t="shared" ca="1" si="303"/>
        <v>0</v>
      </c>
      <c r="N1057" s="21">
        <v>36508</v>
      </c>
      <c r="O1057" s="20">
        <f t="shared" si="304"/>
        <v>35508</v>
      </c>
      <c r="P1057" s="21">
        <f t="shared" si="305"/>
        <v>1</v>
      </c>
      <c r="Q1057" s="22">
        <f t="shared" si="306"/>
        <v>31957.200000000001</v>
      </c>
      <c r="R1057" s="59">
        <f t="shared" ca="1" si="307"/>
        <v>851163.00960529118</v>
      </c>
      <c r="S1057" s="60">
        <f t="shared" ca="1" si="308"/>
        <v>883120.20960529114</v>
      </c>
      <c r="T1057" s="61">
        <v>1001.523200058382</v>
      </c>
      <c r="U1057" s="61">
        <f t="shared" ca="1" si="309"/>
        <v>1078.2908542189148</v>
      </c>
      <c r="V1057" s="62">
        <f t="shared" ca="1" si="310"/>
        <v>7.6650899505930292E-2</v>
      </c>
      <c r="W1057" s="62"/>
      <c r="X1057" s="62">
        <f t="shared" ca="1" si="311"/>
        <v>7.6650899505930292E-2</v>
      </c>
      <c r="Y1057" s="60">
        <f t="shared" ca="1" si="312"/>
        <v>883120.20960529125</v>
      </c>
      <c r="Z1057" s="63">
        <f t="shared" ca="1" si="313"/>
        <v>0</v>
      </c>
      <c r="AA1057" s="60">
        <f t="shared" ca="1" si="314"/>
        <v>0</v>
      </c>
      <c r="AB1057" s="63">
        <f t="shared" ca="1" si="315"/>
        <v>0</v>
      </c>
      <c r="AC1057" s="47">
        <f t="shared" ca="1" si="316"/>
        <v>883120.20960529125</v>
      </c>
    </row>
    <row r="1058" spans="1:29" x14ac:dyDescent="0.15">
      <c r="A1058" s="58">
        <v>40922</v>
      </c>
      <c r="B1058" s="65">
        <f t="shared" si="299"/>
        <v>4</v>
      </c>
      <c r="C1058" s="58" t="s">
        <v>1112</v>
      </c>
      <c r="D1058" s="58">
        <v>2980</v>
      </c>
      <c r="E1058" s="58">
        <v>0</v>
      </c>
      <c r="F1058" s="58">
        <f t="shared" si="300"/>
        <v>4803.5820895522384</v>
      </c>
      <c r="G1058" s="58"/>
      <c r="H1058" s="17">
        <f t="shared" si="301"/>
        <v>1</v>
      </c>
      <c r="I1058" s="17">
        <f t="shared" si="302"/>
        <v>0</v>
      </c>
      <c r="J1058" s="17">
        <f ca="1">OFFSET('Z1'!$B$7,B1058,H1058)*D1058</f>
        <v>0</v>
      </c>
      <c r="K1058" s="17">
        <f ca="1">IF(I1058&gt;0,OFFSET('Z1'!$I$7,B1058,I1058)*IF(I1058=1,D1058-9300,IF(I1058=2,D1058-18000,IF(I1058=3,D1058-45000,0))),0)</f>
        <v>0</v>
      </c>
      <c r="L1058" s="17">
        <f>IF(AND(E1058=1,D1058&gt;20000,D1058&lt;=45000),D1058*'Z1'!$G$7,0)+IF(AND(E1058=1,D1058&gt;45000,D1058&lt;=50000),'Z1'!$G$7/5000*(50000-D1058)*D1058,0)</f>
        <v>0</v>
      </c>
      <c r="M1058" s="18">
        <f t="shared" ca="1" si="303"/>
        <v>0</v>
      </c>
      <c r="N1058" s="21">
        <v>0</v>
      </c>
      <c r="O1058" s="20">
        <f t="shared" si="304"/>
        <v>0</v>
      </c>
      <c r="P1058" s="21">
        <f t="shared" si="305"/>
        <v>1</v>
      </c>
      <c r="Q1058" s="22">
        <f t="shared" si="306"/>
        <v>0</v>
      </c>
      <c r="R1058" s="59">
        <f t="shared" ca="1" si="307"/>
        <v>3097027.8005174208</v>
      </c>
      <c r="S1058" s="60">
        <f t="shared" ca="1" si="308"/>
        <v>3097027.8005174208</v>
      </c>
      <c r="T1058" s="61">
        <v>954.36799424724416</v>
      </c>
      <c r="U1058" s="61">
        <f t="shared" ca="1" si="309"/>
        <v>1039.2710739991344</v>
      </c>
      <c r="V1058" s="62">
        <f t="shared" ca="1" si="310"/>
        <v>8.8962622660934132E-2</v>
      </c>
      <c r="W1058" s="62"/>
      <c r="X1058" s="62">
        <f t="shared" ca="1" si="311"/>
        <v>8.8962622660934132E-2</v>
      </c>
      <c r="Y1058" s="60">
        <f t="shared" ca="1" si="312"/>
        <v>3097027.8005174203</v>
      </c>
      <c r="Z1058" s="63">
        <f t="shared" ca="1" si="313"/>
        <v>0</v>
      </c>
      <c r="AA1058" s="60">
        <f t="shared" ca="1" si="314"/>
        <v>0</v>
      </c>
      <c r="AB1058" s="63">
        <f t="shared" ca="1" si="315"/>
        <v>0</v>
      </c>
      <c r="AC1058" s="47">
        <f t="shared" ca="1" si="316"/>
        <v>3097027.8005174203</v>
      </c>
    </row>
    <row r="1059" spans="1:29" x14ac:dyDescent="0.15">
      <c r="A1059" s="58">
        <v>40923</v>
      </c>
      <c r="B1059" s="65">
        <f t="shared" si="299"/>
        <v>4</v>
      </c>
      <c r="C1059" s="58" t="s">
        <v>1113</v>
      </c>
      <c r="D1059" s="58">
        <v>2368</v>
      </c>
      <c r="E1059" s="58">
        <v>0</v>
      </c>
      <c r="F1059" s="58">
        <f t="shared" si="300"/>
        <v>3817.0746268656717</v>
      </c>
      <c r="G1059" s="58"/>
      <c r="H1059" s="17">
        <f t="shared" si="301"/>
        <v>1</v>
      </c>
      <c r="I1059" s="17">
        <f t="shared" si="302"/>
        <v>0</v>
      </c>
      <c r="J1059" s="17">
        <f ca="1">OFFSET('Z1'!$B$7,B1059,H1059)*D1059</f>
        <v>0</v>
      </c>
      <c r="K1059" s="17">
        <f ca="1">IF(I1059&gt;0,OFFSET('Z1'!$I$7,B1059,I1059)*IF(I1059=1,D1059-9300,IF(I1059=2,D1059-18000,IF(I1059=3,D1059-45000,0))),0)</f>
        <v>0</v>
      </c>
      <c r="L1059" s="17">
        <f>IF(AND(E1059=1,D1059&gt;20000,D1059&lt;=45000),D1059*'Z1'!$G$7,0)+IF(AND(E1059=1,D1059&gt;45000,D1059&lt;=50000),'Z1'!$G$7/5000*(50000-D1059)*D1059,0)</f>
        <v>0</v>
      </c>
      <c r="M1059" s="18">
        <f t="shared" ca="1" si="303"/>
        <v>0</v>
      </c>
      <c r="N1059" s="21">
        <v>59466</v>
      </c>
      <c r="O1059" s="20">
        <f t="shared" si="304"/>
        <v>58466</v>
      </c>
      <c r="P1059" s="21">
        <f t="shared" si="305"/>
        <v>1</v>
      </c>
      <c r="Q1059" s="22">
        <f t="shared" si="306"/>
        <v>52619.4</v>
      </c>
      <c r="R1059" s="59">
        <f t="shared" ca="1" si="307"/>
        <v>2460993.9032299509</v>
      </c>
      <c r="S1059" s="60">
        <f t="shared" ca="1" si="308"/>
        <v>2513613.3032299508</v>
      </c>
      <c r="T1059" s="61">
        <v>982.63421665457452</v>
      </c>
      <c r="U1059" s="61">
        <f t="shared" ca="1" si="309"/>
        <v>1061.49210440454</v>
      </c>
      <c r="V1059" s="62">
        <f t="shared" ca="1" si="310"/>
        <v>8.0251518228666052E-2</v>
      </c>
      <c r="W1059" s="62"/>
      <c r="X1059" s="62">
        <f t="shared" ca="1" si="311"/>
        <v>8.0251518228666052E-2</v>
      </c>
      <c r="Y1059" s="60">
        <f t="shared" ca="1" si="312"/>
        <v>2513613.3032299508</v>
      </c>
      <c r="Z1059" s="63">
        <f t="shared" ca="1" si="313"/>
        <v>0</v>
      </c>
      <c r="AA1059" s="60">
        <f t="shared" ca="1" si="314"/>
        <v>0</v>
      </c>
      <c r="AB1059" s="63">
        <f t="shared" ca="1" si="315"/>
        <v>0</v>
      </c>
      <c r="AC1059" s="47">
        <f t="shared" ca="1" si="316"/>
        <v>2513613.3032299508</v>
      </c>
    </row>
    <row r="1060" spans="1:29" x14ac:dyDescent="0.15">
      <c r="A1060" s="58">
        <v>41001</v>
      </c>
      <c r="B1060" s="65">
        <f t="shared" si="299"/>
        <v>4</v>
      </c>
      <c r="C1060" s="58" t="s">
        <v>1114</v>
      </c>
      <c r="D1060" s="58">
        <v>1201</v>
      </c>
      <c r="E1060" s="58">
        <v>0</v>
      </c>
      <c r="F1060" s="58">
        <f t="shared" si="300"/>
        <v>1935.9402985074628</v>
      </c>
      <c r="G1060" s="58"/>
      <c r="H1060" s="17">
        <f t="shared" si="301"/>
        <v>1</v>
      </c>
      <c r="I1060" s="17">
        <f t="shared" si="302"/>
        <v>0</v>
      </c>
      <c r="J1060" s="17">
        <f ca="1">OFFSET('Z1'!$B$7,B1060,H1060)*D1060</f>
        <v>0</v>
      </c>
      <c r="K1060" s="17">
        <f ca="1">IF(I1060&gt;0,OFFSET('Z1'!$I$7,B1060,I1060)*IF(I1060=1,D1060-9300,IF(I1060=2,D1060-18000,IF(I1060=3,D1060-45000,0))),0)</f>
        <v>0</v>
      </c>
      <c r="L1060" s="17">
        <f>IF(AND(E1060=1,D1060&gt;20000,D1060&lt;=45000),D1060*'Z1'!$G$7,0)+IF(AND(E1060=1,D1060&gt;45000,D1060&lt;=50000),'Z1'!$G$7/5000*(50000-D1060)*D1060,0)</f>
        <v>0</v>
      </c>
      <c r="M1060" s="18">
        <f t="shared" ca="1" si="303"/>
        <v>0</v>
      </c>
      <c r="N1060" s="21">
        <v>0</v>
      </c>
      <c r="O1060" s="20">
        <f t="shared" si="304"/>
        <v>0</v>
      </c>
      <c r="P1060" s="21">
        <f t="shared" si="305"/>
        <v>1</v>
      </c>
      <c r="Q1060" s="22">
        <f t="shared" si="306"/>
        <v>0</v>
      </c>
      <c r="R1060" s="59">
        <f t="shared" ca="1" si="307"/>
        <v>1248164.5598729607</v>
      </c>
      <c r="S1060" s="60">
        <f t="shared" ca="1" si="308"/>
        <v>1248164.5598729607</v>
      </c>
      <c r="T1060" s="61">
        <v>954.36799424724416</v>
      </c>
      <c r="U1060" s="61">
        <f t="shared" ca="1" si="309"/>
        <v>1039.2710739991346</v>
      </c>
      <c r="V1060" s="62">
        <f t="shared" ca="1" si="310"/>
        <v>8.8962622660934576E-2</v>
      </c>
      <c r="W1060" s="62"/>
      <c r="X1060" s="62">
        <f t="shared" ca="1" si="311"/>
        <v>8.8962622660934576E-2</v>
      </c>
      <c r="Y1060" s="60">
        <f t="shared" ca="1" si="312"/>
        <v>1248164.5598729607</v>
      </c>
      <c r="Z1060" s="63">
        <f t="shared" ca="1" si="313"/>
        <v>0</v>
      </c>
      <c r="AA1060" s="60">
        <f t="shared" ca="1" si="314"/>
        <v>0</v>
      </c>
      <c r="AB1060" s="63">
        <f t="shared" ca="1" si="315"/>
        <v>0</v>
      </c>
      <c r="AC1060" s="47">
        <f t="shared" ca="1" si="316"/>
        <v>1248164.5598729607</v>
      </c>
    </row>
    <row r="1061" spans="1:29" x14ac:dyDescent="0.15">
      <c r="A1061" s="58">
        <v>41002</v>
      </c>
      <c r="B1061" s="65">
        <f t="shared" si="299"/>
        <v>4</v>
      </c>
      <c r="C1061" s="58" t="s">
        <v>1115</v>
      </c>
      <c r="D1061" s="58">
        <v>17437</v>
      </c>
      <c r="E1061" s="58">
        <v>0</v>
      </c>
      <c r="F1061" s="58">
        <f t="shared" si="300"/>
        <v>29061.666666666664</v>
      </c>
      <c r="G1061" s="58"/>
      <c r="H1061" s="17">
        <f t="shared" si="301"/>
        <v>2</v>
      </c>
      <c r="I1061" s="17">
        <f t="shared" si="302"/>
        <v>0</v>
      </c>
      <c r="J1061" s="17">
        <f ca="1">OFFSET('Z1'!$B$7,B1061,H1061)*D1061</f>
        <v>1815191.7</v>
      </c>
      <c r="K1061" s="17">
        <f ca="1">IF(I1061&gt;0,OFFSET('Z1'!$I$7,B1061,I1061)*IF(I1061=1,D1061-9300,IF(I1061=2,D1061-18000,IF(I1061=3,D1061-45000,0))),0)</f>
        <v>0</v>
      </c>
      <c r="L1061" s="17">
        <f>IF(AND(E1061=1,D1061&gt;20000,D1061&lt;=45000),D1061*'Z1'!$G$7,0)+IF(AND(E1061=1,D1061&gt;45000,D1061&lt;=50000),'Z1'!$G$7/5000*(50000-D1061)*D1061,0)</f>
        <v>0</v>
      </c>
      <c r="M1061" s="18">
        <f t="shared" ca="1" si="303"/>
        <v>1815191.7</v>
      </c>
      <c r="N1061" s="21">
        <v>48900</v>
      </c>
      <c r="O1061" s="20">
        <f t="shared" si="304"/>
        <v>47900</v>
      </c>
      <c r="P1061" s="21">
        <f t="shared" si="305"/>
        <v>0</v>
      </c>
      <c r="Q1061" s="22">
        <f t="shared" si="306"/>
        <v>0</v>
      </c>
      <c r="R1061" s="59">
        <f t="shared" ca="1" si="307"/>
        <v>18737014.985503625</v>
      </c>
      <c r="S1061" s="60">
        <f t="shared" ca="1" si="308"/>
        <v>20552206.685503624</v>
      </c>
      <c r="T1061" s="61">
        <v>1075.2493767679839</v>
      </c>
      <c r="U1061" s="61">
        <f t="shared" ca="1" si="309"/>
        <v>1178.6549684867593</v>
      </c>
      <c r="V1061" s="62">
        <f t="shared" ca="1" si="310"/>
        <v>9.6168938994966036E-2</v>
      </c>
      <c r="W1061" s="62"/>
      <c r="X1061" s="62">
        <f t="shared" ca="1" si="311"/>
        <v>9.6168938994966036E-2</v>
      </c>
      <c r="Y1061" s="60">
        <f t="shared" ca="1" si="312"/>
        <v>20552206.685503624</v>
      </c>
      <c r="Z1061" s="63">
        <f t="shared" ca="1" si="313"/>
        <v>0</v>
      </c>
      <c r="AA1061" s="60">
        <f t="shared" ca="1" si="314"/>
        <v>120767.92878751829</v>
      </c>
      <c r="AB1061" s="63">
        <f t="shared" ca="1" si="315"/>
        <v>-5856.9355873879513</v>
      </c>
      <c r="AC1061" s="47">
        <f t="shared" ca="1" si="316"/>
        <v>20546349.749916237</v>
      </c>
    </row>
    <row r="1062" spans="1:29" x14ac:dyDescent="0.15">
      <c r="A1062" s="58">
        <v>41003</v>
      </c>
      <c r="B1062" s="65">
        <f t="shared" si="299"/>
        <v>4</v>
      </c>
      <c r="C1062" s="58" t="s">
        <v>1116</v>
      </c>
      <c r="D1062" s="58">
        <v>6832</v>
      </c>
      <c r="E1062" s="58">
        <v>0</v>
      </c>
      <c r="F1062" s="58">
        <f t="shared" si="300"/>
        <v>11012.776119402984</v>
      </c>
      <c r="G1062" s="58"/>
      <c r="H1062" s="17">
        <f t="shared" si="301"/>
        <v>1</v>
      </c>
      <c r="I1062" s="17">
        <f t="shared" si="302"/>
        <v>0</v>
      </c>
      <c r="J1062" s="17">
        <f ca="1">OFFSET('Z1'!$B$7,B1062,H1062)*D1062</f>
        <v>0</v>
      </c>
      <c r="K1062" s="17">
        <f ca="1">IF(I1062&gt;0,OFFSET('Z1'!$I$7,B1062,I1062)*IF(I1062=1,D1062-9300,IF(I1062=2,D1062-18000,IF(I1062=3,D1062-45000,0))),0)</f>
        <v>0</v>
      </c>
      <c r="L1062" s="17">
        <f>IF(AND(E1062=1,D1062&gt;20000,D1062&lt;=45000),D1062*'Z1'!$G$7,0)+IF(AND(E1062=1,D1062&gt;45000,D1062&lt;=50000),'Z1'!$G$7/5000*(50000-D1062)*D1062,0)</f>
        <v>0</v>
      </c>
      <c r="M1062" s="18">
        <f t="shared" ca="1" si="303"/>
        <v>0</v>
      </c>
      <c r="N1062" s="21">
        <v>6710</v>
      </c>
      <c r="O1062" s="20">
        <f t="shared" si="304"/>
        <v>5710</v>
      </c>
      <c r="P1062" s="21">
        <f t="shared" si="305"/>
        <v>1</v>
      </c>
      <c r="Q1062" s="22">
        <f t="shared" si="306"/>
        <v>5139</v>
      </c>
      <c r="R1062" s="59">
        <f t="shared" ca="1" si="307"/>
        <v>7100299.9775620876</v>
      </c>
      <c r="S1062" s="60">
        <f t="shared" ca="1" si="308"/>
        <v>7105438.9775620876</v>
      </c>
      <c r="T1062" s="61">
        <v>955.66148572241082</v>
      </c>
      <c r="U1062" s="61">
        <f t="shared" ca="1" si="309"/>
        <v>1040.0232695494858</v>
      </c>
      <c r="V1062" s="62">
        <f t="shared" ca="1" si="310"/>
        <v>8.8275801722095704E-2</v>
      </c>
      <c r="W1062" s="62"/>
      <c r="X1062" s="62">
        <f t="shared" ca="1" si="311"/>
        <v>8.8275801722095704E-2</v>
      </c>
      <c r="Y1062" s="60">
        <f t="shared" ca="1" si="312"/>
        <v>7105438.9775620867</v>
      </c>
      <c r="Z1062" s="63">
        <f t="shared" ca="1" si="313"/>
        <v>0</v>
      </c>
      <c r="AA1062" s="60">
        <f t="shared" ca="1" si="314"/>
        <v>0</v>
      </c>
      <c r="AB1062" s="63">
        <f t="shared" ca="1" si="315"/>
        <v>0</v>
      </c>
      <c r="AC1062" s="47">
        <f t="shared" ca="1" si="316"/>
        <v>7105438.9775620867</v>
      </c>
    </row>
    <row r="1063" spans="1:29" x14ac:dyDescent="0.15">
      <c r="A1063" s="58">
        <v>41004</v>
      </c>
      <c r="B1063" s="65">
        <f t="shared" si="299"/>
        <v>4</v>
      </c>
      <c r="C1063" s="58" t="s">
        <v>1117</v>
      </c>
      <c r="D1063" s="58">
        <v>1083</v>
      </c>
      <c r="E1063" s="58">
        <v>0</v>
      </c>
      <c r="F1063" s="58">
        <f t="shared" si="300"/>
        <v>1745.7313432835822</v>
      </c>
      <c r="G1063" s="58"/>
      <c r="H1063" s="17">
        <f t="shared" si="301"/>
        <v>1</v>
      </c>
      <c r="I1063" s="17">
        <f t="shared" si="302"/>
        <v>0</v>
      </c>
      <c r="J1063" s="17">
        <f ca="1">OFFSET('Z1'!$B$7,B1063,H1063)*D1063</f>
        <v>0</v>
      </c>
      <c r="K1063" s="17">
        <f ca="1">IF(I1063&gt;0,OFFSET('Z1'!$I$7,B1063,I1063)*IF(I1063=1,D1063-9300,IF(I1063=2,D1063-18000,IF(I1063=3,D1063-45000,0))),0)</f>
        <v>0</v>
      </c>
      <c r="L1063" s="17">
        <f>IF(AND(E1063=1,D1063&gt;20000,D1063&lt;=45000),D1063*'Z1'!$G$7,0)+IF(AND(E1063=1,D1063&gt;45000,D1063&lt;=50000),'Z1'!$G$7/5000*(50000-D1063)*D1063,0)</f>
        <v>0</v>
      </c>
      <c r="M1063" s="18">
        <f t="shared" ca="1" si="303"/>
        <v>0</v>
      </c>
      <c r="N1063" s="21">
        <v>0</v>
      </c>
      <c r="O1063" s="20">
        <f t="shared" si="304"/>
        <v>0</v>
      </c>
      <c r="P1063" s="21">
        <f t="shared" si="305"/>
        <v>1</v>
      </c>
      <c r="Q1063" s="22">
        <f t="shared" si="306"/>
        <v>0</v>
      </c>
      <c r="R1063" s="59">
        <f t="shared" ca="1" si="307"/>
        <v>1125530.5731410629</v>
      </c>
      <c r="S1063" s="60">
        <f t="shared" ca="1" si="308"/>
        <v>1125530.5731410629</v>
      </c>
      <c r="T1063" s="61">
        <v>954.36799424724404</v>
      </c>
      <c r="U1063" s="61">
        <f t="shared" ca="1" si="309"/>
        <v>1039.2710739991346</v>
      </c>
      <c r="V1063" s="62">
        <f t="shared" ca="1" si="310"/>
        <v>8.8962622660934576E-2</v>
      </c>
      <c r="W1063" s="62"/>
      <c r="X1063" s="62">
        <f t="shared" ca="1" si="311"/>
        <v>8.8962622660934576E-2</v>
      </c>
      <c r="Y1063" s="60">
        <f t="shared" ca="1" si="312"/>
        <v>1125530.5731410629</v>
      </c>
      <c r="Z1063" s="63">
        <f t="shared" ca="1" si="313"/>
        <v>0</v>
      </c>
      <c r="AA1063" s="60">
        <f t="shared" ca="1" si="314"/>
        <v>0</v>
      </c>
      <c r="AB1063" s="63">
        <f t="shared" ca="1" si="315"/>
        <v>0</v>
      </c>
      <c r="AC1063" s="47">
        <f t="shared" ca="1" si="316"/>
        <v>1125530.5731410629</v>
      </c>
    </row>
    <row r="1064" spans="1:29" x14ac:dyDescent="0.15">
      <c r="A1064" s="58">
        <v>41005</v>
      </c>
      <c r="B1064" s="65">
        <f t="shared" si="299"/>
        <v>4</v>
      </c>
      <c r="C1064" s="58" t="s">
        <v>1118</v>
      </c>
      <c r="D1064" s="58">
        <v>11915</v>
      </c>
      <c r="E1064" s="58">
        <v>0</v>
      </c>
      <c r="F1064" s="58">
        <f t="shared" si="300"/>
        <v>19858.333333333332</v>
      </c>
      <c r="G1064" s="58"/>
      <c r="H1064" s="17">
        <f t="shared" si="301"/>
        <v>2</v>
      </c>
      <c r="I1064" s="17">
        <f t="shared" si="302"/>
        <v>0</v>
      </c>
      <c r="J1064" s="17">
        <f ca="1">OFFSET('Z1'!$B$7,B1064,H1064)*D1064</f>
        <v>1240351.5</v>
      </c>
      <c r="K1064" s="17">
        <f ca="1">IF(I1064&gt;0,OFFSET('Z1'!$I$7,B1064,I1064)*IF(I1064=1,D1064-9300,IF(I1064=2,D1064-18000,IF(I1064=3,D1064-45000,0))),0)</f>
        <v>0</v>
      </c>
      <c r="L1064" s="17">
        <f>IF(AND(E1064=1,D1064&gt;20000,D1064&lt;=45000),D1064*'Z1'!$G$7,0)+IF(AND(E1064=1,D1064&gt;45000,D1064&lt;=50000),'Z1'!$G$7/5000*(50000-D1064)*D1064,0)</f>
        <v>0</v>
      </c>
      <c r="M1064" s="18">
        <f t="shared" ca="1" si="303"/>
        <v>1240351.5</v>
      </c>
      <c r="N1064" s="21">
        <v>37737</v>
      </c>
      <c r="O1064" s="20">
        <f t="shared" si="304"/>
        <v>36737</v>
      </c>
      <c r="P1064" s="21">
        <f t="shared" si="305"/>
        <v>0</v>
      </c>
      <c r="Q1064" s="22">
        <f t="shared" si="306"/>
        <v>0</v>
      </c>
      <c r="R1064" s="59">
        <f t="shared" ca="1" si="307"/>
        <v>12803322.44951974</v>
      </c>
      <c r="S1064" s="60">
        <f t="shared" ca="1" si="308"/>
        <v>14043673.94951974</v>
      </c>
      <c r="T1064" s="61">
        <v>1075.2493767679839</v>
      </c>
      <c r="U1064" s="61">
        <f t="shared" ca="1" si="309"/>
        <v>1178.6549684867596</v>
      </c>
      <c r="V1064" s="62">
        <f t="shared" ca="1" si="310"/>
        <v>9.6168938994966258E-2</v>
      </c>
      <c r="W1064" s="62"/>
      <c r="X1064" s="62">
        <f t="shared" ca="1" si="311"/>
        <v>9.6168938994966258E-2</v>
      </c>
      <c r="Y1064" s="60">
        <f t="shared" ca="1" si="312"/>
        <v>14043673.94951974</v>
      </c>
      <c r="Z1064" s="63">
        <f t="shared" ca="1" si="313"/>
        <v>0</v>
      </c>
      <c r="AA1064" s="60">
        <f t="shared" ca="1" si="314"/>
        <v>82522.78898338601</v>
      </c>
      <c r="AB1064" s="63">
        <f t="shared" ca="1" si="315"/>
        <v>-4002.144148863249</v>
      </c>
      <c r="AC1064" s="47">
        <f t="shared" ca="1" si="316"/>
        <v>14039671.805370877</v>
      </c>
    </row>
    <row r="1065" spans="1:29" x14ac:dyDescent="0.15">
      <c r="A1065" s="58">
        <v>41006</v>
      </c>
      <c r="B1065" s="65">
        <f t="shared" si="299"/>
        <v>4</v>
      </c>
      <c r="C1065" s="58" t="s">
        <v>1119</v>
      </c>
      <c r="D1065" s="58">
        <v>1413</v>
      </c>
      <c r="E1065" s="58">
        <v>0</v>
      </c>
      <c r="F1065" s="58">
        <f t="shared" si="300"/>
        <v>2277.6716417910447</v>
      </c>
      <c r="G1065" s="58"/>
      <c r="H1065" s="17">
        <f t="shared" si="301"/>
        <v>1</v>
      </c>
      <c r="I1065" s="17">
        <f t="shared" si="302"/>
        <v>0</v>
      </c>
      <c r="J1065" s="17">
        <f ca="1">OFFSET('Z1'!$B$7,B1065,H1065)*D1065</f>
        <v>0</v>
      </c>
      <c r="K1065" s="17">
        <f ca="1">IF(I1065&gt;0,OFFSET('Z1'!$I$7,B1065,I1065)*IF(I1065=1,D1065-9300,IF(I1065=2,D1065-18000,IF(I1065=3,D1065-45000,0))),0)</f>
        <v>0</v>
      </c>
      <c r="L1065" s="17">
        <f>IF(AND(E1065=1,D1065&gt;20000,D1065&lt;=45000),D1065*'Z1'!$G$7,0)+IF(AND(E1065=1,D1065&gt;45000,D1065&lt;=50000),'Z1'!$G$7/5000*(50000-D1065)*D1065,0)</f>
        <v>0</v>
      </c>
      <c r="M1065" s="18">
        <f t="shared" ca="1" si="303"/>
        <v>0</v>
      </c>
      <c r="N1065" s="21">
        <v>0</v>
      </c>
      <c r="O1065" s="20">
        <f t="shared" si="304"/>
        <v>0</v>
      </c>
      <c r="P1065" s="21">
        <f t="shared" si="305"/>
        <v>1</v>
      </c>
      <c r="Q1065" s="22">
        <f t="shared" si="306"/>
        <v>0</v>
      </c>
      <c r="R1065" s="59">
        <f t="shared" ca="1" si="307"/>
        <v>1468490.0275607773</v>
      </c>
      <c r="S1065" s="60">
        <f t="shared" ca="1" si="308"/>
        <v>1468490.0275607773</v>
      </c>
      <c r="T1065" s="61">
        <v>954.36799424724416</v>
      </c>
      <c r="U1065" s="61">
        <f t="shared" ca="1" si="309"/>
        <v>1039.2710739991346</v>
      </c>
      <c r="V1065" s="62">
        <f t="shared" ca="1" si="310"/>
        <v>8.8962622660934576E-2</v>
      </c>
      <c r="W1065" s="62"/>
      <c r="X1065" s="62">
        <f t="shared" ca="1" si="311"/>
        <v>8.8962622660934576E-2</v>
      </c>
      <c r="Y1065" s="60">
        <f t="shared" ca="1" si="312"/>
        <v>1468490.0275607773</v>
      </c>
      <c r="Z1065" s="63">
        <f t="shared" ca="1" si="313"/>
        <v>0</v>
      </c>
      <c r="AA1065" s="60">
        <f t="shared" ca="1" si="314"/>
        <v>0</v>
      </c>
      <c r="AB1065" s="63">
        <f t="shared" ca="1" si="315"/>
        <v>0</v>
      </c>
      <c r="AC1065" s="47">
        <f t="shared" ca="1" si="316"/>
        <v>1468490.0275607773</v>
      </c>
    </row>
    <row r="1066" spans="1:29" x14ac:dyDescent="0.15">
      <c r="A1066" s="58">
        <v>41007</v>
      </c>
      <c r="B1066" s="65">
        <f t="shared" si="299"/>
        <v>4</v>
      </c>
      <c r="C1066" s="58" t="s">
        <v>1120</v>
      </c>
      <c r="D1066" s="58">
        <v>6258</v>
      </c>
      <c r="E1066" s="58">
        <v>0</v>
      </c>
      <c r="F1066" s="58">
        <f t="shared" si="300"/>
        <v>10087.522388059702</v>
      </c>
      <c r="G1066" s="58"/>
      <c r="H1066" s="17">
        <f t="shared" si="301"/>
        <v>1</v>
      </c>
      <c r="I1066" s="17">
        <f t="shared" si="302"/>
        <v>0</v>
      </c>
      <c r="J1066" s="17">
        <f ca="1">OFFSET('Z1'!$B$7,B1066,H1066)*D1066</f>
        <v>0</v>
      </c>
      <c r="K1066" s="17">
        <f ca="1">IF(I1066&gt;0,OFFSET('Z1'!$I$7,B1066,I1066)*IF(I1066=1,D1066-9300,IF(I1066=2,D1066-18000,IF(I1066=3,D1066-45000,0))),0)</f>
        <v>0</v>
      </c>
      <c r="L1066" s="17">
        <f>IF(AND(E1066=1,D1066&gt;20000,D1066&lt;=45000),D1066*'Z1'!$G$7,0)+IF(AND(E1066=1,D1066&gt;45000,D1066&lt;=50000),'Z1'!$G$7/5000*(50000-D1066)*D1066,0)</f>
        <v>0</v>
      </c>
      <c r="M1066" s="18">
        <f t="shared" ca="1" si="303"/>
        <v>0</v>
      </c>
      <c r="N1066" s="21">
        <v>20610</v>
      </c>
      <c r="O1066" s="20">
        <f t="shared" si="304"/>
        <v>19610</v>
      </c>
      <c r="P1066" s="21">
        <f t="shared" si="305"/>
        <v>1</v>
      </c>
      <c r="Q1066" s="22">
        <f t="shared" si="306"/>
        <v>17649</v>
      </c>
      <c r="R1066" s="59">
        <f t="shared" ca="1" si="307"/>
        <v>6503758.3810865851</v>
      </c>
      <c r="S1066" s="60">
        <f t="shared" ca="1" si="308"/>
        <v>6521407.3810865851</v>
      </c>
      <c r="T1066" s="61">
        <v>958.03531250249466</v>
      </c>
      <c r="U1066" s="61">
        <f t="shared" ca="1" si="309"/>
        <v>1042.0913041045997</v>
      </c>
      <c r="V1066" s="62">
        <f t="shared" ca="1" si="310"/>
        <v>8.7737884507139263E-2</v>
      </c>
      <c r="W1066" s="62"/>
      <c r="X1066" s="62">
        <f t="shared" ca="1" si="311"/>
        <v>8.7737884507139263E-2</v>
      </c>
      <c r="Y1066" s="60">
        <f t="shared" ca="1" si="312"/>
        <v>6521407.3810865851</v>
      </c>
      <c r="Z1066" s="63">
        <f t="shared" ca="1" si="313"/>
        <v>0</v>
      </c>
      <c r="AA1066" s="60">
        <f t="shared" ca="1" si="314"/>
        <v>0</v>
      </c>
      <c r="AB1066" s="63">
        <f t="shared" ca="1" si="315"/>
        <v>0</v>
      </c>
      <c r="AC1066" s="47">
        <f t="shared" ca="1" si="316"/>
        <v>6521407.3810865851</v>
      </c>
    </row>
    <row r="1067" spans="1:29" x14ac:dyDescent="0.15">
      <c r="A1067" s="58">
        <v>41008</v>
      </c>
      <c r="B1067" s="65">
        <f t="shared" si="299"/>
        <v>4</v>
      </c>
      <c r="C1067" s="58" t="s">
        <v>1121</v>
      </c>
      <c r="D1067" s="58">
        <v>1953</v>
      </c>
      <c r="E1067" s="58">
        <v>0</v>
      </c>
      <c r="F1067" s="58">
        <f t="shared" si="300"/>
        <v>3148.1194029850744</v>
      </c>
      <c r="G1067" s="58"/>
      <c r="H1067" s="17">
        <f t="shared" si="301"/>
        <v>1</v>
      </c>
      <c r="I1067" s="17">
        <f t="shared" si="302"/>
        <v>0</v>
      </c>
      <c r="J1067" s="17">
        <f ca="1">OFFSET('Z1'!$B$7,B1067,H1067)*D1067</f>
        <v>0</v>
      </c>
      <c r="K1067" s="17">
        <f ca="1">IF(I1067&gt;0,OFFSET('Z1'!$I$7,B1067,I1067)*IF(I1067=1,D1067-9300,IF(I1067=2,D1067-18000,IF(I1067=3,D1067-45000,0))),0)</f>
        <v>0</v>
      </c>
      <c r="L1067" s="17">
        <f>IF(AND(E1067=1,D1067&gt;20000,D1067&lt;=45000),D1067*'Z1'!$G$7,0)+IF(AND(E1067=1,D1067&gt;45000,D1067&lt;=50000),'Z1'!$G$7/5000*(50000-D1067)*D1067,0)</f>
        <v>0</v>
      </c>
      <c r="M1067" s="18">
        <f t="shared" ca="1" si="303"/>
        <v>0</v>
      </c>
      <c r="N1067" s="21">
        <v>0</v>
      </c>
      <c r="O1067" s="20">
        <f t="shared" si="304"/>
        <v>0</v>
      </c>
      <c r="P1067" s="21">
        <f t="shared" si="305"/>
        <v>1</v>
      </c>
      <c r="Q1067" s="22">
        <f t="shared" si="306"/>
        <v>0</v>
      </c>
      <c r="R1067" s="59">
        <f t="shared" ca="1" si="307"/>
        <v>2029696.4075203098</v>
      </c>
      <c r="S1067" s="60">
        <f t="shared" ca="1" si="308"/>
        <v>2029696.4075203098</v>
      </c>
      <c r="T1067" s="61">
        <v>954.36799424724416</v>
      </c>
      <c r="U1067" s="61">
        <f t="shared" ca="1" si="309"/>
        <v>1039.2710739991346</v>
      </c>
      <c r="V1067" s="62">
        <f t="shared" ca="1" si="310"/>
        <v>8.8962622660934576E-2</v>
      </c>
      <c r="W1067" s="62"/>
      <c r="X1067" s="62">
        <f t="shared" ca="1" si="311"/>
        <v>8.8962622660934576E-2</v>
      </c>
      <c r="Y1067" s="60">
        <f t="shared" ca="1" si="312"/>
        <v>2029696.4075203098</v>
      </c>
      <c r="Z1067" s="63">
        <f t="shared" ca="1" si="313"/>
        <v>0</v>
      </c>
      <c r="AA1067" s="60">
        <f t="shared" ca="1" si="314"/>
        <v>0</v>
      </c>
      <c r="AB1067" s="63">
        <f t="shared" ca="1" si="315"/>
        <v>0</v>
      </c>
      <c r="AC1067" s="47">
        <f t="shared" ca="1" si="316"/>
        <v>2029696.4075203098</v>
      </c>
    </row>
    <row r="1068" spans="1:29" x14ac:dyDescent="0.15">
      <c r="A1068" s="58">
        <v>41009</v>
      </c>
      <c r="B1068" s="65">
        <f t="shared" si="299"/>
        <v>4</v>
      </c>
      <c r="C1068" s="58" t="s">
        <v>1122</v>
      </c>
      <c r="D1068" s="58">
        <v>2977</v>
      </c>
      <c r="E1068" s="58">
        <v>0</v>
      </c>
      <c r="F1068" s="58">
        <f t="shared" si="300"/>
        <v>4798.746268656716</v>
      </c>
      <c r="G1068" s="58"/>
      <c r="H1068" s="17">
        <f t="shared" si="301"/>
        <v>1</v>
      </c>
      <c r="I1068" s="17">
        <f t="shared" si="302"/>
        <v>0</v>
      </c>
      <c r="J1068" s="17">
        <f ca="1">OFFSET('Z1'!$B$7,B1068,H1068)*D1068</f>
        <v>0</v>
      </c>
      <c r="K1068" s="17">
        <f ca="1">IF(I1068&gt;0,OFFSET('Z1'!$I$7,B1068,I1068)*IF(I1068=1,D1068-9300,IF(I1068=2,D1068-18000,IF(I1068=3,D1068-45000,0))),0)</f>
        <v>0</v>
      </c>
      <c r="L1068" s="17">
        <f>IF(AND(E1068=1,D1068&gt;20000,D1068&lt;=45000),D1068*'Z1'!$G$7,0)+IF(AND(E1068=1,D1068&gt;45000,D1068&lt;=50000),'Z1'!$G$7/5000*(50000-D1068)*D1068,0)</f>
        <v>0</v>
      </c>
      <c r="M1068" s="18">
        <f t="shared" ca="1" si="303"/>
        <v>0</v>
      </c>
      <c r="N1068" s="21">
        <v>9332</v>
      </c>
      <c r="O1068" s="20">
        <f t="shared" si="304"/>
        <v>8332</v>
      </c>
      <c r="P1068" s="21">
        <f t="shared" si="305"/>
        <v>1</v>
      </c>
      <c r="Q1068" s="22">
        <f t="shared" si="306"/>
        <v>7498.8</v>
      </c>
      <c r="R1068" s="59">
        <f t="shared" ca="1" si="307"/>
        <v>3093909.9872954236</v>
      </c>
      <c r="S1068" s="60">
        <f t="shared" ca="1" si="308"/>
        <v>3101408.7872954234</v>
      </c>
      <c r="T1068" s="61">
        <v>958.58299424724396</v>
      </c>
      <c r="U1068" s="61">
        <f t="shared" ca="1" si="309"/>
        <v>1041.7899856551642</v>
      </c>
      <c r="V1068" s="62">
        <f t="shared" ca="1" si="310"/>
        <v>8.6802073380470413E-2</v>
      </c>
      <c r="W1068" s="62"/>
      <c r="X1068" s="62">
        <f t="shared" ca="1" si="311"/>
        <v>8.6802073380470413E-2</v>
      </c>
      <c r="Y1068" s="60">
        <f t="shared" ca="1" si="312"/>
        <v>3101408.7872954239</v>
      </c>
      <c r="Z1068" s="63">
        <f t="shared" ca="1" si="313"/>
        <v>0</v>
      </c>
      <c r="AA1068" s="60">
        <f t="shared" ca="1" si="314"/>
        <v>0</v>
      </c>
      <c r="AB1068" s="63">
        <f t="shared" ca="1" si="315"/>
        <v>0</v>
      </c>
      <c r="AC1068" s="47">
        <f t="shared" ca="1" si="316"/>
        <v>3101408.7872954239</v>
      </c>
    </row>
    <row r="1069" spans="1:29" x14ac:dyDescent="0.15">
      <c r="A1069" s="58">
        <v>41010</v>
      </c>
      <c r="B1069" s="65">
        <f t="shared" si="299"/>
        <v>4</v>
      </c>
      <c r="C1069" s="58" t="s">
        <v>1123</v>
      </c>
      <c r="D1069" s="58">
        <v>2467</v>
      </c>
      <c r="E1069" s="58">
        <v>0</v>
      </c>
      <c r="F1069" s="58">
        <f t="shared" si="300"/>
        <v>3976.6567164179105</v>
      </c>
      <c r="G1069" s="58"/>
      <c r="H1069" s="17">
        <f t="shared" si="301"/>
        <v>1</v>
      </c>
      <c r="I1069" s="17">
        <f t="shared" si="302"/>
        <v>0</v>
      </c>
      <c r="J1069" s="17">
        <f ca="1">OFFSET('Z1'!$B$7,B1069,H1069)*D1069</f>
        <v>0</v>
      </c>
      <c r="K1069" s="17">
        <f ca="1">IF(I1069&gt;0,OFFSET('Z1'!$I$7,B1069,I1069)*IF(I1069=1,D1069-9300,IF(I1069=2,D1069-18000,IF(I1069=3,D1069-45000,0))),0)</f>
        <v>0</v>
      </c>
      <c r="L1069" s="17">
        <f>IF(AND(E1069=1,D1069&gt;20000,D1069&lt;=45000),D1069*'Z1'!$G$7,0)+IF(AND(E1069=1,D1069&gt;45000,D1069&lt;=50000),'Z1'!$G$7/5000*(50000-D1069)*D1069,0)</f>
        <v>0</v>
      </c>
      <c r="M1069" s="18">
        <f t="shared" ca="1" si="303"/>
        <v>0</v>
      </c>
      <c r="N1069" s="21">
        <v>0</v>
      </c>
      <c r="O1069" s="20">
        <f t="shared" si="304"/>
        <v>0</v>
      </c>
      <c r="P1069" s="21">
        <f t="shared" si="305"/>
        <v>1</v>
      </c>
      <c r="Q1069" s="22">
        <f t="shared" si="306"/>
        <v>0</v>
      </c>
      <c r="R1069" s="59">
        <f t="shared" ca="1" si="307"/>
        <v>2563881.7395558651</v>
      </c>
      <c r="S1069" s="60">
        <f t="shared" ca="1" si="308"/>
        <v>2563881.7395558651</v>
      </c>
      <c r="T1069" s="61">
        <v>954.36799424724404</v>
      </c>
      <c r="U1069" s="61">
        <f t="shared" ca="1" si="309"/>
        <v>1039.2710739991346</v>
      </c>
      <c r="V1069" s="62">
        <f t="shared" ca="1" si="310"/>
        <v>8.8962622660934576E-2</v>
      </c>
      <c r="W1069" s="62"/>
      <c r="X1069" s="62">
        <f t="shared" ca="1" si="311"/>
        <v>8.8962622660934576E-2</v>
      </c>
      <c r="Y1069" s="60">
        <f t="shared" ca="1" si="312"/>
        <v>2563881.7395558651</v>
      </c>
      <c r="Z1069" s="63">
        <f t="shared" ca="1" si="313"/>
        <v>0</v>
      </c>
      <c r="AA1069" s="60">
        <f t="shared" ca="1" si="314"/>
        <v>0</v>
      </c>
      <c r="AB1069" s="63">
        <f t="shared" ca="1" si="315"/>
        <v>0</v>
      </c>
      <c r="AC1069" s="47">
        <f t="shared" ca="1" si="316"/>
        <v>2563881.7395558651</v>
      </c>
    </row>
    <row r="1070" spans="1:29" x14ac:dyDescent="0.15">
      <c r="A1070" s="58">
        <v>41011</v>
      </c>
      <c r="B1070" s="65">
        <f t="shared" si="299"/>
        <v>4</v>
      </c>
      <c r="C1070" s="58" t="s">
        <v>1124</v>
      </c>
      <c r="D1070" s="58">
        <v>3553</v>
      </c>
      <c r="E1070" s="58">
        <v>0</v>
      </c>
      <c r="F1070" s="58">
        <f t="shared" si="300"/>
        <v>5727.2238805970146</v>
      </c>
      <c r="G1070" s="58"/>
      <c r="H1070" s="17">
        <f t="shared" si="301"/>
        <v>1</v>
      </c>
      <c r="I1070" s="17">
        <f t="shared" si="302"/>
        <v>0</v>
      </c>
      <c r="J1070" s="17">
        <f ca="1">OFFSET('Z1'!$B$7,B1070,H1070)*D1070</f>
        <v>0</v>
      </c>
      <c r="K1070" s="17">
        <f ca="1">IF(I1070&gt;0,OFFSET('Z1'!$I$7,B1070,I1070)*IF(I1070=1,D1070-9300,IF(I1070=2,D1070-18000,IF(I1070=3,D1070-45000,0))),0)</f>
        <v>0</v>
      </c>
      <c r="L1070" s="17">
        <f>IF(AND(E1070=1,D1070&gt;20000,D1070&lt;=45000),D1070*'Z1'!$G$7,0)+IF(AND(E1070=1,D1070&gt;45000,D1070&lt;=50000),'Z1'!$G$7/5000*(50000-D1070)*D1070,0)</f>
        <v>0</v>
      </c>
      <c r="M1070" s="18">
        <f t="shared" ca="1" si="303"/>
        <v>0</v>
      </c>
      <c r="N1070" s="21">
        <v>7711</v>
      </c>
      <c r="O1070" s="20">
        <f t="shared" si="304"/>
        <v>6711</v>
      </c>
      <c r="P1070" s="21">
        <f t="shared" si="305"/>
        <v>1</v>
      </c>
      <c r="Q1070" s="22">
        <f t="shared" si="306"/>
        <v>6039.9000000000005</v>
      </c>
      <c r="R1070" s="59">
        <f t="shared" ca="1" si="307"/>
        <v>3692530.1259189253</v>
      </c>
      <c r="S1070" s="60">
        <f t="shared" ca="1" si="308"/>
        <v>3698570.0259189252</v>
      </c>
      <c r="T1070" s="61">
        <v>957.66638634879553</v>
      </c>
      <c r="U1070" s="61">
        <f t="shared" ca="1" si="309"/>
        <v>1040.9710177086758</v>
      </c>
      <c r="V1070" s="62">
        <f t="shared" ca="1" si="310"/>
        <v>8.6987110070228191E-2</v>
      </c>
      <c r="W1070" s="62"/>
      <c r="X1070" s="62">
        <f t="shared" ca="1" si="311"/>
        <v>8.6987110070228191E-2</v>
      </c>
      <c r="Y1070" s="60">
        <f t="shared" ca="1" si="312"/>
        <v>3698570.0259189252</v>
      </c>
      <c r="Z1070" s="63">
        <f t="shared" ca="1" si="313"/>
        <v>0</v>
      </c>
      <c r="AA1070" s="60">
        <f t="shared" ca="1" si="314"/>
        <v>0</v>
      </c>
      <c r="AB1070" s="63">
        <f t="shared" ca="1" si="315"/>
        <v>0</v>
      </c>
      <c r="AC1070" s="47">
        <f t="shared" ca="1" si="316"/>
        <v>3698570.0259189252</v>
      </c>
    </row>
    <row r="1071" spans="1:29" x14ac:dyDescent="0.15">
      <c r="A1071" s="58">
        <v>41012</v>
      </c>
      <c r="B1071" s="65">
        <f t="shared" si="299"/>
        <v>4</v>
      </c>
      <c r="C1071" s="58" t="s">
        <v>1125</v>
      </c>
      <c r="D1071" s="58">
        <v>28936</v>
      </c>
      <c r="E1071" s="58">
        <v>0</v>
      </c>
      <c r="F1071" s="58">
        <f t="shared" si="300"/>
        <v>57872</v>
      </c>
      <c r="G1071" s="58"/>
      <c r="H1071" s="17">
        <f t="shared" si="301"/>
        <v>3</v>
      </c>
      <c r="I1071" s="17">
        <f t="shared" si="302"/>
        <v>0</v>
      </c>
      <c r="J1071" s="17">
        <f ca="1">OFFSET('Z1'!$B$7,B1071,H1071)*D1071</f>
        <v>3271504.16</v>
      </c>
      <c r="K1071" s="17">
        <f ca="1">IF(I1071&gt;0,OFFSET('Z1'!$I$7,B1071,I1071)*IF(I1071=1,D1071-9300,IF(I1071=2,D1071-18000,IF(I1071=3,D1071-45000,0))),0)</f>
        <v>0</v>
      </c>
      <c r="L1071" s="17">
        <f>IF(AND(E1071=1,D1071&gt;20000,D1071&lt;=45000),D1071*'Z1'!$G$7,0)+IF(AND(E1071=1,D1071&gt;45000,D1071&lt;=50000),'Z1'!$G$7/5000*(50000-D1071)*D1071,0)</f>
        <v>0</v>
      </c>
      <c r="M1071" s="18">
        <f t="shared" ca="1" si="303"/>
        <v>3271504.16</v>
      </c>
      <c r="N1071" s="21">
        <v>19769</v>
      </c>
      <c r="O1071" s="20">
        <f t="shared" si="304"/>
        <v>18769</v>
      </c>
      <c r="P1071" s="21">
        <f t="shared" si="305"/>
        <v>0</v>
      </c>
      <c r="Q1071" s="22">
        <f t="shared" si="306"/>
        <v>0</v>
      </c>
      <c r="R1071" s="59">
        <f t="shared" ca="1" si="307"/>
        <v>37311987.081759453</v>
      </c>
      <c r="S1071" s="60">
        <f t="shared" ca="1" si="308"/>
        <v>40583491.241759449</v>
      </c>
      <c r="T1071" s="61">
        <v>1280.2132521215808</v>
      </c>
      <c r="U1071" s="61">
        <f t="shared" ca="1" si="309"/>
        <v>1402.5259621841114</v>
      </c>
      <c r="V1071" s="62">
        <f t="shared" ca="1" si="310"/>
        <v>9.5540887316884815E-2</v>
      </c>
      <c r="W1071" s="62"/>
      <c r="X1071" s="62">
        <f t="shared" ca="1" si="311"/>
        <v>9.5540887316884815E-2</v>
      </c>
      <c r="Y1071" s="60">
        <f t="shared" ca="1" si="312"/>
        <v>40583491.241759449</v>
      </c>
      <c r="Z1071" s="63">
        <f t="shared" ca="1" si="313"/>
        <v>0</v>
      </c>
      <c r="AA1071" s="60">
        <f t="shared" ca="1" si="314"/>
        <v>215345.84805382788</v>
      </c>
      <c r="AB1071" s="63">
        <f t="shared" ca="1" si="315"/>
        <v>-10443.722714511423</v>
      </c>
      <c r="AC1071" s="47">
        <f t="shared" ca="1" si="316"/>
        <v>40573047.519044936</v>
      </c>
    </row>
    <row r="1072" spans="1:29" x14ac:dyDescent="0.15">
      <c r="A1072" s="58">
        <v>41013</v>
      </c>
      <c r="B1072" s="65">
        <f t="shared" si="299"/>
        <v>4</v>
      </c>
      <c r="C1072" s="58" t="s">
        <v>1126</v>
      </c>
      <c r="D1072" s="58">
        <v>6184</v>
      </c>
      <c r="E1072" s="58">
        <v>0</v>
      </c>
      <c r="F1072" s="58">
        <f t="shared" si="300"/>
        <v>9968.2388059701498</v>
      </c>
      <c r="G1072" s="58"/>
      <c r="H1072" s="17">
        <f t="shared" si="301"/>
        <v>1</v>
      </c>
      <c r="I1072" s="17">
        <f t="shared" si="302"/>
        <v>0</v>
      </c>
      <c r="J1072" s="17">
        <f ca="1">OFFSET('Z1'!$B$7,B1072,H1072)*D1072</f>
        <v>0</v>
      </c>
      <c r="K1072" s="17">
        <f ca="1">IF(I1072&gt;0,OFFSET('Z1'!$I$7,B1072,I1072)*IF(I1072=1,D1072-9300,IF(I1072=2,D1072-18000,IF(I1072=3,D1072-45000,0))),0)</f>
        <v>0</v>
      </c>
      <c r="L1072" s="17">
        <f>IF(AND(E1072=1,D1072&gt;20000,D1072&lt;=45000),D1072*'Z1'!$G$7,0)+IF(AND(E1072=1,D1072&gt;45000,D1072&lt;=50000),'Z1'!$G$7/5000*(50000-D1072)*D1072,0)</f>
        <v>0</v>
      </c>
      <c r="M1072" s="18">
        <f t="shared" ca="1" si="303"/>
        <v>0</v>
      </c>
      <c r="N1072" s="21">
        <v>2929</v>
      </c>
      <c r="O1072" s="20">
        <f t="shared" si="304"/>
        <v>1929</v>
      </c>
      <c r="P1072" s="21">
        <f t="shared" si="305"/>
        <v>1</v>
      </c>
      <c r="Q1072" s="22">
        <f t="shared" si="306"/>
        <v>1736.1000000000001</v>
      </c>
      <c r="R1072" s="59">
        <f t="shared" ca="1" si="307"/>
        <v>6426852.3216106491</v>
      </c>
      <c r="S1072" s="60">
        <f t="shared" ca="1" si="308"/>
        <v>6428588.4216106487</v>
      </c>
      <c r="T1072" s="61">
        <v>955.06317067974658</v>
      </c>
      <c r="U1072" s="61">
        <f t="shared" ca="1" si="309"/>
        <v>1039.551814620092</v>
      </c>
      <c r="V1072" s="62">
        <f t="shared" ca="1" si="310"/>
        <v>8.8463932579676774E-2</v>
      </c>
      <c r="W1072" s="62"/>
      <c r="X1072" s="62">
        <f t="shared" ca="1" si="311"/>
        <v>8.8463932579676774E-2</v>
      </c>
      <c r="Y1072" s="60">
        <f t="shared" ca="1" si="312"/>
        <v>6428588.4216106497</v>
      </c>
      <c r="Z1072" s="63">
        <f t="shared" ca="1" si="313"/>
        <v>0</v>
      </c>
      <c r="AA1072" s="60">
        <f t="shared" ca="1" si="314"/>
        <v>0</v>
      </c>
      <c r="AB1072" s="63">
        <f t="shared" ca="1" si="315"/>
        <v>0</v>
      </c>
      <c r="AC1072" s="47">
        <f t="shared" ca="1" si="316"/>
        <v>6428588.4216106497</v>
      </c>
    </row>
    <row r="1073" spans="1:29" x14ac:dyDescent="0.15">
      <c r="A1073" s="58">
        <v>41014</v>
      </c>
      <c r="B1073" s="65">
        <f t="shared" si="299"/>
        <v>4</v>
      </c>
      <c r="C1073" s="58" t="s">
        <v>1127</v>
      </c>
      <c r="D1073" s="58">
        <v>6661</v>
      </c>
      <c r="E1073" s="58">
        <v>0</v>
      </c>
      <c r="F1073" s="58">
        <f t="shared" si="300"/>
        <v>10737.134328358208</v>
      </c>
      <c r="G1073" s="58"/>
      <c r="H1073" s="17">
        <f t="shared" si="301"/>
        <v>1</v>
      </c>
      <c r="I1073" s="17">
        <f t="shared" si="302"/>
        <v>0</v>
      </c>
      <c r="J1073" s="17">
        <f ca="1">OFFSET('Z1'!$B$7,B1073,H1073)*D1073</f>
        <v>0</v>
      </c>
      <c r="K1073" s="17">
        <f ca="1">IF(I1073&gt;0,OFFSET('Z1'!$I$7,B1073,I1073)*IF(I1073=1,D1073-9300,IF(I1073=2,D1073-18000,IF(I1073=3,D1073-45000,0))),0)</f>
        <v>0</v>
      </c>
      <c r="L1073" s="17">
        <f>IF(AND(E1073=1,D1073&gt;20000,D1073&lt;=45000),D1073*'Z1'!$G$7,0)+IF(AND(E1073=1,D1073&gt;45000,D1073&lt;=50000),'Z1'!$G$7/5000*(50000-D1073)*D1073,0)</f>
        <v>0</v>
      </c>
      <c r="M1073" s="18">
        <f t="shared" ca="1" si="303"/>
        <v>0</v>
      </c>
      <c r="N1073" s="21">
        <v>0</v>
      </c>
      <c r="O1073" s="20">
        <f t="shared" si="304"/>
        <v>0</v>
      </c>
      <c r="P1073" s="21">
        <f t="shared" si="305"/>
        <v>1</v>
      </c>
      <c r="Q1073" s="22">
        <f t="shared" si="306"/>
        <v>0</v>
      </c>
      <c r="R1073" s="59">
        <f t="shared" ca="1" si="307"/>
        <v>6922584.6239082357</v>
      </c>
      <c r="S1073" s="60">
        <f t="shared" ca="1" si="308"/>
        <v>6922584.6239082357</v>
      </c>
      <c r="T1073" s="61">
        <v>954.36799424724416</v>
      </c>
      <c r="U1073" s="61">
        <f t="shared" ca="1" si="309"/>
        <v>1039.2710739991346</v>
      </c>
      <c r="V1073" s="62">
        <f t="shared" ca="1" si="310"/>
        <v>8.8962622660934576E-2</v>
      </c>
      <c r="W1073" s="62"/>
      <c r="X1073" s="62">
        <f t="shared" ca="1" si="311"/>
        <v>8.8962622660934576E-2</v>
      </c>
      <c r="Y1073" s="60">
        <f t="shared" ca="1" si="312"/>
        <v>6922584.6239082357</v>
      </c>
      <c r="Z1073" s="63">
        <f t="shared" ca="1" si="313"/>
        <v>0</v>
      </c>
      <c r="AA1073" s="60">
        <f t="shared" ca="1" si="314"/>
        <v>0</v>
      </c>
      <c r="AB1073" s="63">
        <f t="shared" ca="1" si="315"/>
        <v>0</v>
      </c>
      <c r="AC1073" s="47">
        <f t="shared" ca="1" si="316"/>
        <v>6922584.6239082357</v>
      </c>
    </row>
    <row r="1074" spans="1:29" x14ac:dyDescent="0.15">
      <c r="A1074" s="58">
        <v>41015</v>
      </c>
      <c r="B1074" s="65">
        <f t="shared" si="299"/>
        <v>4</v>
      </c>
      <c r="C1074" s="58" t="s">
        <v>1128</v>
      </c>
      <c r="D1074" s="58">
        <v>2088</v>
      </c>
      <c r="E1074" s="58">
        <v>0</v>
      </c>
      <c r="F1074" s="58">
        <f t="shared" si="300"/>
        <v>3365.7313432835822</v>
      </c>
      <c r="G1074" s="58"/>
      <c r="H1074" s="17">
        <f t="shared" si="301"/>
        <v>1</v>
      </c>
      <c r="I1074" s="17">
        <f t="shared" si="302"/>
        <v>0</v>
      </c>
      <c r="J1074" s="17">
        <f ca="1">OFFSET('Z1'!$B$7,B1074,H1074)*D1074</f>
        <v>0</v>
      </c>
      <c r="K1074" s="17">
        <f ca="1">IF(I1074&gt;0,OFFSET('Z1'!$I$7,B1074,I1074)*IF(I1074=1,D1074-9300,IF(I1074=2,D1074-18000,IF(I1074=3,D1074-45000,0))),0)</f>
        <v>0</v>
      </c>
      <c r="L1074" s="17">
        <f>IF(AND(E1074=1,D1074&gt;20000,D1074&lt;=45000),D1074*'Z1'!$G$7,0)+IF(AND(E1074=1,D1074&gt;45000,D1074&lt;=50000),'Z1'!$G$7/5000*(50000-D1074)*D1074,0)</f>
        <v>0</v>
      </c>
      <c r="M1074" s="18">
        <f t="shared" ca="1" si="303"/>
        <v>0</v>
      </c>
      <c r="N1074" s="21">
        <v>0</v>
      </c>
      <c r="O1074" s="20">
        <f t="shared" si="304"/>
        <v>0</v>
      </c>
      <c r="P1074" s="21">
        <f t="shared" si="305"/>
        <v>1</v>
      </c>
      <c r="Q1074" s="22">
        <f t="shared" si="306"/>
        <v>0</v>
      </c>
      <c r="R1074" s="59">
        <f t="shared" ca="1" si="307"/>
        <v>2169998.0025101933</v>
      </c>
      <c r="S1074" s="60">
        <f t="shared" ca="1" si="308"/>
        <v>2169998.0025101933</v>
      </c>
      <c r="T1074" s="61">
        <v>954.36799424724416</v>
      </c>
      <c r="U1074" s="61">
        <f t="shared" ca="1" si="309"/>
        <v>1039.2710739991346</v>
      </c>
      <c r="V1074" s="62">
        <f t="shared" ca="1" si="310"/>
        <v>8.8962622660934576E-2</v>
      </c>
      <c r="W1074" s="62"/>
      <c r="X1074" s="62">
        <f t="shared" ca="1" si="311"/>
        <v>8.8962622660934576E-2</v>
      </c>
      <c r="Y1074" s="60">
        <f t="shared" ca="1" si="312"/>
        <v>2169998.0025101933</v>
      </c>
      <c r="Z1074" s="63">
        <f t="shared" ca="1" si="313"/>
        <v>0</v>
      </c>
      <c r="AA1074" s="60">
        <f t="shared" ca="1" si="314"/>
        <v>0</v>
      </c>
      <c r="AB1074" s="63">
        <f t="shared" ca="1" si="315"/>
        <v>0</v>
      </c>
      <c r="AC1074" s="47">
        <f t="shared" ca="1" si="316"/>
        <v>2169998.0025101933</v>
      </c>
    </row>
    <row r="1075" spans="1:29" x14ac:dyDescent="0.15">
      <c r="A1075" s="58">
        <v>41016</v>
      </c>
      <c r="B1075" s="65">
        <f t="shared" si="299"/>
        <v>4</v>
      </c>
      <c r="C1075" s="58" t="s">
        <v>1129</v>
      </c>
      <c r="D1075" s="58">
        <v>2135</v>
      </c>
      <c r="E1075" s="58">
        <v>0</v>
      </c>
      <c r="F1075" s="58">
        <f t="shared" si="300"/>
        <v>3441.4925373134329</v>
      </c>
      <c r="G1075" s="58"/>
      <c r="H1075" s="17">
        <f t="shared" si="301"/>
        <v>1</v>
      </c>
      <c r="I1075" s="17">
        <f t="shared" si="302"/>
        <v>0</v>
      </c>
      <c r="J1075" s="17">
        <f ca="1">OFFSET('Z1'!$B$7,B1075,H1075)*D1075</f>
        <v>0</v>
      </c>
      <c r="K1075" s="17">
        <f ca="1">IF(I1075&gt;0,OFFSET('Z1'!$I$7,B1075,I1075)*IF(I1075=1,D1075-9300,IF(I1075=2,D1075-18000,IF(I1075=3,D1075-45000,0))),0)</f>
        <v>0</v>
      </c>
      <c r="L1075" s="17">
        <f>IF(AND(E1075=1,D1075&gt;20000,D1075&lt;=45000),D1075*'Z1'!$G$7,0)+IF(AND(E1075=1,D1075&gt;45000,D1075&lt;=50000),'Z1'!$G$7/5000*(50000-D1075)*D1075,0)</f>
        <v>0</v>
      </c>
      <c r="M1075" s="18">
        <f t="shared" ca="1" si="303"/>
        <v>0</v>
      </c>
      <c r="N1075" s="21">
        <v>0</v>
      </c>
      <c r="O1075" s="20">
        <f t="shared" si="304"/>
        <v>0</v>
      </c>
      <c r="P1075" s="21">
        <f t="shared" si="305"/>
        <v>1</v>
      </c>
      <c r="Q1075" s="22">
        <f t="shared" si="306"/>
        <v>0</v>
      </c>
      <c r="R1075" s="59">
        <f t="shared" ca="1" si="307"/>
        <v>2218843.7429881524</v>
      </c>
      <c r="S1075" s="60">
        <f t="shared" ca="1" si="308"/>
        <v>2218843.7429881524</v>
      </c>
      <c r="T1075" s="61">
        <v>954.36799424724404</v>
      </c>
      <c r="U1075" s="61">
        <f t="shared" ca="1" si="309"/>
        <v>1039.2710739991346</v>
      </c>
      <c r="V1075" s="62">
        <f t="shared" ca="1" si="310"/>
        <v>8.8962622660934576E-2</v>
      </c>
      <c r="W1075" s="62"/>
      <c r="X1075" s="62">
        <f t="shared" ca="1" si="311"/>
        <v>8.8962622660934576E-2</v>
      </c>
      <c r="Y1075" s="60">
        <f t="shared" ca="1" si="312"/>
        <v>2218843.7429881524</v>
      </c>
      <c r="Z1075" s="63">
        <f t="shared" ca="1" si="313"/>
        <v>0</v>
      </c>
      <c r="AA1075" s="60">
        <f t="shared" ca="1" si="314"/>
        <v>0</v>
      </c>
      <c r="AB1075" s="63">
        <f t="shared" ca="1" si="315"/>
        <v>0</v>
      </c>
      <c r="AC1075" s="47">
        <f t="shared" ca="1" si="316"/>
        <v>2218843.7429881524</v>
      </c>
    </row>
    <row r="1076" spans="1:29" x14ac:dyDescent="0.15">
      <c r="A1076" s="58">
        <v>41017</v>
      </c>
      <c r="B1076" s="65">
        <f t="shared" si="299"/>
        <v>4</v>
      </c>
      <c r="C1076" s="58" t="s">
        <v>1130</v>
      </c>
      <c r="D1076" s="58">
        <v>7644</v>
      </c>
      <c r="E1076" s="58">
        <v>0</v>
      </c>
      <c r="F1076" s="58">
        <f t="shared" si="300"/>
        <v>12321.671641791045</v>
      </c>
      <c r="G1076" s="58"/>
      <c r="H1076" s="17">
        <f t="shared" si="301"/>
        <v>1</v>
      </c>
      <c r="I1076" s="17">
        <f t="shared" si="302"/>
        <v>0</v>
      </c>
      <c r="J1076" s="17">
        <f ca="1">OFFSET('Z1'!$B$7,B1076,H1076)*D1076</f>
        <v>0</v>
      </c>
      <c r="K1076" s="17">
        <f ca="1">IF(I1076&gt;0,OFFSET('Z1'!$I$7,B1076,I1076)*IF(I1076=1,D1076-9300,IF(I1076=2,D1076-18000,IF(I1076=3,D1076-45000,0))),0)</f>
        <v>0</v>
      </c>
      <c r="L1076" s="17">
        <f>IF(AND(E1076=1,D1076&gt;20000,D1076&lt;=45000),D1076*'Z1'!$G$7,0)+IF(AND(E1076=1,D1076&gt;45000,D1076&lt;=50000),'Z1'!$G$7/5000*(50000-D1076)*D1076,0)</f>
        <v>0</v>
      </c>
      <c r="M1076" s="18">
        <f t="shared" ca="1" si="303"/>
        <v>0</v>
      </c>
      <c r="N1076" s="21">
        <v>4094</v>
      </c>
      <c r="O1076" s="20">
        <f t="shared" si="304"/>
        <v>3094</v>
      </c>
      <c r="P1076" s="21">
        <f t="shared" si="305"/>
        <v>1</v>
      </c>
      <c r="Q1076" s="22">
        <f t="shared" si="306"/>
        <v>2784.6</v>
      </c>
      <c r="R1076" s="59">
        <f t="shared" ca="1" si="307"/>
        <v>7944188.0896493848</v>
      </c>
      <c r="S1076" s="60">
        <f t="shared" ca="1" si="308"/>
        <v>7946972.6896493845</v>
      </c>
      <c r="T1076" s="61">
        <v>954.97186521498622</v>
      </c>
      <c r="U1076" s="61">
        <f t="shared" ca="1" si="309"/>
        <v>1039.6353597134203</v>
      </c>
      <c r="V1076" s="62">
        <f t="shared" ca="1" si="310"/>
        <v>8.8655485655982469E-2</v>
      </c>
      <c r="W1076" s="62"/>
      <c r="X1076" s="62">
        <f t="shared" ca="1" si="311"/>
        <v>8.8655485655982469E-2</v>
      </c>
      <c r="Y1076" s="60">
        <f t="shared" ca="1" si="312"/>
        <v>7946972.6896493845</v>
      </c>
      <c r="Z1076" s="63">
        <f t="shared" ca="1" si="313"/>
        <v>0</v>
      </c>
      <c r="AA1076" s="60">
        <f t="shared" ca="1" si="314"/>
        <v>0</v>
      </c>
      <c r="AB1076" s="63">
        <f t="shared" ca="1" si="315"/>
        <v>0</v>
      </c>
      <c r="AC1076" s="47">
        <f t="shared" ca="1" si="316"/>
        <v>7946972.6896493845</v>
      </c>
    </row>
    <row r="1077" spans="1:29" x14ac:dyDescent="0.15">
      <c r="A1077" s="58">
        <v>41018</v>
      </c>
      <c r="B1077" s="65">
        <f t="shared" si="299"/>
        <v>4</v>
      </c>
      <c r="C1077" s="58" t="s">
        <v>1131</v>
      </c>
      <c r="D1077" s="58">
        <v>1870</v>
      </c>
      <c r="E1077" s="58">
        <v>0</v>
      </c>
      <c r="F1077" s="58">
        <f t="shared" si="300"/>
        <v>3014.3283582089553</v>
      </c>
      <c r="G1077" s="58"/>
      <c r="H1077" s="17">
        <f t="shared" si="301"/>
        <v>1</v>
      </c>
      <c r="I1077" s="17">
        <f t="shared" si="302"/>
        <v>0</v>
      </c>
      <c r="J1077" s="17">
        <f ca="1">OFFSET('Z1'!$B$7,B1077,H1077)*D1077</f>
        <v>0</v>
      </c>
      <c r="K1077" s="17">
        <f ca="1">IF(I1077&gt;0,OFFSET('Z1'!$I$7,B1077,I1077)*IF(I1077=1,D1077-9300,IF(I1077=2,D1077-18000,IF(I1077=3,D1077-45000,0))),0)</f>
        <v>0</v>
      </c>
      <c r="L1077" s="17">
        <f>IF(AND(E1077=1,D1077&gt;20000,D1077&lt;=45000),D1077*'Z1'!$G$7,0)+IF(AND(E1077=1,D1077&gt;45000,D1077&lt;=50000),'Z1'!$G$7/5000*(50000-D1077)*D1077,0)</f>
        <v>0</v>
      </c>
      <c r="M1077" s="18">
        <f t="shared" ca="1" si="303"/>
        <v>0</v>
      </c>
      <c r="N1077" s="21">
        <v>0</v>
      </c>
      <c r="O1077" s="20">
        <f t="shared" si="304"/>
        <v>0</v>
      </c>
      <c r="P1077" s="21">
        <f t="shared" si="305"/>
        <v>1</v>
      </c>
      <c r="Q1077" s="22">
        <f t="shared" si="306"/>
        <v>0</v>
      </c>
      <c r="R1077" s="59">
        <f t="shared" ca="1" si="307"/>
        <v>1943436.9083783817</v>
      </c>
      <c r="S1077" s="60">
        <f t="shared" ca="1" si="308"/>
        <v>1943436.9083783817</v>
      </c>
      <c r="T1077" s="61">
        <v>954.36799424724393</v>
      </c>
      <c r="U1077" s="61">
        <f t="shared" ca="1" si="309"/>
        <v>1039.2710739991346</v>
      </c>
      <c r="V1077" s="62">
        <f t="shared" ca="1" si="310"/>
        <v>8.8962622660934798E-2</v>
      </c>
      <c r="W1077" s="62"/>
      <c r="X1077" s="62">
        <f t="shared" ca="1" si="311"/>
        <v>8.8962622660934798E-2</v>
      </c>
      <c r="Y1077" s="60">
        <f t="shared" ca="1" si="312"/>
        <v>1943436.9083783817</v>
      </c>
      <c r="Z1077" s="63">
        <f t="shared" ca="1" si="313"/>
        <v>0</v>
      </c>
      <c r="AA1077" s="60">
        <f t="shared" ca="1" si="314"/>
        <v>0</v>
      </c>
      <c r="AB1077" s="63">
        <f t="shared" ca="1" si="315"/>
        <v>0</v>
      </c>
      <c r="AC1077" s="47">
        <f t="shared" ca="1" si="316"/>
        <v>1943436.9083783817</v>
      </c>
    </row>
    <row r="1078" spans="1:29" x14ac:dyDescent="0.15">
      <c r="A1078" s="58">
        <v>41019</v>
      </c>
      <c r="B1078" s="65">
        <f t="shared" si="299"/>
        <v>4</v>
      </c>
      <c r="C1078" s="58" t="s">
        <v>1132</v>
      </c>
      <c r="D1078" s="58">
        <v>4058</v>
      </c>
      <c r="E1078" s="58">
        <v>0</v>
      </c>
      <c r="F1078" s="58">
        <f t="shared" si="300"/>
        <v>6541.2537313432831</v>
      </c>
      <c r="G1078" s="58"/>
      <c r="H1078" s="17">
        <f t="shared" si="301"/>
        <v>1</v>
      </c>
      <c r="I1078" s="17">
        <f t="shared" si="302"/>
        <v>0</v>
      </c>
      <c r="J1078" s="17">
        <f ca="1">OFFSET('Z1'!$B$7,B1078,H1078)*D1078</f>
        <v>0</v>
      </c>
      <c r="K1078" s="17">
        <f ca="1">IF(I1078&gt;0,OFFSET('Z1'!$I$7,B1078,I1078)*IF(I1078=1,D1078-9300,IF(I1078=2,D1078-18000,IF(I1078=3,D1078-45000,0))),0)</f>
        <v>0</v>
      </c>
      <c r="L1078" s="17">
        <f>IF(AND(E1078=1,D1078&gt;20000,D1078&lt;=45000),D1078*'Z1'!$G$7,0)+IF(AND(E1078=1,D1078&gt;45000,D1078&lt;=50000),'Z1'!$G$7/5000*(50000-D1078)*D1078,0)</f>
        <v>0</v>
      </c>
      <c r="M1078" s="18">
        <f t="shared" ca="1" si="303"/>
        <v>0</v>
      </c>
      <c r="N1078" s="21">
        <v>4565</v>
      </c>
      <c r="O1078" s="20">
        <f t="shared" si="304"/>
        <v>3565</v>
      </c>
      <c r="P1078" s="21">
        <f t="shared" si="305"/>
        <v>1</v>
      </c>
      <c r="Q1078" s="22">
        <f t="shared" si="306"/>
        <v>3208.5</v>
      </c>
      <c r="R1078" s="59">
        <f t="shared" ca="1" si="307"/>
        <v>4217362.0182884885</v>
      </c>
      <c r="S1078" s="60">
        <f t="shared" ca="1" si="308"/>
        <v>4220570.5182884885</v>
      </c>
      <c r="T1078" s="61">
        <v>955.27970302883045</v>
      </c>
      <c r="U1078" s="61">
        <f t="shared" ca="1" si="309"/>
        <v>1040.0617344229888</v>
      </c>
      <c r="V1078" s="62">
        <f t="shared" ca="1" si="310"/>
        <v>8.8751002586306971E-2</v>
      </c>
      <c r="W1078" s="62"/>
      <c r="X1078" s="62">
        <f t="shared" ca="1" si="311"/>
        <v>8.8751002586306971E-2</v>
      </c>
      <c r="Y1078" s="60">
        <f t="shared" ca="1" si="312"/>
        <v>4220570.5182884885</v>
      </c>
      <c r="Z1078" s="63">
        <f t="shared" ca="1" si="313"/>
        <v>0</v>
      </c>
      <c r="AA1078" s="60">
        <f t="shared" ca="1" si="314"/>
        <v>0</v>
      </c>
      <c r="AB1078" s="63">
        <f t="shared" ca="1" si="315"/>
        <v>0</v>
      </c>
      <c r="AC1078" s="47">
        <f t="shared" ca="1" si="316"/>
        <v>4220570.5182884885</v>
      </c>
    </row>
    <row r="1079" spans="1:29" x14ac:dyDescent="0.15">
      <c r="A1079" s="58">
        <v>41020</v>
      </c>
      <c r="B1079" s="65">
        <f t="shared" si="299"/>
        <v>4</v>
      </c>
      <c r="C1079" s="58" t="s">
        <v>1133</v>
      </c>
      <c r="D1079" s="58">
        <v>4864</v>
      </c>
      <c r="E1079" s="58">
        <v>0</v>
      </c>
      <c r="F1079" s="58">
        <f t="shared" si="300"/>
        <v>7840.4776119402986</v>
      </c>
      <c r="G1079" s="58"/>
      <c r="H1079" s="17">
        <f t="shared" si="301"/>
        <v>1</v>
      </c>
      <c r="I1079" s="17">
        <f t="shared" si="302"/>
        <v>0</v>
      </c>
      <c r="J1079" s="17">
        <f ca="1">OFFSET('Z1'!$B$7,B1079,H1079)*D1079</f>
        <v>0</v>
      </c>
      <c r="K1079" s="17">
        <f ca="1">IF(I1079&gt;0,OFFSET('Z1'!$I$7,B1079,I1079)*IF(I1079=1,D1079-9300,IF(I1079=2,D1079-18000,IF(I1079=3,D1079-45000,0))),0)</f>
        <v>0</v>
      </c>
      <c r="L1079" s="17">
        <f>IF(AND(E1079=1,D1079&gt;20000,D1079&lt;=45000),D1079*'Z1'!$G$7,0)+IF(AND(E1079=1,D1079&gt;45000,D1079&lt;=50000),'Z1'!$G$7/5000*(50000-D1079)*D1079,0)</f>
        <v>0</v>
      </c>
      <c r="M1079" s="18">
        <f t="shared" ca="1" si="303"/>
        <v>0</v>
      </c>
      <c r="N1079" s="21">
        <v>0</v>
      </c>
      <c r="O1079" s="20">
        <f t="shared" si="304"/>
        <v>0</v>
      </c>
      <c r="P1079" s="21">
        <f t="shared" si="305"/>
        <v>1</v>
      </c>
      <c r="Q1079" s="22">
        <f t="shared" si="306"/>
        <v>0</v>
      </c>
      <c r="R1079" s="59">
        <f t="shared" ca="1" si="307"/>
        <v>5055014.5039317906</v>
      </c>
      <c r="S1079" s="60">
        <f t="shared" ca="1" si="308"/>
        <v>5055014.5039317906</v>
      </c>
      <c r="T1079" s="61">
        <v>954.36799424724416</v>
      </c>
      <c r="U1079" s="61">
        <f t="shared" ca="1" si="309"/>
        <v>1039.2710739991346</v>
      </c>
      <c r="V1079" s="62">
        <f t="shared" ca="1" si="310"/>
        <v>8.8962622660934576E-2</v>
      </c>
      <c r="W1079" s="62"/>
      <c r="X1079" s="62">
        <f t="shared" ca="1" si="311"/>
        <v>8.8962622660934576E-2</v>
      </c>
      <c r="Y1079" s="60">
        <f t="shared" ca="1" si="312"/>
        <v>5055014.5039317906</v>
      </c>
      <c r="Z1079" s="63">
        <f t="shared" ca="1" si="313"/>
        <v>0</v>
      </c>
      <c r="AA1079" s="60">
        <f t="shared" ca="1" si="314"/>
        <v>0</v>
      </c>
      <c r="AB1079" s="63">
        <f t="shared" ca="1" si="315"/>
        <v>0</v>
      </c>
      <c r="AC1079" s="47">
        <f t="shared" ca="1" si="316"/>
        <v>5055014.5039317906</v>
      </c>
    </row>
    <row r="1080" spans="1:29" x14ac:dyDescent="0.15">
      <c r="A1080" s="58">
        <v>41021</v>
      </c>
      <c r="B1080" s="65">
        <f t="shared" si="299"/>
        <v>4</v>
      </c>
      <c r="C1080" s="58" t="s">
        <v>1134</v>
      </c>
      <c r="D1080" s="58">
        <v>24872</v>
      </c>
      <c r="E1080" s="58">
        <v>0</v>
      </c>
      <c r="F1080" s="58">
        <f t="shared" si="300"/>
        <v>49744</v>
      </c>
      <c r="G1080" s="58"/>
      <c r="H1080" s="17">
        <f t="shared" si="301"/>
        <v>3</v>
      </c>
      <c r="I1080" s="17">
        <f t="shared" si="302"/>
        <v>0</v>
      </c>
      <c r="J1080" s="17">
        <f ca="1">OFFSET('Z1'!$B$7,B1080,H1080)*D1080</f>
        <v>2812028.32</v>
      </c>
      <c r="K1080" s="17">
        <f ca="1">IF(I1080&gt;0,OFFSET('Z1'!$I$7,B1080,I1080)*IF(I1080=1,D1080-9300,IF(I1080=2,D1080-18000,IF(I1080=3,D1080-45000,0))),0)</f>
        <v>0</v>
      </c>
      <c r="L1080" s="17">
        <f>IF(AND(E1080=1,D1080&gt;20000,D1080&lt;=45000),D1080*'Z1'!$G$7,0)+IF(AND(E1080=1,D1080&gt;45000,D1080&lt;=50000),'Z1'!$G$7/5000*(50000-D1080)*D1080,0)</f>
        <v>0</v>
      </c>
      <c r="M1080" s="18">
        <f t="shared" ca="1" si="303"/>
        <v>2812028.32</v>
      </c>
      <c r="N1080" s="21">
        <v>14645</v>
      </c>
      <c r="O1080" s="20">
        <f t="shared" si="304"/>
        <v>13645</v>
      </c>
      <c r="P1080" s="21">
        <f t="shared" si="305"/>
        <v>0</v>
      </c>
      <c r="Q1080" s="22">
        <f t="shared" si="306"/>
        <v>0</v>
      </c>
      <c r="R1080" s="59">
        <f t="shared" ca="1" si="307"/>
        <v>32071597.411443222</v>
      </c>
      <c r="S1080" s="60">
        <f t="shared" ca="1" si="308"/>
        <v>34883625.731443219</v>
      </c>
      <c r="T1080" s="61">
        <v>1280.2132521215806</v>
      </c>
      <c r="U1080" s="61">
        <f t="shared" ca="1" si="309"/>
        <v>1402.5259621841114</v>
      </c>
      <c r="V1080" s="62">
        <f t="shared" ca="1" si="310"/>
        <v>9.5540887316885037E-2</v>
      </c>
      <c r="W1080" s="62"/>
      <c r="X1080" s="62">
        <f t="shared" ca="1" si="311"/>
        <v>9.5540887316885037E-2</v>
      </c>
      <c r="Y1080" s="60">
        <f t="shared" ca="1" si="312"/>
        <v>34883625.731443219</v>
      </c>
      <c r="Z1080" s="63">
        <f t="shared" ca="1" si="313"/>
        <v>0</v>
      </c>
      <c r="AA1080" s="60">
        <f t="shared" ca="1" si="314"/>
        <v>185100.97915381938</v>
      </c>
      <c r="AB1080" s="63">
        <f t="shared" ca="1" si="315"/>
        <v>-8976.9239478619529</v>
      </c>
      <c r="AC1080" s="47">
        <f t="shared" ca="1" si="316"/>
        <v>34874648.807495356</v>
      </c>
    </row>
    <row r="1081" spans="1:29" x14ac:dyDescent="0.15">
      <c r="A1081" s="58">
        <v>41022</v>
      </c>
      <c r="B1081" s="65">
        <f t="shared" si="299"/>
        <v>4</v>
      </c>
      <c r="C1081" s="58" t="s">
        <v>1135</v>
      </c>
      <c r="D1081" s="58">
        <v>5888</v>
      </c>
      <c r="E1081" s="58">
        <v>0</v>
      </c>
      <c r="F1081" s="58">
        <f t="shared" si="300"/>
        <v>9491.1044776119397</v>
      </c>
      <c r="G1081" s="58"/>
      <c r="H1081" s="17">
        <f t="shared" si="301"/>
        <v>1</v>
      </c>
      <c r="I1081" s="17">
        <f t="shared" si="302"/>
        <v>0</v>
      </c>
      <c r="J1081" s="17">
        <f ca="1">OFFSET('Z1'!$B$7,B1081,H1081)*D1081</f>
        <v>0</v>
      </c>
      <c r="K1081" s="17">
        <f ca="1">IF(I1081&gt;0,OFFSET('Z1'!$I$7,B1081,I1081)*IF(I1081=1,D1081-9300,IF(I1081=2,D1081-18000,IF(I1081=3,D1081-45000,0))),0)</f>
        <v>0</v>
      </c>
      <c r="L1081" s="17">
        <f>IF(AND(E1081=1,D1081&gt;20000,D1081&lt;=45000),D1081*'Z1'!$G$7,0)+IF(AND(E1081=1,D1081&gt;45000,D1081&lt;=50000),'Z1'!$G$7/5000*(50000-D1081)*D1081,0)</f>
        <v>0</v>
      </c>
      <c r="M1081" s="18">
        <f t="shared" ca="1" si="303"/>
        <v>0</v>
      </c>
      <c r="N1081" s="21">
        <v>2563</v>
      </c>
      <c r="O1081" s="20">
        <f t="shared" si="304"/>
        <v>1563</v>
      </c>
      <c r="P1081" s="21">
        <f t="shared" si="305"/>
        <v>1</v>
      </c>
      <c r="Q1081" s="22">
        <f t="shared" si="306"/>
        <v>1406.7</v>
      </c>
      <c r="R1081" s="59">
        <f t="shared" ca="1" si="307"/>
        <v>6119228.0837069042</v>
      </c>
      <c r="S1081" s="60">
        <f t="shared" ca="1" si="308"/>
        <v>6120634.7837069044</v>
      </c>
      <c r="T1081" s="61">
        <v>954.69167845777042</v>
      </c>
      <c r="U1081" s="61">
        <f t="shared" ca="1" si="309"/>
        <v>1039.5099836458737</v>
      </c>
      <c r="V1081" s="62">
        <f t="shared" ca="1" si="310"/>
        <v>8.8843662411639102E-2</v>
      </c>
      <c r="W1081" s="62"/>
      <c r="X1081" s="62">
        <f t="shared" ca="1" si="311"/>
        <v>8.8843662411639102E-2</v>
      </c>
      <c r="Y1081" s="60">
        <f t="shared" ca="1" si="312"/>
        <v>6120634.7837069044</v>
      </c>
      <c r="Z1081" s="63">
        <f t="shared" ca="1" si="313"/>
        <v>0</v>
      </c>
      <c r="AA1081" s="60">
        <f t="shared" ca="1" si="314"/>
        <v>0</v>
      </c>
      <c r="AB1081" s="63">
        <f t="shared" ca="1" si="315"/>
        <v>0</v>
      </c>
      <c r="AC1081" s="47">
        <f t="shared" ca="1" si="316"/>
        <v>6120634.7837069044</v>
      </c>
    </row>
    <row r="1082" spans="1:29" x14ac:dyDescent="0.15">
      <c r="A1082" s="58">
        <v>41101</v>
      </c>
      <c r="B1082" s="65">
        <f t="shared" si="299"/>
        <v>4</v>
      </c>
      <c r="C1082" s="58" t="s">
        <v>1136</v>
      </c>
      <c r="D1082" s="58">
        <v>1279</v>
      </c>
      <c r="E1082" s="58">
        <v>0</v>
      </c>
      <c r="F1082" s="58">
        <f t="shared" si="300"/>
        <v>2061.6716417910447</v>
      </c>
      <c r="G1082" s="58"/>
      <c r="H1082" s="17">
        <f t="shared" si="301"/>
        <v>1</v>
      </c>
      <c r="I1082" s="17">
        <f t="shared" si="302"/>
        <v>0</v>
      </c>
      <c r="J1082" s="17">
        <f ca="1">OFFSET('Z1'!$B$7,B1082,H1082)*D1082</f>
        <v>0</v>
      </c>
      <c r="K1082" s="17">
        <f ca="1">IF(I1082&gt;0,OFFSET('Z1'!$I$7,B1082,I1082)*IF(I1082=1,D1082-9300,IF(I1082=2,D1082-18000,IF(I1082=3,D1082-45000,0))),0)</f>
        <v>0</v>
      </c>
      <c r="L1082" s="17">
        <f>IF(AND(E1082=1,D1082&gt;20000,D1082&lt;=45000),D1082*'Z1'!$G$7,0)+IF(AND(E1082=1,D1082&gt;45000,D1082&lt;=50000),'Z1'!$G$7/5000*(50000-D1082)*D1082,0)</f>
        <v>0</v>
      </c>
      <c r="M1082" s="18">
        <f t="shared" ca="1" si="303"/>
        <v>0</v>
      </c>
      <c r="N1082" s="21">
        <v>0</v>
      </c>
      <c r="O1082" s="20">
        <f t="shared" si="304"/>
        <v>0</v>
      </c>
      <c r="P1082" s="21">
        <f t="shared" si="305"/>
        <v>1</v>
      </c>
      <c r="Q1082" s="22">
        <f t="shared" si="306"/>
        <v>0</v>
      </c>
      <c r="R1082" s="59">
        <f t="shared" ca="1" si="307"/>
        <v>1329227.7036448931</v>
      </c>
      <c r="S1082" s="60">
        <f t="shared" ca="1" si="308"/>
        <v>1329227.7036448931</v>
      </c>
      <c r="T1082" s="61">
        <v>954.36799424724416</v>
      </c>
      <c r="U1082" s="61">
        <f t="shared" ca="1" si="309"/>
        <v>1039.2710739991346</v>
      </c>
      <c r="V1082" s="62">
        <f t="shared" ca="1" si="310"/>
        <v>8.8962622660934576E-2</v>
      </c>
      <c r="W1082" s="62"/>
      <c r="X1082" s="62">
        <f t="shared" ca="1" si="311"/>
        <v>8.8962622660934576E-2</v>
      </c>
      <c r="Y1082" s="60">
        <f t="shared" ca="1" si="312"/>
        <v>1329227.7036448931</v>
      </c>
      <c r="Z1082" s="63">
        <f t="shared" ca="1" si="313"/>
        <v>0</v>
      </c>
      <c r="AA1082" s="60">
        <f t="shared" ca="1" si="314"/>
        <v>0</v>
      </c>
      <c r="AB1082" s="63">
        <f t="shared" ca="1" si="315"/>
        <v>0</v>
      </c>
      <c r="AC1082" s="47">
        <f t="shared" ca="1" si="316"/>
        <v>1329227.7036448931</v>
      </c>
    </row>
    <row r="1083" spans="1:29" x14ac:dyDescent="0.15">
      <c r="A1083" s="58">
        <v>41102</v>
      </c>
      <c r="B1083" s="65">
        <f t="shared" si="299"/>
        <v>4</v>
      </c>
      <c r="C1083" s="58" t="s">
        <v>1137</v>
      </c>
      <c r="D1083" s="58">
        <v>1518</v>
      </c>
      <c r="E1083" s="58">
        <v>0</v>
      </c>
      <c r="F1083" s="58">
        <f t="shared" si="300"/>
        <v>2446.9253731343283</v>
      </c>
      <c r="G1083" s="58"/>
      <c r="H1083" s="17">
        <f t="shared" si="301"/>
        <v>1</v>
      </c>
      <c r="I1083" s="17">
        <f t="shared" si="302"/>
        <v>0</v>
      </c>
      <c r="J1083" s="17">
        <f ca="1">OFFSET('Z1'!$B$7,B1083,H1083)*D1083</f>
        <v>0</v>
      </c>
      <c r="K1083" s="17">
        <f ca="1">IF(I1083&gt;0,OFFSET('Z1'!$I$7,B1083,I1083)*IF(I1083=1,D1083-9300,IF(I1083=2,D1083-18000,IF(I1083=3,D1083-45000,0))),0)</f>
        <v>0</v>
      </c>
      <c r="L1083" s="17">
        <f>IF(AND(E1083=1,D1083&gt;20000,D1083&lt;=45000),D1083*'Z1'!$G$7,0)+IF(AND(E1083=1,D1083&gt;45000,D1083&lt;=50000),'Z1'!$G$7/5000*(50000-D1083)*D1083,0)</f>
        <v>0</v>
      </c>
      <c r="M1083" s="18">
        <f t="shared" ca="1" si="303"/>
        <v>0</v>
      </c>
      <c r="N1083" s="21">
        <v>0</v>
      </c>
      <c r="O1083" s="20">
        <f t="shared" si="304"/>
        <v>0</v>
      </c>
      <c r="P1083" s="21">
        <f t="shared" si="305"/>
        <v>1</v>
      </c>
      <c r="Q1083" s="22">
        <f t="shared" si="306"/>
        <v>0</v>
      </c>
      <c r="R1083" s="59">
        <f t="shared" ca="1" si="307"/>
        <v>1577613.4903306863</v>
      </c>
      <c r="S1083" s="60">
        <f t="shared" ca="1" si="308"/>
        <v>1577613.4903306863</v>
      </c>
      <c r="T1083" s="61">
        <v>954.36799424724416</v>
      </c>
      <c r="U1083" s="61">
        <f t="shared" ca="1" si="309"/>
        <v>1039.2710739991346</v>
      </c>
      <c r="V1083" s="62">
        <f t="shared" ca="1" si="310"/>
        <v>8.8962622660934576E-2</v>
      </c>
      <c r="W1083" s="62"/>
      <c r="X1083" s="62">
        <f t="shared" ca="1" si="311"/>
        <v>8.8962622660934576E-2</v>
      </c>
      <c r="Y1083" s="60">
        <f t="shared" ca="1" si="312"/>
        <v>1577613.4903306863</v>
      </c>
      <c r="Z1083" s="63">
        <f t="shared" ca="1" si="313"/>
        <v>0</v>
      </c>
      <c r="AA1083" s="60">
        <f t="shared" ca="1" si="314"/>
        <v>0</v>
      </c>
      <c r="AB1083" s="63">
        <f t="shared" ca="1" si="315"/>
        <v>0</v>
      </c>
      <c r="AC1083" s="47">
        <f t="shared" ca="1" si="316"/>
        <v>1577613.4903306863</v>
      </c>
    </row>
    <row r="1084" spans="1:29" x14ac:dyDescent="0.15">
      <c r="A1084" s="58">
        <v>41103</v>
      </c>
      <c r="B1084" s="65">
        <f t="shared" si="299"/>
        <v>4</v>
      </c>
      <c r="C1084" s="58" t="s">
        <v>1138</v>
      </c>
      <c r="D1084" s="58">
        <v>1789</v>
      </c>
      <c r="E1084" s="58">
        <v>0</v>
      </c>
      <c r="F1084" s="58">
        <f t="shared" si="300"/>
        <v>2883.7611940298507</v>
      </c>
      <c r="G1084" s="58"/>
      <c r="H1084" s="17">
        <f t="shared" si="301"/>
        <v>1</v>
      </c>
      <c r="I1084" s="17">
        <f t="shared" si="302"/>
        <v>0</v>
      </c>
      <c r="J1084" s="17">
        <f ca="1">OFFSET('Z1'!$B$7,B1084,H1084)*D1084</f>
        <v>0</v>
      </c>
      <c r="K1084" s="17">
        <f ca="1">IF(I1084&gt;0,OFFSET('Z1'!$I$7,B1084,I1084)*IF(I1084=1,D1084-9300,IF(I1084=2,D1084-18000,IF(I1084=3,D1084-45000,0))),0)</f>
        <v>0</v>
      </c>
      <c r="L1084" s="17">
        <f>IF(AND(E1084=1,D1084&gt;20000,D1084&lt;=45000),D1084*'Z1'!$G$7,0)+IF(AND(E1084=1,D1084&gt;45000,D1084&lt;=50000),'Z1'!$G$7/5000*(50000-D1084)*D1084,0)</f>
        <v>0</v>
      </c>
      <c r="M1084" s="18">
        <f t="shared" ca="1" si="303"/>
        <v>0</v>
      </c>
      <c r="N1084" s="21">
        <v>0</v>
      </c>
      <c r="O1084" s="20">
        <f t="shared" si="304"/>
        <v>0</v>
      </c>
      <c r="P1084" s="21">
        <f t="shared" si="305"/>
        <v>1</v>
      </c>
      <c r="Q1084" s="22">
        <f t="shared" si="306"/>
        <v>0</v>
      </c>
      <c r="R1084" s="59">
        <f t="shared" ca="1" si="307"/>
        <v>1859255.9513844519</v>
      </c>
      <c r="S1084" s="60">
        <f t="shared" ca="1" si="308"/>
        <v>1859255.9513844519</v>
      </c>
      <c r="T1084" s="61">
        <v>954.36799424724404</v>
      </c>
      <c r="U1084" s="61">
        <f t="shared" ca="1" si="309"/>
        <v>1039.2710739991346</v>
      </c>
      <c r="V1084" s="62">
        <f t="shared" ca="1" si="310"/>
        <v>8.8962622660934576E-2</v>
      </c>
      <c r="W1084" s="62"/>
      <c r="X1084" s="62">
        <f t="shared" ca="1" si="311"/>
        <v>8.8962622660934576E-2</v>
      </c>
      <c r="Y1084" s="60">
        <f t="shared" ca="1" si="312"/>
        <v>1859255.9513844519</v>
      </c>
      <c r="Z1084" s="63">
        <f t="shared" ca="1" si="313"/>
        <v>0</v>
      </c>
      <c r="AA1084" s="60">
        <f t="shared" ca="1" si="314"/>
        <v>0</v>
      </c>
      <c r="AB1084" s="63">
        <f t="shared" ca="1" si="315"/>
        <v>0</v>
      </c>
      <c r="AC1084" s="47">
        <f t="shared" ca="1" si="316"/>
        <v>1859255.9513844519</v>
      </c>
    </row>
    <row r="1085" spans="1:29" x14ac:dyDescent="0.15">
      <c r="A1085" s="58">
        <v>41104</v>
      </c>
      <c r="B1085" s="65">
        <f t="shared" si="299"/>
        <v>4</v>
      </c>
      <c r="C1085" s="58" t="s">
        <v>1139</v>
      </c>
      <c r="D1085" s="58">
        <v>963</v>
      </c>
      <c r="E1085" s="58">
        <v>0</v>
      </c>
      <c r="F1085" s="58">
        <f t="shared" si="300"/>
        <v>1552.2985074626865</v>
      </c>
      <c r="G1085" s="58"/>
      <c r="H1085" s="17">
        <f t="shared" si="301"/>
        <v>1</v>
      </c>
      <c r="I1085" s="17">
        <f t="shared" si="302"/>
        <v>0</v>
      </c>
      <c r="J1085" s="17">
        <f ca="1">OFFSET('Z1'!$B$7,B1085,H1085)*D1085</f>
        <v>0</v>
      </c>
      <c r="K1085" s="17">
        <f ca="1">IF(I1085&gt;0,OFFSET('Z1'!$I$7,B1085,I1085)*IF(I1085=1,D1085-9300,IF(I1085=2,D1085-18000,IF(I1085=3,D1085-45000,0))),0)</f>
        <v>0</v>
      </c>
      <c r="L1085" s="17">
        <f>IF(AND(E1085=1,D1085&gt;20000,D1085&lt;=45000),D1085*'Z1'!$G$7,0)+IF(AND(E1085=1,D1085&gt;45000,D1085&lt;=50000),'Z1'!$G$7/5000*(50000-D1085)*D1085,0)</f>
        <v>0</v>
      </c>
      <c r="M1085" s="18">
        <f t="shared" ca="1" si="303"/>
        <v>0</v>
      </c>
      <c r="N1085" s="21">
        <v>0</v>
      </c>
      <c r="O1085" s="20">
        <f t="shared" si="304"/>
        <v>0</v>
      </c>
      <c r="P1085" s="21">
        <f t="shared" si="305"/>
        <v>1</v>
      </c>
      <c r="Q1085" s="22">
        <f t="shared" si="306"/>
        <v>0</v>
      </c>
      <c r="R1085" s="59">
        <f t="shared" ca="1" si="307"/>
        <v>1000818.0442611666</v>
      </c>
      <c r="S1085" s="60">
        <f t="shared" ca="1" si="308"/>
        <v>1000818.0442611666</v>
      </c>
      <c r="T1085" s="61">
        <v>954.36799424724404</v>
      </c>
      <c r="U1085" s="61">
        <f t="shared" ca="1" si="309"/>
        <v>1039.2710739991346</v>
      </c>
      <c r="V1085" s="62">
        <f t="shared" ca="1" si="310"/>
        <v>8.8962622660934576E-2</v>
      </c>
      <c r="W1085" s="62"/>
      <c r="X1085" s="62">
        <f t="shared" ca="1" si="311"/>
        <v>8.8962622660934576E-2</v>
      </c>
      <c r="Y1085" s="60">
        <f t="shared" ca="1" si="312"/>
        <v>1000818.0442611666</v>
      </c>
      <c r="Z1085" s="63">
        <f t="shared" ca="1" si="313"/>
        <v>0</v>
      </c>
      <c r="AA1085" s="60">
        <f t="shared" ca="1" si="314"/>
        <v>0</v>
      </c>
      <c r="AB1085" s="63">
        <f t="shared" ca="1" si="315"/>
        <v>0</v>
      </c>
      <c r="AC1085" s="47">
        <f t="shared" ca="1" si="316"/>
        <v>1000818.0442611666</v>
      </c>
    </row>
    <row r="1086" spans="1:29" x14ac:dyDescent="0.15">
      <c r="A1086" s="58">
        <v>41105</v>
      </c>
      <c r="B1086" s="65">
        <f t="shared" si="299"/>
        <v>4</v>
      </c>
      <c r="C1086" s="58" t="s">
        <v>1140</v>
      </c>
      <c r="D1086" s="58">
        <v>2904</v>
      </c>
      <c r="E1086" s="58">
        <v>0</v>
      </c>
      <c r="F1086" s="58">
        <f t="shared" si="300"/>
        <v>4681.0746268656712</v>
      </c>
      <c r="G1086" s="58"/>
      <c r="H1086" s="17">
        <f t="shared" si="301"/>
        <v>1</v>
      </c>
      <c r="I1086" s="17">
        <f t="shared" si="302"/>
        <v>0</v>
      </c>
      <c r="J1086" s="17">
        <f ca="1">OFFSET('Z1'!$B$7,B1086,H1086)*D1086</f>
        <v>0</v>
      </c>
      <c r="K1086" s="17">
        <f ca="1">IF(I1086&gt;0,OFFSET('Z1'!$I$7,B1086,I1086)*IF(I1086=1,D1086-9300,IF(I1086=2,D1086-18000,IF(I1086=3,D1086-45000,0))),0)</f>
        <v>0</v>
      </c>
      <c r="L1086" s="17">
        <f>IF(AND(E1086=1,D1086&gt;20000,D1086&lt;=45000),D1086*'Z1'!$G$7,0)+IF(AND(E1086=1,D1086&gt;45000,D1086&lt;=50000),'Z1'!$G$7/5000*(50000-D1086)*D1086,0)</f>
        <v>0</v>
      </c>
      <c r="M1086" s="18">
        <f t="shared" ca="1" si="303"/>
        <v>0</v>
      </c>
      <c r="N1086" s="21">
        <v>10118</v>
      </c>
      <c r="O1086" s="20">
        <f t="shared" si="304"/>
        <v>9118</v>
      </c>
      <c r="P1086" s="21">
        <f t="shared" si="305"/>
        <v>1</v>
      </c>
      <c r="Q1086" s="22">
        <f t="shared" si="306"/>
        <v>8206.2000000000007</v>
      </c>
      <c r="R1086" s="59">
        <f t="shared" ca="1" si="307"/>
        <v>3018043.1988934865</v>
      </c>
      <c r="S1086" s="60">
        <f t="shared" ca="1" si="308"/>
        <v>3026249.3988934867</v>
      </c>
      <c r="T1086" s="61">
        <v>960.26546916941652</v>
      </c>
      <c r="U1086" s="61">
        <f t="shared" ca="1" si="309"/>
        <v>1042.0969004454155</v>
      </c>
      <c r="V1086" s="62">
        <f t="shared" ca="1" si="310"/>
        <v>8.5217509015271808E-2</v>
      </c>
      <c r="W1086" s="62"/>
      <c r="X1086" s="62">
        <f t="shared" ca="1" si="311"/>
        <v>8.5217509015271808E-2</v>
      </c>
      <c r="Y1086" s="60">
        <f t="shared" ca="1" si="312"/>
        <v>3026249.3988934867</v>
      </c>
      <c r="Z1086" s="63">
        <f t="shared" ca="1" si="313"/>
        <v>0</v>
      </c>
      <c r="AA1086" s="60">
        <f t="shared" ca="1" si="314"/>
        <v>0</v>
      </c>
      <c r="AB1086" s="63">
        <f t="shared" ca="1" si="315"/>
        <v>0</v>
      </c>
      <c r="AC1086" s="47">
        <f t="shared" ca="1" si="316"/>
        <v>3026249.3988934867</v>
      </c>
    </row>
    <row r="1087" spans="1:29" x14ac:dyDescent="0.15">
      <c r="A1087" s="58">
        <v>41106</v>
      </c>
      <c r="B1087" s="65">
        <f t="shared" si="299"/>
        <v>4</v>
      </c>
      <c r="C1087" s="58" t="s">
        <v>1141</v>
      </c>
      <c r="D1087" s="58">
        <v>3205</v>
      </c>
      <c r="E1087" s="58">
        <v>0</v>
      </c>
      <c r="F1087" s="58">
        <f t="shared" si="300"/>
        <v>5166.2686567164183</v>
      </c>
      <c r="G1087" s="58"/>
      <c r="H1087" s="17">
        <f t="shared" si="301"/>
        <v>1</v>
      </c>
      <c r="I1087" s="17">
        <f t="shared" si="302"/>
        <v>0</v>
      </c>
      <c r="J1087" s="17">
        <f ca="1">OFFSET('Z1'!$B$7,B1087,H1087)*D1087</f>
        <v>0</v>
      </c>
      <c r="K1087" s="17">
        <f ca="1">IF(I1087&gt;0,OFFSET('Z1'!$I$7,B1087,I1087)*IF(I1087=1,D1087-9300,IF(I1087=2,D1087-18000,IF(I1087=3,D1087-45000,0))),0)</f>
        <v>0</v>
      </c>
      <c r="L1087" s="17">
        <f>IF(AND(E1087=1,D1087&gt;20000,D1087&lt;=45000),D1087*'Z1'!$G$7,0)+IF(AND(E1087=1,D1087&gt;45000,D1087&lt;=50000),'Z1'!$G$7/5000*(50000-D1087)*D1087,0)</f>
        <v>0</v>
      </c>
      <c r="M1087" s="18">
        <f t="shared" ca="1" si="303"/>
        <v>0</v>
      </c>
      <c r="N1087" s="21">
        <v>0</v>
      </c>
      <c r="O1087" s="20">
        <f t="shared" si="304"/>
        <v>0</v>
      </c>
      <c r="P1087" s="21">
        <f t="shared" si="305"/>
        <v>1</v>
      </c>
      <c r="Q1087" s="22">
        <f t="shared" si="306"/>
        <v>0</v>
      </c>
      <c r="R1087" s="59">
        <f t="shared" ca="1" si="307"/>
        <v>3330863.7921672268</v>
      </c>
      <c r="S1087" s="60">
        <f t="shared" ca="1" si="308"/>
        <v>3330863.7921672268</v>
      </c>
      <c r="T1087" s="61">
        <v>954.36799424724416</v>
      </c>
      <c r="U1087" s="61">
        <f t="shared" ca="1" si="309"/>
        <v>1039.2710739991346</v>
      </c>
      <c r="V1087" s="62">
        <f t="shared" ca="1" si="310"/>
        <v>8.8962622660934576E-2</v>
      </c>
      <c r="W1087" s="62"/>
      <c r="X1087" s="62">
        <f t="shared" ca="1" si="311"/>
        <v>8.8962622660934576E-2</v>
      </c>
      <c r="Y1087" s="60">
        <f t="shared" ca="1" si="312"/>
        <v>3330863.7921672263</v>
      </c>
      <c r="Z1087" s="63">
        <f t="shared" ca="1" si="313"/>
        <v>0</v>
      </c>
      <c r="AA1087" s="60">
        <f t="shared" ca="1" si="314"/>
        <v>0</v>
      </c>
      <c r="AB1087" s="63">
        <f t="shared" ca="1" si="315"/>
        <v>0</v>
      </c>
      <c r="AC1087" s="47">
        <f t="shared" ca="1" si="316"/>
        <v>3330863.7921672263</v>
      </c>
    </row>
    <row r="1088" spans="1:29" x14ac:dyDescent="0.15">
      <c r="A1088" s="58">
        <v>41107</v>
      </c>
      <c r="B1088" s="65">
        <f t="shared" si="299"/>
        <v>4</v>
      </c>
      <c r="C1088" s="58" t="s">
        <v>1142</v>
      </c>
      <c r="D1088" s="58">
        <v>952</v>
      </c>
      <c r="E1088" s="58">
        <v>0</v>
      </c>
      <c r="F1088" s="58">
        <f t="shared" si="300"/>
        <v>1534.5671641791046</v>
      </c>
      <c r="G1088" s="58"/>
      <c r="H1088" s="17">
        <f t="shared" si="301"/>
        <v>1</v>
      </c>
      <c r="I1088" s="17">
        <f t="shared" si="302"/>
        <v>0</v>
      </c>
      <c r="J1088" s="17">
        <f ca="1">OFFSET('Z1'!$B$7,B1088,H1088)*D1088</f>
        <v>0</v>
      </c>
      <c r="K1088" s="17">
        <f ca="1">IF(I1088&gt;0,OFFSET('Z1'!$I$7,B1088,I1088)*IF(I1088=1,D1088-9300,IF(I1088=2,D1088-18000,IF(I1088=3,D1088-45000,0))),0)</f>
        <v>0</v>
      </c>
      <c r="L1088" s="17">
        <f>IF(AND(E1088=1,D1088&gt;20000,D1088&lt;=45000),D1088*'Z1'!$G$7,0)+IF(AND(E1088=1,D1088&gt;45000,D1088&lt;=50000),'Z1'!$G$7/5000*(50000-D1088)*D1088,0)</f>
        <v>0</v>
      </c>
      <c r="M1088" s="18">
        <f t="shared" ca="1" si="303"/>
        <v>0</v>
      </c>
      <c r="N1088" s="21">
        <v>0</v>
      </c>
      <c r="O1088" s="20">
        <f t="shared" si="304"/>
        <v>0</v>
      </c>
      <c r="P1088" s="21">
        <f t="shared" si="305"/>
        <v>1</v>
      </c>
      <c r="Q1088" s="22">
        <f t="shared" si="306"/>
        <v>0</v>
      </c>
      <c r="R1088" s="59">
        <f t="shared" ca="1" si="307"/>
        <v>989386.0624471762</v>
      </c>
      <c r="S1088" s="60">
        <f t="shared" ca="1" si="308"/>
        <v>989386.0624471762</v>
      </c>
      <c r="T1088" s="61">
        <v>954.36799424724416</v>
      </c>
      <c r="U1088" s="61">
        <f t="shared" ca="1" si="309"/>
        <v>1039.2710739991346</v>
      </c>
      <c r="V1088" s="62">
        <f t="shared" ca="1" si="310"/>
        <v>8.8962622660934576E-2</v>
      </c>
      <c r="W1088" s="62"/>
      <c r="X1088" s="62">
        <f t="shared" ca="1" si="311"/>
        <v>8.8962622660934576E-2</v>
      </c>
      <c r="Y1088" s="60">
        <f t="shared" ca="1" si="312"/>
        <v>989386.0624471762</v>
      </c>
      <c r="Z1088" s="63">
        <f t="shared" ca="1" si="313"/>
        <v>0</v>
      </c>
      <c r="AA1088" s="60">
        <f t="shared" ca="1" si="314"/>
        <v>0</v>
      </c>
      <c r="AB1088" s="63">
        <f t="shared" ca="1" si="315"/>
        <v>0</v>
      </c>
      <c r="AC1088" s="47">
        <f t="shared" ca="1" si="316"/>
        <v>989386.0624471762</v>
      </c>
    </row>
    <row r="1089" spans="1:29" x14ac:dyDescent="0.15">
      <c r="A1089" s="58">
        <v>41108</v>
      </c>
      <c r="B1089" s="65">
        <f t="shared" si="299"/>
        <v>4</v>
      </c>
      <c r="C1089" s="58" t="s">
        <v>1143</v>
      </c>
      <c r="D1089" s="58">
        <v>2323</v>
      </c>
      <c r="E1089" s="58">
        <v>0</v>
      </c>
      <c r="F1089" s="58">
        <f t="shared" si="300"/>
        <v>3744.5373134328356</v>
      </c>
      <c r="G1089" s="58"/>
      <c r="H1089" s="17">
        <f t="shared" si="301"/>
        <v>1</v>
      </c>
      <c r="I1089" s="17">
        <f t="shared" si="302"/>
        <v>0</v>
      </c>
      <c r="J1089" s="17">
        <f ca="1">OFFSET('Z1'!$B$7,B1089,H1089)*D1089</f>
        <v>0</v>
      </c>
      <c r="K1089" s="17">
        <f ca="1">IF(I1089&gt;0,OFFSET('Z1'!$I$7,B1089,I1089)*IF(I1089=1,D1089-9300,IF(I1089=2,D1089-18000,IF(I1089=3,D1089-45000,0))),0)</f>
        <v>0</v>
      </c>
      <c r="L1089" s="17">
        <f>IF(AND(E1089=1,D1089&gt;20000,D1089&lt;=45000),D1089*'Z1'!$G$7,0)+IF(AND(E1089=1,D1089&gt;45000,D1089&lt;=50000),'Z1'!$G$7/5000*(50000-D1089)*D1089,0)</f>
        <v>0</v>
      </c>
      <c r="M1089" s="18">
        <f t="shared" ca="1" si="303"/>
        <v>0</v>
      </c>
      <c r="N1089" s="21">
        <v>39326</v>
      </c>
      <c r="O1089" s="20">
        <f t="shared" si="304"/>
        <v>38326</v>
      </c>
      <c r="P1089" s="21">
        <f t="shared" si="305"/>
        <v>1</v>
      </c>
      <c r="Q1089" s="22">
        <f t="shared" si="306"/>
        <v>34493.4</v>
      </c>
      <c r="R1089" s="59">
        <f t="shared" ca="1" si="307"/>
        <v>2414226.7048999895</v>
      </c>
      <c r="S1089" s="60">
        <f t="shared" ca="1" si="308"/>
        <v>2448720.1048999894</v>
      </c>
      <c r="T1089" s="61">
        <v>978.12950886194733</v>
      </c>
      <c r="U1089" s="61">
        <f t="shared" ca="1" si="309"/>
        <v>1054.1197179939688</v>
      </c>
      <c r="V1089" s="62">
        <f t="shared" ca="1" si="310"/>
        <v>7.7689312553749668E-2</v>
      </c>
      <c r="W1089" s="62"/>
      <c r="X1089" s="62">
        <f t="shared" ca="1" si="311"/>
        <v>7.7689312553749668E-2</v>
      </c>
      <c r="Y1089" s="60">
        <f t="shared" ca="1" si="312"/>
        <v>2448720.1048999894</v>
      </c>
      <c r="Z1089" s="63">
        <f t="shared" ca="1" si="313"/>
        <v>0</v>
      </c>
      <c r="AA1089" s="60">
        <f t="shared" ca="1" si="314"/>
        <v>0</v>
      </c>
      <c r="AB1089" s="63">
        <f t="shared" ca="1" si="315"/>
        <v>0</v>
      </c>
      <c r="AC1089" s="47">
        <f t="shared" ca="1" si="316"/>
        <v>2448720.1048999894</v>
      </c>
    </row>
    <row r="1090" spans="1:29" x14ac:dyDescent="0.15">
      <c r="A1090" s="58">
        <v>41109</v>
      </c>
      <c r="B1090" s="65">
        <f t="shared" si="299"/>
        <v>4</v>
      </c>
      <c r="C1090" s="58" t="s">
        <v>1144</v>
      </c>
      <c r="D1090" s="58">
        <v>2501</v>
      </c>
      <c r="E1090" s="58">
        <v>0</v>
      </c>
      <c r="F1090" s="58">
        <f t="shared" si="300"/>
        <v>4031.4626865671639</v>
      </c>
      <c r="G1090" s="58"/>
      <c r="H1090" s="17">
        <f t="shared" si="301"/>
        <v>1</v>
      </c>
      <c r="I1090" s="17">
        <f t="shared" si="302"/>
        <v>0</v>
      </c>
      <c r="J1090" s="17">
        <f ca="1">OFFSET('Z1'!$B$7,B1090,H1090)*D1090</f>
        <v>0</v>
      </c>
      <c r="K1090" s="17">
        <f ca="1">IF(I1090&gt;0,OFFSET('Z1'!$I$7,B1090,I1090)*IF(I1090=1,D1090-9300,IF(I1090=2,D1090-18000,IF(I1090=3,D1090-45000,0))),0)</f>
        <v>0</v>
      </c>
      <c r="L1090" s="17">
        <f>IF(AND(E1090=1,D1090&gt;20000,D1090&lt;=45000),D1090*'Z1'!$G$7,0)+IF(AND(E1090=1,D1090&gt;45000,D1090&lt;=50000),'Z1'!$G$7/5000*(50000-D1090)*D1090,0)</f>
        <v>0</v>
      </c>
      <c r="M1090" s="18">
        <f t="shared" ca="1" si="303"/>
        <v>0</v>
      </c>
      <c r="N1090" s="21">
        <v>0</v>
      </c>
      <c r="O1090" s="20">
        <f t="shared" si="304"/>
        <v>0</v>
      </c>
      <c r="P1090" s="21">
        <f t="shared" si="305"/>
        <v>1</v>
      </c>
      <c r="Q1090" s="22">
        <f t="shared" si="306"/>
        <v>0</v>
      </c>
      <c r="R1090" s="59">
        <f t="shared" ca="1" si="307"/>
        <v>2599216.9560718355</v>
      </c>
      <c r="S1090" s="60">
        <f t="shared" ca="1" si="308"/>
        <v>2599216.9560718355</v>
      </c>
      <c r="T1090" s="61">
        <v>954.36799424724416</v>
      </c>
      <c r="U1090" s="61">
        <f t="shared" ca="1" si="309"/>
        <v>1039.2710739991346</v>
      </c>
      <c r="V1090" s="62">
        <f t="shared" ca="1" si="310"/>
        <v>8.8962622660934576E-2</v>
      </c>
      <c r="W1090" s="62"/>
      <c r="X1090" s="62">
        <f t="shared" ca="1" si="311"/>
        <v>8.8962622660934576E-2</v>
      </c>
      <c r="Y1090" s="60">
        <f t="shared" ca="1" si="312"/>
        <v>2599216.9560718355</v>
      </c>
      <c r="Z1090" s="63">
        <f t="shared" ca="1" si="313"/>
        <v>0</v>
      </c>
      <c r="AA1090" s="60">
        <f t="shared" ca="1" si="314"/>
        <v>0</v>
      </c>
      <c r="AB1090" s="63">
        <f t="shared" ca="1" si="315"/>
        <v>0</v>
      </c>
      <c r="AC1090" s="47">
        <f t="shared" ca="1" si="316"/>
        <v>2599216.9560718355</v>
      </c>
    </row>
    <row r="1091" spans="1:29" x14ac:dyDescent="0.15">
      <c r="A1091" s="58">
        <v>41110</v>
      </c>
      <c r="B1091" s="65">
        <f t="shared" si="299"/>
        <v>4</v>
      </c>
      <c r="C1091" s="58" t="s">
        <v>1145</v>
      </c>
      <c r="D1091" s="58">
        <v>4330</v>
      </c>
      <c r="E1091" s="58">
        <v>0</v>
      </c>
      <c r="F1091" s="58">
        <f t="shared" si="300"/>
        <v>6979.7014925373132</v>
      </c>
      <c r="G1091" s="58"/>
      <c r="H1091" s="17">
        <f t="shared" si="301"/>
        <v>1</v>
      </c>
      <c r="I1091" s="17">
        <f t="shared" si="302"/>
        <v>0</v>
      </c>
      <c r="J1091" s="17">
        <f ca="1">OFFSET('Z1'!$B$7,B1091,H1091)*D1091</f>
        <v>0</v>
      </c>
      <c r="K1091" s="17">
        <f ca="1">IF(I1091&gt;0,OFFSET('Z1'!$I$7,B1091,I1091)*IF(I1091=1,D1091-9300,IF(I1091=2,D1091-18000,IF(I1091=3,D1091-45000,0))),0)</f>
        <v>0</v>
      </c>
      <c r="L1091" s="17">
        <f>IF(AND(E1091=1,D1091&gt;20000,D1091&lt;=45000),D1091*'Z1'!$G$7,0)+IF(AND(E1091=1,D1091&gt;45000,D1091&lt;=50000),'Z1'!$G$7/5000*(50000-D1091)*D1091,0)</f>
        <v>0</v>
      </c>
      <c r="M1091" s="18">
        <f t="shared" ca="1" si="303"/>
        <v>0</v>
      </c>
      <c r="N1091" s="21">
        <v>0</v>
      </c>
      <c r="O1091" s="20">
        <f t="shared" si="304"/>
        <v>0</v>
      </c>
      <c r="P1091" s="21">
        <f t="shared" si="305"/>
        <v>1</v>
      </c>
      <c r="Q1091" s="22">
        <f t="shared" si="306"/>
        <v>0</v>
      </c>
      <c r="R1091" s="59">
        <f t="shared" ca="1" si="307"/>
        <v>4500043.7504162528</v>
      </c>
      <c r="S1091" s="60">
        <f t="shared" ca="1" si="308"/>
        <v>4500043.7504162528</v>
      </c>
      <c r="T1091" s="61">
        <v>954.36799424724404</v>
      </c>
      <c r="U1091" s="61">
        <f t="shared" ca="1" si="309"/>
        <v>1039.2710739991346</v>
      </c>
      <c r="V1091" s="62">
        <f t="shared" ca="1" si="310"/>
        <v>8.8962622660934576E-2</v>
      </c>
      <c r="W1091" s="62"/>
      <c r="X1091" s="62">
        <f t="shared" ca="1" si="311"/>
        <v>8.8962622660934576E-2</v>
      </c>
      <c r="Y1091" s="60">
        <f t="shared" ca="1" si="312"/>
        <v>4500043.7504162528</v>
      </c>
      <c r="Z1091" s="63">
        <f t="shared" ca="1" si="313"/>
        <v>0</v>
      </c>
      <c r="AA1091" s="60">
        <f t="shared" ca="1" si="314"/>
        <v>0</v>
      </c>
      <c r="AB1091" s="63">
        <f t="shared" ca="1" si="315"/>
        <v>0</v>
      </c>
      <c r="AC1091" s="47">
        <f t="shared" ca="1" si="316"/>
        <v>4500043.7504162528</v>
      </c>
    </row>
    <row r="1092" spans="1:29" x14ac:dyDescent="0.15">
      <c r="A1092" s="58">
        <v>41111</v>
      </c>
      <c r="B1092" s="65">
        <f t="shared" si="299"/>
        <v>4</v>
      </c>
      <c r="C1092" s="58" t="s">
        <v>1146</v>
      </c>
      <c r="D1092" s="58">
        <v>4953</v>
      </c>
      <c r="E1092" s="58">
        <v>0</v>
      </c>
      <c r="F1092" s="58">
        <f t="shared" si="300"/>
        <v>7983.940298507463</v>
      </c>
      <c r="G1092" s="58"/>
      <c r="H1092" s="17">
        <f t="shared" si="301"/>
        <v>1</v>
      </c>
      <c r="I1092" s="17">
        <f t="shared" si="302"/>
        <v>0</v>
      </c>
      <c r="J1092" s="17">
        <f ca="1">OFFSET('Z1'!$B$7,B1092,H1092)*D1092</f>
        <v>0</v>
      </c>
      <c r="K1092" s="17">
        <f ca="1">IF(I1092&gt;0,OFFSET('Z1'!$I$7,B1092,I1092)*IF(I1092=1,D1092-9300,IF(I1092=2,D1092-18000,IF(I1092=3,D1092-45000,0))),0)</f>
        <v>0</v>
      </c>
      <c r="L1092" s="17">
        <f>IF(AND(E1092=1,D1092&gt;20000,D1092&lt;=45000),D1092*'Z1'!$G$7,0)+IF(AND(E1092=1,D1092&gt;45000,D1092&lt;=50000),'Z1'!$G$7/5000*(50000-D1092)*D1092,0)</f>
        <v>0</v>
      </c>
      <c r="M1092" s="18">
        <f t="shared" ca="1" si="303"/>
        <v>0</v>
      </c>
      <c r="N1092" s="21">
        <v>13941</v>
      </c>
      <c r="O1092" s="20">
        <f t="shared" si="304"/>
        <v>12941</v>
      </c>
      <c r="P1092" s="21">
        <f t="shared" si="305"/>
        <v>1</v>
      </c>
      <c r="Q1092" s="22">
        <f t="shared" si="306"/>
        <v>11646.9</v>
      </c>
      <c r="R1092" s="59">
        <f t="shared" ca="1" si="307"/>
        <v>5147509.6295177145</v>
      </c>
      <c r="S1092" s="60">
        <f t="shared" ca="1" si="308"/>
        <v>5159156.5295177149</v>
      </c>
      <c r="T1092" s="61">
        <v>958.00865470105271</v>
      </c>
      <c r="U1092" s="61">
        <f t="shared" ca="1" si="309"/>
        <v>1041.6225579482566</v>
      </c>
      <c r="V1092" s="62">
        <f t="shared" ca="1" si="310"/>
        <v>8.7278859994532887E-2</v>
      </c>
      <c r="W1092" s="62"/>
      <c r="X1092" s="62">
        <f t="shared" ca="1" si="311"/>
        <v>8.7278859994532887E-2</v>
      </c>
      <c r="Y1092" s="60">
        <f t="shared" ca="1" si="312"/>
        <v>5159156.5295177149</v>
      </c>
      <c r="Z1092" s="63">
        <f t="shared" ca="1" si="313"/>
        <v>0</v>
      </c>
      <c r="AA1092" s="60">
        <f t="shared" ca="1" si="314"/>
        <v>0</v>
      </c>
      <c r="AB1092" s="63">
        <f t="shared" ca="1" si="315"/>
        <v>0</v>
      </c>
      <c r="AC1092" s="47">
        <f t="shared" ca="1" si="316"/>
        <v>5159156.5295177149</v>
      </c>
    </row>
    <row r="1093" spans="1:29" x14ac:dyDescent="0.15">
      <c r="A1093" s="58">
        <v>41112</v>
      </c>
      <c r="B1093" s="65">
        <f t="shared" si="299"/>
        <v>4</v>
      </c>
      <c r="C1093" s="58" t="s">
        <v>1147</v>
      </c>
      <c r="D1093" s="58">
        <v>1720</v>
      </c>
      <c r="E1093" s="58">
        <v>0</v>
      </c>
      <c r="F1093" s="58">
        <f t="shared" si="300"/>
        <v>2772.5373134328356</v>
      </c>
      <c r="G1093" s="58"/>
      <c r="H1093" s="17">
        <f t="shared" si="301"/>
        <v>1</v>
      </c>
      <c r="I1093" s="17">
        <f t="shared" si="302"/>
        <v>0</v>
      </c>
      <c r="J1093" s="17">
        <f ca="1">OFFSET('Z1'!$B$7,B1093,H1093)*D1093</f>
        <v>0</v>
      </c>
      <c r="K1093" s="17">
        <f ca="1">IF(I1093&gt;0,OFFSET('Z1'!$I$7,B1093,I1093)*IF(I1093=1,D1093-9300,IF(I1093=2,D1093-18000,IF(I1093=3,D1093-45000,0))),0)</f>
        <v>0</v>
      </c>
      <c r="L1093" s="17">
        <f>IF(AND(E1093=1,D1093&gt;20000,D1093&lt;=45000),D1093*'Z1'!$G$7,0)+IF(AND(E1093=1,D1093&gt;45000,D1093&lt;=50000),'Z1'!$G$7/5000*(50000-D1093)*D1093,0)</f>
        <v>0</v>
      </c>
      <c r="M1093" s="18">
        <f t="shared" ca="1" si="303"/>
        <v>0</v>
      </c>
      <c r="N1093" s="21">
        <v>3489</v>
      </c>
      <c r="O1093" s="20">
        <f t="shared" si="304"/>
        <v>2489</v>
      </c>
      <c r="P1093" s="21">
        <f t="shared" si="305"/>
        <v>1</v>
      </c>
      <c r="Q1093" s="22">
        <f t="shared" si="306"/>
        <v>2240.1</v>
      </c>
      <c r="R1093" s="59">
        <f t="shared" ca="1" si="307"/>
        <v>1787546.2472785115</v>
      </c>
      <c r="S1093" s="60">
        <f t="shared" ca="1" si="308"/>
        <v>1789786.3472785116</v>
      </c>
      <c r="T1093" s="61">
        <v>955.66519214566802</v>
      </c>
      <c r="U1093" s="61">
        <f t="shared" ca="1" si="309"/>
        <v>1040.5734577200649</v>
      </c>
      <c r="V1093" s="62">
        <f t="shared" ca="1" si="310"/>
        <v>8.884729324896723E-2</v>
      </c>
      <c r="W1093" s="62"/>
      <c r="X1093" s="62">
        <f t="shared" ca="1" si="311"/>
        <v>8.884729324896723E-2</v>
      </c>
      <c r="Y1093" s="60">
        <f t="shared" ca="1" si="312"/>
        <v>1789786.3472785116</v>
      </c>
      <c r="Z1093" s="63">
        <f t="shared" ca="1" si="313"/>
        <v>0</v>
      </c>
      <c r="AA1093" s="60">
        <f t="shared" ca="1" si="314"/>
        <v>0</v>
      </c>
      <c r="AB1093" s="63">
        <f t="shared" ca="1" si="315"/>
        <v>0</v>
      </c>
      <c r="AC1093" s="47">
        <f t="shared" ca="1" si="316"/>
        <v>1789786.3472785116</v>
      </c>
    </row>
    <row r="1094" spans="1:29" x14ac:dyDescent="0.15">
      <c r="A1094" s="58">
        <v>41113</v>
      </c>
      <c r="B1094" s="65">
        <f t="shared" si="299"/>
        <v>4</v>
      </c>
      <c r="C1094" s="58" t="s">
        <v>1148</v>
      </c>
      <c r="D1094" s="58">
        <v>1820</v>
      </c>
      <c r="E1094" s="58">
        <v>0</v>
      </c>
      <c r="F1094" s="58">
        <f t="shared" si="300"/>
        <v>2933.7313432835822</v>
      </c>
      <c r="G1094" s="58"/>
      <c r="H1094" s="17">
        <f t="shared" si="301"/>
        <v>1</v>
      </c>
      <c r="I1094" s="17">
        <f t="shared" si="302"/>
        <v>0</v>
      </c>
      <c r="J1094" s="17">
        <f ca="1">OFFSET('Z1'!$B$7,B1094,H1094)*D1094</f>
        <v>0</v>
      </c>
      <c r="K1094" s="17">
        <f ca="1">IF(I1094&gt;0,OFFSET('Z1'!$I$7,B1094,I1094)*IF(I1094=1,D1094-9300,IF(I1094=2,D1094-18000,IF(I1094=3,D1094-45000,0))),0)</f>
        <v>0</v>
      </c>
      <c r="L1094" s="17">
        <f>IF(AND(E1094=1,D1094&gt;20000,D1094&lt;=45000),D1094*'Z1'!$G$7,0)+IF(AND(E1094=1,D1094&gt;45000,D1094&lt;=50000),'Z1'!$G$7/5000*(50000-D1094)*D1094,0)</f>
        <v>0</v>
      </c>
      <c r="M1094" s="18">
        <f t="shared" ca="1" si="303"/>
        <v>0</v>
      </c>
      <c r="N1094" s="21">
        <v>0</v>
      </c>
      <c r="O1094" s="20">
        <f t="shared" si="304"/>
        <v>0</v>
      </c>
      <c r="P1094" s="21">
        <f t="shared" si="305"/>
        <v>1</v>
      </c>
      <c r="Q1094" s="22">
        <f t="shared" si="306"/>
        <v>0</v>
      </c>
      <c r="R1094" s="59">
        <f t="shared" ca="1" si="307"/>
        <v>1891473.354678425</v>
      </c>
      <c r="S1094" s="60">
        <f t="shared" ca="1" si="308"/>
        <v>1891473.354678425</v>
      </c>
      <c r="T1094" s="61">
        <v>954.36799424724416</v>
      </c>
      <c r="U1094" s="61">
        <f t="shared" ca="1" si="309"/>
        <v>1039.2710739991346</v>
      </c>
      <c r="V1094" s="62">
        <f t="shared" ca="1" si="310"/>
        <v>8.8962622660934576E-2</v>
      </c>
      <c r="W1094" s="62"/>
      <c r="X1094" s="62">
        <f t="shared" ca="1" si="311"/>
        <v>8.8962622660934576E-2</v>
      </c>
      <c r="Y1094" s="60">
        <f t="shared" ca="1" si="312"/>
        <v>1891473.354678425</v>
      </c>
      <c r="Z1094" s="63">
        <f t="shared" ca="1" si="313"/>
        <v>0</v>
      </c>
      <c r="AA1094" s="60">
        <f t="shared" ca="1" si="314"/>
        <v>0</v>
      </c>
      <c r="AB1094" s="63">
        <f t="shared" ca="1" si="315"/>
        <v>0</v>
      </c>
      <c r="AC1094" s="47">
        <f t="shared" ca="1" si="316"/>
        <v>1891473.354678425</v>
      </c>
    </row>
    <row r="1095" spans="1:29" x14ac:dyDescent="0.15">
      <c r="A1095" s="58">
        <v>41114</v>
      </c>
      <c r="B1095" s="65">
        <f t="shared" si="299"/>
        <v>4</v>
      </c>
      <c r="C1095" s="58" t="s">
        <v>1149</v>
      </c>
      <c r="D1095" s="58">
        <v>3740</v>
      </c>
      <c r="E1095" s="58">
        <v>0</v>
      </c>
      <c r="F1095" s="58">
        <f t="shared" si="300"/>
        <v>6028.6567164179105</v>
      </c>
      <c r="G1095" s="58"/>
      <c r="H1095" s="17">
        <f t="shared" si="301"/>
        <v>1</v>
      </c>
      <c r="I1095" s="17">
        <f t="shared" si="302"/>
        <v>0</v>
      </c>
      <c r="J1095" s="17">
        <f ca="1">OFFSET('Z1'!$B$7,B1095,H1095)*D1095</f>
        <v>0</v>
      </c>
      <c r="K1095" s="17">
        <f ca="1">IF(I1095&gt;0,OFFSET('Z1'!$I$7,B1095,I1095)*IF(I1095=1,D1095-9300,IF(I1095=2,D1095-18000,IF(I1095=3,D1095-45000,0))),0)</f>
        <v>0</v>
      </c>
      <c r="L1095" s="17">
        <f>IF(AND(E1095=1,D1095&gt;20000,D1095&lt;=45000),D1095*'Z1'!$G$7,0)+IF(AND(E1095=1,D1095&gt;45000,D1095&lt;=50000),'Z1'!$G$7/5000*(50000-D1095)*D1095,0)</f>
        <v>0</v>
      </c>
      <c r="M1095" s="18">
        <f t="shared" ca="1" si="303"/>
        <v>0</v>
      </c>
      <c r="N1095" s="21">
        <v>17320</v>
      </c>
      <c r="O1095" s="20">
        <f t="shared" si="304"/>
        <v>16320</v>
      </c>
      <c r="P1095" s="21">
        <f t="shared" si="305"/>
        <v>1</v>
      </c>
      <c r="Q1095" s="22">
        <f t="shared" si="306"/>
        <v>14688</v>
      </c>
      <c r="R1095" s="59">
        <f t="shared" ca="1" si="307"/>
        <v>3886873.8167567635</v>
      </c>
      <c r="S1095" s="60">
        <f t="shared" ca="1" si="308"/>
        <v>3901561.8167567635</v>
      </c>
      <c r="T1095" s="61">
        <v>961.09859769551997</v>
      </c>
      <c r="U1095" s="61">
        <f t="shared" ca="1" si="309"/>
        <v>1043.1983467264074</v>
      </c>
      <c r="V1095" s="62">
        <f t="shared" ca="1" si="310"/>
        <v>8.5422816376740762E-2</v>
      </c>
      <c r="W1095" s="62"/>
      <c r="X1095" s="62">
        <f t="shared" ca="1" si="311"/>
        <v>8.5422816376740762E-2</v>
      </c>
      <c r="Y1095" s="60">
        <f t="shared" ca="1" si="312"/>
        <v>3901561.8167567635</v>
      </c>
      <c r="Z1095" s="63">
        <f t="shared" ca="1" si="313"/>
        <v>0</v>
      </c>
      <c r="AA1095" s="60">
        <f t="shared" ca="1" si="314"/>
        <v>0</v>
      </c>
      <c r="AB1095" s="63">
        <f t="shared" ca="1" si="315"/>
        <v>0</v>
      </c>
      <c r="AC1095" s="47">
        <f t="shared" ca="1" si="316"/>
        <v>3901561.8167567635</v>
      </c>
    </row>
    <row r="1096" spans="1:29" x14ac:dyDescent="0.15">
      <c r="A1096" s="58">
        <v>41115</v>
      </c>
      <c r="B1096" s="65">
        <f t="shared" si="299"/>
        <v>4</v>
      </c>
      <c r="C1096" s="58" t="s">
        <v>1150</v>
      </c>
      <c r="D1096" s="58">
        <v>1687</v>
      </c>
      <c r="E1096" s="58">
        <v>0</v>
      </c>
      <c r="F1096" s="58">
        <f t="shared" si="300"/>
        <v>2719.3432835820895</v>
      </c>
      <c r="G1096" s="58"/>
      <c r="H1096" s="17">
        <f t="shared" si="301"/>
        <v>1</v>
      </c>
      <c r="I1096" s="17">
        <f t="shared" si="302"/>
        <v>0</v>
      </c>
      <c r="J1096" s="17">
        <f ca="1">OFFSET('Z1'!$B$7,B1096,H1096)*D1096</f>
        <v>0</v>
      </c>
      <c r="K1096" s="17">
        <f ca="1">IF(I1096&gt;0,OFFSET('Z1'!$I$7,B1096,I1096)*IF(I1096=1,D1096-9300,IF(I1096=2,D1096-18000,IF(I1096=3,D1096-45000,0))),0)</f>
        <v>0</v>
      </c>
      <c r="L1096" s="17">
        <f>IF(AND(E1096=1,D1096&gt;20000,D1096&lt;=45000),D1096*'Z1'!$G$7,0)+IF(AND(E1096=1,D1096&gt;45000,D1096&lt;=50000),'Z1'!$G$7/5000*(50000-D1096)*D1096,0)</f>
        <v>0</v>
      </c>
      <c r="M1096" s="18">
        <f t="shared" ca="1" si="303"/>
        <v>0</v>
      </c>
      <c r="N1096" s="21">
        <v>1339</v>
      </c>
      <c r="O1096" s="20">
        <f t="shared" si="304"/>
        <v>339</v>
      </c>
      <c r="P1096" s="21">
        <f t="shared" si="305"/>
        <v>1</v>
      </c>
      <c r="Q1096" s="22">
        <f t="shared" si="306"/>
        <v>305.10000000000002</v>
      </c>
      <c r="R1096" s="59">
        <f t="shared" ca="1" si="307"/>
        <v>1753250.3018365402</v>
      </c>
      <c r="S1096" s="60">
        <f t="shared" ca="1" si="308"/>
        <v>1753555.4018365403</v>
      </c>
      <c r="T1096" s="61">
        <v>954.75749896422531</v>
      </c>
      <c r="U1096" s="61">
        <f t="shared" ca="1" si="309"/>
        <v>1039.4519275853825</v>
      </c>
      <c r="V1096" s="62">
        <f t="shared" ca="1" si="310"/>
        <v>8.8707790944861253E-2</v>
      </c>
      <c r="W1096" s="62"/>
      <c r="X1096" s="62">
        <f t="shared" ca="1" si="311"/>
        <v>8.8707790944861253E-2</v>
      </c>
      <c r="Y1096" s="60">
        <f t="shared" ca="1" si="312"/>
        <v>1753555.4018365403</v>
      </c>
      <c r="Z1096" s="63">
        <f t="shared" ca="1" si="313"/>
        <v>0</v>
      </c>
      <c r="AA1096" s="60">
        <f t="shared" ca="1" si="314"/>
        <v>0</v>
      </c>
      <c r="AB1096" s="63">
        <f t="shared" ca="1" si="315"/>
        <v>0</v>
      </c>
      <c r="AC1096" s="47">
        <f t="shared" ca="1" si="316"/>
        <v>1753555.4018365403</v>
      </c>
    </row>
    <row r="1097" spans="1:29" x14ac:dyDescent="0.15">
      <c r="A1097" s="58">
        <v>41116</v>
      </c>
      <c r="B1097" s="65">
        <f t="shared" si="299"/>
        <v>4</v>
      </c>
      <c r="C1097" s="58" t="s">
        <v>1151</v>
      </c>
      <c r="D1097" s="58">
        <v>8808</v>
      </c>
      <c r="E1097" s="58">
        <v>0</v>
      </c>
      <c r="F1097" s="58">
        <f t="shared" si="300"/>
        <v>14197.970149253732</v>
      </c>
      <c r="G1097" s="58"/>
      <c r="H1097" s="17">
        <f t="shared" si="301"/>
        <v>1</v>
      </c>
      <c r="I1097" s="17">
        <f t="shared" si="302"/>
        <v>0</v>
      </c>
      <c r="J1097" s="17">
        <f ca="1">OFFSET('Z1'!$B$7,B1097,H1097)*D1097</f>
        <v>0</v>
      </c>
      <c r="K1097" s="17">
        <f ca="1">IF(I1097&gt;0,OFFSET('Z1'!$I$7,B1097,I1097)*IF(I1097=1,D1097-9300,IF(I1097=2,D1097-18000,IF(I1097=3,D1097-45000,0))),0)</f>
        <v>0</v>
      </c>
      <c r="L1097" s="17">
        <f>IF(AND(E1097=1,D1097&gt;20000,D1097&lt;=45000),D1097*'Z1'!$G$7,0)+IF(AND(E1097=1,D1097&gt;45000,D1097&lt;=50000),'Z1'!$G$7/5000*(50000-D1097)*D1097,0)</f>
        <v>0</v>
      </c>
      <c r="M1097" s="18">
        <f t="shared" ca="1" si="303"/>
        <v>0</v>
      </c>
      <c r="N1097" s="21">
        <v>7702</v>
      </c>
      <c r="O1097" s="20">
        <f t="shared" si="304"/>
        <v>6702</v>
      </c>
      <c r="P1097" s="21">
        <f t="shared" si="305"/>
        <v>1</v>
      </c>
      <c r="Q1097" s="22">
        <f t="shared" si="306"/>
        <v>6031.8</v>
      </c>
      <c r="R1097" s="59">
        <f t="shared" ca="1" si="307"/>
        <v>9153899.6197843775</v>
      </c>
      <c r="S1097" s="60">
        <f t="shared" ca="1" si="308"/>
        <v>9159931.4197843783</v>
      </c>
      <c r="T1097" s="61">
        <v>955.82396659538563</v>
      </c>
      <c r="U1097" s="61">
        <f t="shared" ca="1" si="309"/>
        <v>1039.9558832634398</v>
      </c>
      <c r="V1097" s="62">
        <f t="shared" ca="1" si="310"/>
        <v>8.8020304583624753E-2</v>
      </c>
      <c r="W1097" s="62"/>
      <c r="X1097" s="62">
        <f t="shared" ca="1" si="311"/>
        <v>8.8020304583624753E-2</v>
      </c>
      <c r="Y1097" s="60">
        <f t="shared" ca="1" si="312"/>
        <v>9159931.4197843783</v>
      </c>
      <c r="Z1097" s="63">
        <f t="shared" ca="1" si="313"/>
        <v>0</v>
      </c>
      <c r="AA1097" s="60">
        <f t="shared" ca="1" si="314"/>
        <v>0</v>
      </c>
      <c r="AB1097" s="63">
        <f t="shared" ca="1" si="315"/>
        <v>0</v>
      </c>
      <c r="AC1097" s="47">
        <f t="shared" ca="1" si="316"/>
        <v>9159931.4197843783</v>
      </c>
    </row>
    <row r="1098" spans="1:29" x14ac:dyDescent="0.15">
      <c r="A1098" s="58">
        <v>41117</v>
      </c>
      <c r="B1098" s="65">
        <f t="shared" si="299"/>
        <v>4</v>
      </c>
      <c r="C1098" s="58" t="s">
        <v>1152</v>
      </c>
      <c r="D1098" s="58">
        <v>1012</v>
      </c>
      <c r="E1098" s="58">
        <v>0</v>
      </c>
      <c r="F1098" s="58">
        <f t="shared" si="300"/>
        <v>1631.2835820895523</v>
      </c>
      <c r="G1098" s="58"/>
      <c r="H1098" s="17">
        <f t="shared" si="301"/>
        <v>1</v>
      </c>
      <c r="I1098" s="17">
        <f t="shared" si="302"/>
        <v>0</v>
      </c>
      <c r="J1098" s="17">
        <f ca="1">OFFSET('Z1'!$B$7,B1098,H1098)*D1098</f>
        <v>0</v>
      </c>
      <c r="K1098" s="17">
        <f ca="1">IF(I1098&gt;0,OFFSET('Z1'!$I$7,B1098,I1098)*IF(I1098=1,D1098-9300,IF(I1098=2,D1098-18000,IF(I1098=3,D1098-45000,0))),0)</f>
        <v>0</v>
      </c>
      <c r="L1098" s="17">
        <f>IF(AND(E1098=1,D1098&gt;20000,D1098&lt;=45000),D1098*'Z1'!$G$7,0)+IF(AND(E1098=1,D1098&gt;45000,D1098&lt;=50000),'Z1'!$G$7/5000*(50000-D1098)*D1098,0)</f>
        <v>0</v>
      </c>
      <c r="M1098" s="18">
        <f t="shared" ca="1" si="303"/>
        <v>0</v>
      </c>
      <c r="N1098" s="21">
        <v>8954</v>
      </c>
      <c r="O1098" s="20">
        <f t="shared" si="304"/>
        <v>7954</v>
      </c>
      <c r="P1098" s="21">
        <f t="shared" si="305"/>
        <v>1</v>
      </c>
      <c r="Q1098" s="22">
        <f t="shared" si="306"/>
        <v>7158.6</v>
      </c>
      <c r="R1098" s="59">
        <f t="shared" ca="1" si="307"/>
        <v>1051742.3268871242</v>
      </c>
      <c r="S1098" s="60">
        <f t="shared" ca="1" si="308"/>
        <v>1058900.9268871243</v>
      </c>
      <c r="T1098" s="61">
        <v>965.27018548230387</v>
      </c>
      <c r="U1098" s="61">
        <f t="shared" ca="1" si="309"/>
        <v>1046.3447894141545</v>
      </c>
      <c r="V1098" s="62">
        <f t="shared" ca="1" si="310"/>
        <v>8.399161721890458E-2</v>
      </c>
      <c r="W1098" s="62"/>
      <c r="X1098" s="62">
        <f t="shared" ca="1" si="311"/>
        <v>8.399161721890458E-2</v>
      </c>
      <c r="Y1098" s="60">
        <f t="shared" ca="1" si="312"/>
        <v>1058900.9268871243</v>
      </c>
      <c r="Z1098" s="63">
        <f t="shared" ca="1" si="313"/>
        <v>0</v>
      </c>
      <c r="AA1098" s="60">
        <f t="shared" ca="1" si="314"/>
        <v>0</v>
      </c>
      <c r="AB1098" s="63">
        <f t="shared" ca="1" si="315"/>
        <v>0</v>
      </c>
      <c r="AC1098" s="47">
        <f t="shared" ca="1" si="316"/>
        <v>1058900.9268871243</v>
      </c>
    </row>
    <row r="1099" spans="1:29" x14ac:dyDescent="0.15">
      <c r="A1099" s="58">
        <v>41118</v>
      </c>
      <c r="B1099" s="65">
        <f t="shared" si="299"/>
        <v>4</v>
      </c>
      <c r="C1099" s="58" t="s">
        <v>1153</v>
      </c>
      <c r="D1099" s="58">
        <v>4323</v>
      </c>
      <c r="E1099" s="58">
        <v>0</v>
      </c>
      <c r="F1099" s="58">
        <f t="shared" si="300"/>
        <v>6968.4179104477607</v>
      </c>
      <c r="G1099" s="58"/>
      <c r="H1099" s="17">
        <f t="shared" si="301"/>
        <v>1</v>
      </c>
      <c r="I1099" s="17">
        <f t="shared" si="302"/>
        <v>0</v>
      </c>
      <c r="J1099" s="17">
        <f ca="1">OFFSET('Z1'!$B$7,B1099,H1099)*D1099</f>
        <v>0</v>
      </c>
      <c r="K1099" s="17">
        <f ca="1">IF(I1099&gt;0,OFFSET('Z1'!$I$7,B1099,I1099)*IF(I1099=1,D1099-9300,IF(I1099=2,D1099-18000,IF(I1099=3,D1099-45000,0))),0)</f>
        <v>0</v>
      </c>
      <c r="L1099" s="17">
        <f>IF(AND(E1099=1,D1099&gt;20000,D1099&lt;=45000),D1099*'Z1'!$G$7,0)+IF(AND(E1099=1,D1099&gt;45000,D1099&lt;=50000),'Z1'!$G$7/5000*(50000-D1099)*D1099,0)</f>
        <v>0</v>
      </c>
      <c r="M1099" s="18">
        <f t="shared" ca="1" si="303"/>
        <v>0</v>
      </c>
      <c r="N1099" s="21">
        <v>0</v>
      </c>
      <c r="O1099" s="20">
        <f t="shared" si="304"/>
        <v>0</v>
      </c>
      <c r="P1099" s="21">
        <f t="shared" si="305"/>
        <v>1</v>
      </c>
      <c r="Q1099" s="22">
        <f t="shared" si="306"/>
        <v>0</v>
      </c>
      <c r="R1099" s="59">
        <f t="shared" ca="1" si="307"/>
        <v>4492768.8528982587</v>
      </c>
      <c r="S1099" s="60">
        <f t="shared" ca="1" si="308"/>
        <v>4492768.8528982587</v>
      </c>
      <c r="T1099" s="61">
        <v>954.36799424724416</v>
      </c>
      <c r="U1099" s="61">
        <f t="shared" ca="1" si="309"/>
        <v>1039.2710739991346</v>
      </c>
      <c r="V1099" s="62">
        <f t="shared" ca="1" si="310"/>
        <v>8.8962622660934576E-2</v>
      </c>
      <c r="W1099" s="62"/>
      <c r="X1099" s="62">
        <f t="shared" ca="1" si="311"/>
        <v>8.8962622660934576E-2</v>
      </c>
      <c r="Y1099" s="60">
        <f t="shared" ca="1" si="312"/>
        <v>4492768.8528982587</v>
      </c>
      <c r="Z1099" s="63">
        <f t="shared" ca="1" si="313"/>
        <v>0</v>
      </c>
      <c r="AA1099" s="60">
        <f t="shared" ca="1" si="314"/>
        <v>0</v>
      </c>
      <c r="AB1099" s="63">
        <f t="shared" ca="1" si="315"/>
        <v>0</v>
      </c>
      <c r="AC1099" s="47">
        <f t="shared" ca="1" si="316"/>
        <v>4492768.8528982587</v>
      </c>
    </row>
    <row r="1100" spans="1:29" x14ac:dyDescent="0.15">
      <c r="A1100" s="58">
        <v>41119</v>
      </c>
      <c r="B1100" s="65">
        <f t="shared" si="299"/>
        <v>4</v>
      </c>
      <c r="C1100" s="58" t="s">
        <v>1154</v>
      </c>
      <c r="D1100" s="58">
        <v>1964</v>
      </c>
      <c r="E1100" s="58">
        <v>0</v>
      </c>
      <c r="F1100" s="58">
        <f t="shared" si="300"/>
        <v>3165.8507462686566</v>
      </c>
      <c r="G1100" s="58"/>
      <c r="H1100" s="17">
        <f t="shared" si="301"/>
        <v>1</v>
      </c>
      <c r="I1100" s="17">
        <f t="shared" si="302"/>
        <v>0</v>
      </c>
      <c r="J1100" s="17">
        <f ca="1">OFFSET('Z1'!$B$7,B1100,H1100)*D1100</f>
        <v>0</v>
      </c>
      <c r="K1100" s="17">
        <f ca="1">IF(I1100&gt;0,OFFSET('Z1'!$I$7,B1100,I1100)*IF(I1100=1,D1100-9300,IF(I1100=2,D1100-18000,IF(I1100=3,D1100-45000,0))),0)</f>
        <v>0</v>
      </c>
      <c r="L1100" s="17">
        <f>IF(AND(E1100=1,D1100&gt;20000,D1100&lt;=45000),D1100*'Z1'!$G$7,0)+IF(AND(E1100=1,D1100&gt;45000,D1100&lt;=50000),'Z1'!$G$7/5000*(50000-D1100)*D1100,0)</f>
        <v>0</v>
      </c>
      <c r="M1100" s="18">
        <f t="shared" ca="1" si="303"/>
        <v>0</v>
      </c>
      <c r="N1100" s="21">
        <v>1593</v>
      </c>
      <c r="O1100" s="20">
        <f t="shared" si="304"/>
        <v>593</v>
      </c>
      <c r="P1100" s="21">
        <f t="shared" si="305"/>
        <v>1</v>
      </c>
      <c r="Q1100" s="22">
        <f t="shared" si="306"/>
        <v>533.70000000000005</v>
      </c>
      <c r="R1100" s="59">
        <f t="shared" ca="1" si="307"/>
        <v>2041128.3893343003</v>
      </c>
      <c r="S1100" s="60">
        <f t="shared" ca="1" si="308"/>
        <v>2041662.0893343003</v>
      </c>
      <c r="T1100" s="61">
        <v>954.7031445274273</v>
      </c>
      <c r="U1100" s="61">
        <f t="shared" ca="1" si="309"/>
        <v>1039.5428153433302</v>
      </c>
      <c r="V1100" s="62">
        <f t="shared" ca="1" si="310"/>
        <v>8.8864974732955293E-2</v>
      </c>
      <c r="W1100" s="62"/>
      <c r="X1100" s="62">
        <f t="shared" ca="1" si="311"/>
        <v>8.8864974732955293E-2</v>
      </c>
      <c r="Y1100" s="60">
        <f t="shared" ca="1" si="312"/>
        <v>2041662.0893343005</v>
      </c>
      <c r="Z1100" s="63">
        <f t="shared" ca="1" si="313"/>
        <v>0</v>
      </c>
      <c r="AA1100" s="60">
        <f t="shared" ca="1" si="314"/>
        <v>0</v>
      </c>
      <c r="AB1100" s="63">
        <f t="shared" ca="1" si="315"/>
        <v>0</v>
      </c>
      <c r="AC1100" s="47">
        <f t="shared" ca="1" si="316"/>
        <v>2041662.0893343005</v>
      </c>
    </row>
    <row r="1101" spans="1:29" x14ac:dyDescent="0.15">
      <c r="A1101" s="58">
        <v>41120</v>
      </c>
      <c r="B1101" s="65">
        <f t="shared" si="299"/>
        <v>4</v>
      </c>
      <c r="C1101" s="58" t="s">
        <v>1155</v>
      </c>
      <c r="D1101" s="58">
        <v>4385</v>
      </c>
      <c r="E1101" s="58">
        <v>0</v>
      </c>
      <c r="F1101" s="58">
        <f t="shared" si="300"/>
        <v>7068.3582089552237</v>
      </c>
      <c r="G1101" s="58"/>
      <c r="H1101" s="17">
        <f t="shared" si="301"/>
        <v>1</v>
      </c>
      <c r="I1101" s="17">
        <f t="shared" si="302"/>
        <v>0</v>
      </c>
      <c r="J1101" s="17">
        <f ca="1">OFFSET('Z1'!$B$7,B1101,H1101)*D1101</f>
        <v>0</v>
      </c>
      <c r="K1101" s="17">
        <f ca="1">IF(I1101&gt;0,OFFSET('Z1'!$I$7,B1101,I1101)*IF(I1101=1,D1101-9300,IF(I1101=2,D1101-18000,IF(I1101=3,D1101-45000,0))),0)</f>
        <v>0</v>
      </c>
      <c r="L1101" s="17">
        <f>IF(AND(E1101=1,D1101&gt;20000,D1101&lt;=45000),D1101*'Z1'!$G$7,0)+IF(AND(E1101=1,D1101&gt;45000,D1101&lt;=50000),'Z1'!$G$7/5000*(50000-D1101)*D1101,0)</f>
        <v>0</v>
      </c>
      <c r="M1101" s="18">
        <f t="shared" ca="1" si="303"/>
        <v>0</v>
      </c>
      <c r="N1101" s="21">
        <v>0</v>
      </c>
      <c r="O1101" s="20">
        <f t="shared" si="304"/>
        <v>0</v>
      </c>
      <c r="P1101" s="21">
        <f t="shared" si="305"/>
        <v>1</v>
      </c>
      <c r="Q1101" s="22">
        <f t="shared" si="306"/>
        <v>0</v>
      </c>
      <c r="R1101" s="59">
        <f t="shared" ca="1" si="307"/>
        <v>4557203.6594862053</v>
      </c>
      <c r="S1101" s="60">
        <f t="shared" ca="1" si="308"/>
        <v>4557203.6594862053</v>
      </c>
      <c r="T1101" s="61">
        <v>954.36799424724416</v>
      </c>
      <c r="U1101" s="61">
        <f t="shared" ca="1" si="309"/>
        <v>1039.2710739991346</v>
      </c>
      <c r="V1101" s="62">
        <f t="shared" ca="1" si="310"/>
        <v>8.8962622660934576E-2</v>
      </c>
      <c r="W1101" s="62"/>
      <c r="X1101" s="62">
        <f t="shared" ca="1" si="311"/>
        <v>8.8962622660934576E-2</v>
      </c>
      <c r="Y1101" s="60">
        <f t="shared" ca="1" si="312"/>
        <v>4557203.6594862053</v>
      </c>
      <c r="Z1101" s="63">
        <f t="shared" ca="1" si="313"/>
        <v>0</v>
      </c>
      <c r="AA1101" s="60">
        <f t="shared" ca="1" si="314"/>
        <v>0</v>
      </c>
      <c r="AB1101" s="63">
        <f t="shared" ca="1" si="315"/>
        <v>0</v>
      </c>
      <c r="AC1101" s="47">
        <f t="shared" ca="1" si="316"/>
        <v>4557203.6594862053</v>
      </c>
    </row>
    <row r="1102" spans="1:29" x14ac:dyDescent="0.15">
      <c r="A1102" s="58">
        <v>41121</v>
      </c>
      <c r="B1102" s="65">
        <f t="shared" si="299"/>
        <v>4</v>
      </c>
      <c r="C1102" s="58" t="s">
        <v>1156</v>
      </c>
      <c r="D1102" s="58">
        <v>735</v>
      </c>
      <c r="E1102" s="58">
        <v>0</v>
      </c>
      <c r="F1102" s="58">
        <f t="shared" si="300"/>
        <v>1184.7761194029852</v>
      </c>
      <c r="G1102" s="58"/>
      <c r="H1102" s="17">
        <f t="shared" si="301"/>
        <v>1</v>
      </c>
      <c r="I1102" s="17">
        <f t="shared" si="302"/>
        <v>0</v>
      </c>
      <c r="J1102" s="17">
        <f ca="1">OFFSET('Z1'!$B$7,B1102,H1102)*D1102</f>
        <v>0</v>
      </c>
      <c r="K1102" s="17">
        <f ca="1">IF(I1102&gt;0,OFFSET('Z1'!$I$7,B1102,I1102)*IF(I1102=1,D1102-9300,IF(I1102=2,D1102-18000,IF(I1102=3,D1102-45000,0))),0)</f>
        <v>0</v>
      </c>
      <c r="L1102" s="17">
        <f>IF(AND(E1102=1,D1102&gt;20000,D1102&lt;=45000),D1102*'Z1'!$G$7,0)+IF(AND(E1102=1,D1102&gt;45000,D1102&lt;=50000),'Z1'!$G$7/5000*(50000-D1102)*D1102,0)</f>
        <v>0</v>
      </c>
      <c r="M1102" s="18">
        <f t="shared" ca="1" si="303"/>
        <v>0</v>
      </c>
      <c r="N1102" s="21">
        <v>0</v>
      </c>
      <c r="O1102" s="20">
        <f t="shared" si="304"/>
        <v>0</v>
      </c>
      <c r="P1102" s="21">
        <f t="shared" si="305"/>
        <v>1</v>
      </c>
      <c r="Q1102" s="22">
        <f t="shared" si="306"/>
        <v>0</v>
      </c>
      <c r="R1102" s="59">
        <f t="shared" ca="1" si="307"/>
        <v>763864.23938936403</v>
      </c>
      <c r="S1102" s="60">
        <f t="shared" ca="1" si="308"/>
        <v>763864.23938936403</v>
      </c>
      <c r="T1102" s="61">
        <v>954.6033424732625</v>
      </c>
      <c r="U1102" s="61">
        <f t="shared" ca="1" si="309"/>
        <v>1039.2710739991348</v>
      </c>
      <c r="V1102" s="62">
        <f t="shared" ca="1" si="310"/>
        <v>8.8694149453225624E-2</v>
      </c>
      <c r="W1102" s="62"/>
      <c r="X1102" s="62">
        <f t="shared" ca="1" si="311"/>
        <v>8.8694149453225624E-2</v>
      </c>
      <c r="Y1102" s="60">
        <f t="shared" ca="1" si="312"/>
        <v>763864.23938936414</v>
      </c>
      <c r="Z1102" s="63">
        <f t="shared" ca="1" si="313"/>
        <v>0</v>
      </c>
      <c r="AA1102" s="60">
        <f t="shared" ca="1" si="314"/>
        <v>0</v>
      </c>
      <c r="AB1102" s="63">
        <f t="shared" ca="1" si="315"/>
        <v>0</v>
      </c>
      <c r="AC1102" s="47">
        <f t="shared" ca="1" si="316"/>
        <v>763864.23938936414</v>
      </c>
    </row>
    <row r="1103" spans="1:29" x14ac:dyDescent="0.15">
      <c r="A1103" s="58">
        <v>41122</v>
      </c>
      <c r="B1103" s="65">
        <f t="shared" si="299"/>
        <v>4</v>
      </c>
      <c r="C1103" s="58" t="s">
        <v>1157</v>
      </c>
      <c r="D1103" s="58">
        <v>915</v>
      </c>
      <c r="E1103" s="58">
        <v>0</v>
      </c>
      <c r="F1103" s="58">
        <f t="shared" si="300"/>
        <v>1474.9253731343283</v>
      </c>
      <c r="G1103" s="58"/>
      <c r="H1103" s="17">
        <f t="shared" si="301"/>
        <v>1</v>
      </c>
      <c r="I1103" s="17">
        <f t="shared" si="302"/>
        <v>0</v>
      </c>
      <c r="J1103" s="17">
        <f ca="1">OFFSET('Z1'!$B$7,B1103,H1103)*D1103</f>
        <v>0</v>
      </c>
      <c r="K1103" s="17">
        <f ca="1">IF(I1103&gt;0,OFFSET('Z1'!$I$7,B1103,I1103)*IF(I1103=1,D1103-9300,IF(I1103=2,D1103-18000,IF(I1103=3,D1103-45000,0))),0)</f>
        <v>0</v>
      </c>
      <c r="L1103" s="17">
        <f>IF(AND(E1103=1,D1103&gt;20000,D1103&lt;=45000),D1103*'Z1'!$G$7,0)+IF(AND(E1103=1,D1103&gt;45000,D1103&lt;=50000),'Z1'!$G$7/5000*(50000-D1103)*D1103,0)</f>
        <v>0</v>
      </c>
      <c r="M1103" s="18">
        <f t="shared" ca="1" si="303"/>
        <v>0</v>
      </c>
      <c r="N1103" s="21">
        <v>0</v>
      </c>
      <c r="O1103" s="20">
        <f t="shared" si="304"/>
        <v>0</v>
      </c>
      <c r="P1103" s="21">
        <f t="shared" si="305"/>
        <v>1</v>
      </c>
      <c r="Q1103" s="22">
        <f t="shared" si="306"/>
        <v>0</v>
      </c>
      <c r="R1103" s="59">
        <f t="shared" ca="1" si="307"/>
        <v>950933.0327092082</v>
      </c>
      <c r="S1103" s="60">
        <f t="shared" ca="1" si="308"/>
        <v>950933.0327092082</v>
      </c>
      <c r="T1103" s="61">
        <v>954.36799424724416</v>
      </c>
      <c r="U1103" s="61">
        <f t="shared" ca="1" si="309"/>
        <v>1039.2710739991346</v>
      </c>
      <c r="V1103" s="62">
        <f t="shared" ca="1" si="310"/>
        <v>8.8962622660934576E-2</v>
      </c>
      <c r="W1103" s="62"/>
      <c r="X1103" s="62">
        <f t="shared" ca="1" si="311"/>
        <v>8.8962622660934576E-2</v>
      </c>
      <c r="Y1103" s="60">
        <f t="shared" ca="1" si="312"/>
        <v>950933.0327092082</v>
      </c>
      <c r="Z1103" s="63">
        <f t="shared" ca="1" si="313"/>
        <v>0</v>
      </c>
      <c r="AA1103" s="60">
        <f t="shared" ca="1" si="314"/>
        <v>0</v>
      </c>
      <c r="AB1103" s="63">
        <f t="shared" ca="1" si="315"/>
        <v>0</v>
      </c>
      <c r="AC1103" s="47">
        <f t="shared" ca="1" si="316"/>
        <v>950933.0327092082</v>
      </c>
    </row>
    <row r="1104" spans="1:29" x14ac:dyDescent="0.15">
      <c r="A1104" s="58">
        <v>41123</v>
      </c>
      <c r="B1104" s="65">
        <f t="shared" si="299"/>
        <v>4</v>
      </c>
      <c r="C1104" s="58" t="s">
        <v>1158</v>
      </c>
      <c r="D1104" s="58">
        <v>1750</v>
      </c>
      <c r="E1104" s="58">
        <v>0</v>
      </c>
      <c r="F1104" s="58">
        <f t="shared" si="300"/>
        <v>2820.8955223880598</v>
      </c>
      <c r="G1104" s="58"/>
      <c r="H1104" s="17">
        <f t="shared" si="301"/>
        <v>1</v>
      </c>
      <c r="I1104" s="17">
        <f t="shared" si="302"/>
        <v>0</v>
      </c>
      <c r="J1104" s="17">
        <f ca="1">OFFSET('Z1'!$B$7,B1104,H1104)*D1104</f>
        <v>0</v>
      </c>
      <c r="K1104" s="17">
        <f ca="1">IF(I1104&gt;0,OFFSET('Z1'!$I$7,B1104,I1104)*IF(I1104=1,D1104-9300,IF(I1104=2,D1104-18000,IF(I1104=3,D1104-45000,0))),0)</f>
        <v>0</v>
      </c>
      <c r="L1104" s="17">
        <f>IF(AND(E1104=1,D1104&gt;20000,D1104&lt;=45000),D1104*'Z1'!$G$7,0)+IF(AND(E1104=1,D1104&gt;45000,D1104&lt;=50000),'Z1'!$G$7/5000*(50000-D1104)*D1104,0)</f>
        <v>0</v>
      </c>
      <c r="M1104" s="18">
        <f t="shared" ca="1" si="303"/>
        <v>0</v>
      </c>
      <c r="N1104" s="21">
        <v>1752</v>
      </c>
      <c r="O1104" s="20">
        <f t="shared" si="304"/>
        <v>752</v>
      </c>
      <c r="P1104" s="21">
        <f t="shared" si="305"/>
        <v>1</v>
      </c>
      <c r="Q1104" s="22">
        <f t="shared" si="306"/>
        <v>676.80000000000007</v>
      </c>
      <c r="R1104" s="59">
        <f t="shared" ca="1" si="307"/>
        <v>1818724.3794984857</v>
      </c>
      <c r="S1104" s="60">
        <f t="shared" ca="1" si="308"/>
        <v>1819401.1794984858</v>
      </c>
      <c r="T1104" s="61">
        <v>955.51140333815317</v>
      </c>
      <c r="U1104" s="61">
        <f t="shared" ca="1" si="309"/>
        <v>1039.6578168562776</v>
      </c>
      <c r="V1104" s="62">
        <f t="shared" ca="1" si="310"/>
        <v>8.806426927418376E-2</v>
      </c>
      <c r="W1104" s="62"/>
      <c r="X1104" s="62">
        <f t="shared" ca="1" si="311"/>
        <v>8.806426927418376E-2</v>
      </c>
      <c r="Y1104" s="60">
        <f t="shared" ca="1" si="312"/>
        <v>1819401.1794984858</v>
      </c>
      <c r="Z1104" s="63">
        <f t="shared" ca="1" si="313"/>
        <v>0</v>
      </c>
      <c r="AA1104" s="60">
        <f t="shared" ca="1" si="314"/>
        <v>0</v>
      </c>
      <c r="AB1104" s="63">
        <f t="shared" ca="1" si="315"/>
        <v>0</v>
      </c>
      <c r="AC1104" s="47">
        <f t="shared" ca="1" si="316"/>
        <v>1819401.1794984858</v>
      </c>
    </row>
    <row r="1105" spans="1:29" x14ac:dyDescent="0.15">
      <c r="A1105" s="58">
        <v>41124</v>
      </c>
      <c r="B1105" s="65">
        <f t="shared" si="299"/>
        <v>4</v>
      </c>
      <c r="C1105" s="58" t="s">
        <v>1159</v>
      </c>
      <c r="D1105" s="58">
        <v>5351</v>
      </c>
      <c r="E1105" s="58">
        <v>0</v>
      </c>
      <c r="F1105" s="58">
        <f t="shared" si="300"/>
        <v>8625.492537313432</v>
      </c>
      <c r="G1105" s="58"/>
      <c r="H1105" s="17">
        <f t="shared" si="301"/>
        <v>1</v>
      </c>
      <c r="I1105" s="17">
        <f t="shared" si="302"/>
        <v>0</v>
      </c>
      <c r="J1105" s="17">
        <f ca="1">OFFSET('Z1'!$B$7,B1105,H1105)*D1105</f>
        <v>0</v>
      </c>
      <c r="K1105" s="17">
        <f ca="1">IF(I1105&gt;0,OFFSET('Z1'!$I$7,B1105,I1105)*IF(I1105=1,D1105-9300,IF(I1105=2,D1105-18000,IF(I1105=3,D1105-45000,0))),0)</f>
        <v>0</v>
      </c>
      <c r="L1105" s="17">
        <f>IF(AND(E1105=1,D1105&gt;20000,D1105&lt;=45000),D1105*'Z1'!$G$7,0)+IF(AND(E1105=1,D1105&gt;45000,D1105&lt;=50000),'Z1'!$G$7/5000*(50000-D1105)*D1105,0)</f>
        <v>0</v>
      </c>
      <c r="M1105" s="18">
        <f t="shared" ca="1" si="303"/>
        <v>0</v>
      </c>
      <c r="N1105" s="21">
        <v>6312</v>
      </c>
      <c r="O1105" s="20">
        <f t="shared" si="304"/>
        <v>5312</v>
      </c>
      <c r="P1105" s="21">
        <f t="shared" si="305"/>
        <v>1</v>
      </c>
      <c r="Q1105" s="22">
        <f t="shared" si="306"/>
        <v>4780.8</v>
      </c>
      <c r="R1105" s="59">
        <f t="shared" ca="1" si="307"/>
        <v>5561139.5169693688</v>
      </c>
      <c r="S1105" s="60">
        <f t="shared" ca="1" si="308"/>
        <v>5565920.3169693686</v>
      </c>
      <c r="T1105" s="61">
        <v>956.06741000299235</v>
      </c>
      <c r="U1105" s="61">
        <f t="shared" ca="1" si="309"/>
        <v>1040.1645144775498</v>
      </c>
      <c r="V1105" s="62">
        <f t="shared" ca="1" si="310"/>
        <v>8.7961480116024671E-2</v>
      </c>
      <c r="W1105" s="62"/>
      <c r="X1105" s="62">
        <f t="shared" ca="1" si="311"/>
        <v>8.7961480116024671E-2</v>
      </c>
      <c r="Y1105" s="60">
        <f t="shared" ca="1" si="312"/>
        <v>5565920.3169693686</v>
      </c>
      <c r="Z1105" s="63">
        <f t="shared" ca="1" si="313"/>
        <v>0</v>
      </c>
      <c r="AA1105" s="60">
        <f t="shared" ca="1" si="314"/>
        <v>0</v>
      </c>
      <c r="AB1105" s="63">
        <f t="shared" ca="1" si="315"/>
        <v>0</v>
      </c>
      <c r="AC1105" s="47">
        <f t="shared" ca="1" si="316"/>
        <v>5565920.3169693686</v>
      </c>
    </row>
    <row r="1106" spans="1:29" x14ac:dyDescent="0.15">
      <c r="A1106" s="58">
        <v>41125</v>
      </c>
      <c r="B1106" s="65">
        <f t="shared" si="299"/>
        <v>4</v>
      </c>
      <c r="C1106" s="58" t="s">
        <v>1160</v>
      </c>
      <c r="D1106" s="58">
        <v>2855</v>
      </c>
      <c r="E1106" s="58">
        <v>0</v>
      </c>
      <c r="F1106" s="58">
        <f t="shared" si="300"/>
        <v>4602.0895522388064</v>
      </c>
      <c r="G1106" s="58"/>
      <c r="H1106" s="17">
        <f t="shared" si="301"/>
        <v>1</v>
      </c>
      <c r="I1106" s="17">
        <f t="shared" si="302"/>
        <v>0</v>
      </c>
      <c r="J1106" s="17">
        <f ca="1">OFFSET('Z1'!$B$7,B1106,H1106)*D1106</f>
        <v>0</v>
      </c>
      <c r="K1106" s="17">
        <f ca="1">IF(I1106&gt;0,OFFSET('Z1'!$I$7,B1106,I1106)*IF(I1106=1,D1106-9300,IF(I1106=2,D1106-18000,IF(I1106=3,D1106-45000,0))),0)</f>
        <v>0</v>
      </c>
      <c r="L1106" s="17">
        <f>IF(AND(E1106=1,D1106&gt;20000,D1106&lt;=45000),D1106*'Z1'!$G$7,0)+IF(AND(E1106=1,D1106&gt;45000,D1106&lt;=50000),'Z1'!$G$7/5000*(50000-D1106)*D1106,0)</f>
        <v>0</v>
      </c>
      <c r="M1106" s="18">
        <f t="shared" ca="1" si="303"/>
        <v>0</v>
      </c>
      <c r="N1106" s="21">
        <v>3107</v>
      </c>
      <c r="O1106" s="20">
        <f t="shared" si="304"/>
        <v>2107</v>
      </c>
      <c r="P1106" s="21">
        <f t="shared" si="305"/>
        <v>1</v>
      </c>
      <c r="Q1106" s="22">
        <f t="shared" si="306"/>
        <v>1896.3</v>
      </c>
      <c r="R1106" s="59">
        <f t="shared" ca="1" si="307"/>
        <v>2967118.9162675296</v>
      </c>
      <c r="S1106" s="60">
        <f t="shared" ca="1" si="308"/>
        <v>2969015.2162675294</v>
      </c>
      <c r="T1106" s="61">
        <v>955.10992860478609</v>
      </c>
      <c r="U1106" s="61">
        <f t="shared" ca="1" si="309"/>
        <v>1039.9352771514989</v>
      </c>
      <c r="V1106" s="62">
        <f t="shared" ca="1" si="310"/>
        <v>8.8812131469122813E-2</v>
      </c>
      <c r="W1106" s="62"/>
      <c r="X1106" s="62">
        <f t="shared" ca="1" si="311"/>
        <v>8.8812131469122813E-2</v>
      </c>
      <c r="Y1106" s="60">
        <f t="shared" ca="1" si="312"/>
        <v>2969015.2162675294</v>
      </c>
      <c r="Z1106" s="63">
        <f t="shared" ca="1" si="313"/>
        <v>0</v>
      </c>
      <c r="AA1106" s="60">
        <f t="shared" ca="1" si="314"/>
        <v>0</v>
      </c>
      <c r="AB1106" s="63">
        <f t="shared" ca="1" si="315"/>
        <v>0</v>
      </c>
      <c r="AC1106" s="47">
        <f t="shared" ca="1" si="316"/>
        <v>2969015.2162675294</v>
      </c>
    </row>
    <row r="1107" spans="1:29" x14ac:dyDescent="0.15">
      <c r="A1107" s="58">
        <v>41126</v>
      </c>
      <c r="B1107" s="65">
        <f t="shared" si="299"/>
        <v>4</v>
      </c>
      <c r="C1107" s="58" t="s">
        <v>1161</v>
      </c>
      <c r="D1107" s="58">
        <v>1511</v>
      </c>
      <c r="E1107" s="58">
        <v>0</v>
      </c>
      <c r="F1107" s="58">
        <f t="shared" si="300"/>
        <v>2435.6417910447763</v>
      </c>
      <c r="G1107" s="58"/>
      <c r="H1107" s="17">
        <f t="shared" si="301"/>
        <v>1</v>
      </c>
      <c r="I1107" s="17">
        <f t="shared" si="302"/>
        <v>0</v>
      </c>
      <c r="J1107" s="17">
        <f ca="1">OFFSET('Z1'!$B$7,B1107,H1107)*D1107</f>
        <v>0</v>
      </c>
      <c r="K1107" s="17">
        <f ca="1">IF(I1107&gt;0,OFFSET('Z1'!$I$7,B1107,I1107)*IF(I1107=1,D1107-9300,IF(I1107=2,D1107-18000,IF(I1107=3,D1107-45000,0))),0)</f>
        <v>0</v>
      </c>
      <c r="L1107" s="17">
        <f>IF(AND(E1107=1,D1107&gt;20000,D1107&lt;=45000),D1107*'Z1'!$G$7,0)+IF(AND(E1107=1,D1107&gt;45000,D1107&lt;=50000),'Z1'!$G$7/5000*(50000-D1107)*D1107,0)</f>
        <v>0</v>
      </c>
      <c r="M1107" s="18">
        <f t="shared" ca="1" si="303"/>
        <v>0</v>
      </c>
      <c r="N1107" s="21">
        <v>0</v>
      </c>
      <c r="O1107" s="20">
        <f t="shared" si="304"/>
        <v>0</v>
      </c>
      <c r="P1107" s="21">
        <f t="shared" si="305"/>
        <v>1</v>
      </c>
      <c r="Q1107" s="22">
        <f t="shared" si="306"/>
        <v>0</v>
      </c>
      <c r="R1107" s="59">
        <f t="shared" ca="1" si="307"/>
        <v>1570338.5928126925</v>
      </c>
      <c r="S1107" s="60">
        <f t="shared" ca="1" si="308"/>
        <v>1570338.5928126925</v>
      </c>
      <c r="T1107" s="61">
        <v>954.36799424724404</v>
      </c>
      <c r="U1107" s="61">
        <f t="shared" ca="1" si="309"/>
        <v>1039.2710739991346</v>
      </c>
      <c r="V1107" s="62">
        <f t="shared" ca="1" si="310"/>
        <v>8.8962622660934576E-2</v>
      </c>
      <c r="W1107" s="62"/>
      <c r="X1107" s="62">
        <f t="shared" ca="1" si="311"/>
        <v>8.8962622660934576E-2</v>
      </c>
      <c r="Y1107" s="60">
        <f t="shared" ca="1" si="312"/>
        <v>1570338.5928126925</v>
      </c>
      <c r="Z1107" s="63">
        <f t="shared" ca="1" si="313"/>
        <v>0</v>
      </c>
      <c r="AA1107" s="60">
        <f t="shared" ca="1" si="314"/>
        <v>0</v>
      </c>
      <c r="AB1107" s="63">
        <f t="shared" ca="1" si="315"/>
        <v>0</v>
      </c>
      <c r="AC1107" s="47">
        <f t="shared" ca="1" si="316"/>
        <v>1570338.5928126925</v>
      </c>
    </row>
    <row r="1108" spans="1:29" x14ac:dyDescent="0.15">
      <c r="A1108" s="58">
        <v>41201</v>
      </c>
      <c r="B1108" s="65">
        <f t="shared" ref="B1108:B1171" si="317">INT(A1108/10000)</f>
        <v>4</v>
      </c>
      <c r="C1108" s="58" t="s">
        <v>1162</v>
      </c>
      <c r="D1108" s="58">
        <v>789</v>
      </c>
      <c r="E1108" s="58">
        <v>0</v>
      </c>
      <c r="F1108" s="58">
        <f t="shared" ref="F1108:F1171" si="318">IF(AND(E1108=1,D1108&lt;=20000),D1108*2,IF(D1108&lt;=10000,D1108*(1+41/67),IF(D1108&lt;=20000,D1108*(1+2/3),IF(D1108&lt;=50000,D1108*(2),D1108*(2+1/3))))+IF(AND(D1108&gt;9000,D1108&lt;=10000),(D1108-9000)*(110/201),0)+IF(AND(D1108&gt;18000,D1108&lt;=20000),(D1108-18000)*(3+1/3),0)+IF(AND(D1108&gt;45000,D1108&lt;=50000),(D1108-45000)*(3+1/3),0))</f>
        <v>1271.8208955223881</v>
      </c>
      <c r="G1108" s="58"/>
      <c r="H1108" s="17">
        <f t="shared" ref="H1108:H1171" si="319">IF(AND(E1108=1,D1108&lt;=20000),3,IF(D1108&lt;=10000,1,IF(D1108&lt;=20000,2,IF(D1108&lt;=50000,3,4))))</f>
        <v>1</v>
      </c>
      <c r="I1108" s="17">
        <f t="shared" ref="I1108:I1171" si="320">IF(AND(E1108=1,D1108&lt;=45000),0,IF(AND(D1108&gt;9300,D1108&lt;=10000),1,IF(AND(D1108&gt;18000,D1108&lt;=20000),2,IF(AND(D1108&gt;45000,D1108&lt;=50000),3,0))))</f>
        <v>0</v>
      </c>
      <c r="J1108" s="17">
        <f ca="1">OFFSET('Z1'!$B$7,B1108,H1108)*D1108</f>
        <v>0</v>
      </c>
      <c r="K1108" s="17">
        <f ca="1">IF(I1108&gt;0,OFFSET('Z1'!$I$7,B1108,I1108)*IF(I1108=1,D1108-9300,IF(I1108=2,D1108-18000,IF(I1108=3,D1108-45000,0))),0)</f>
        <v>0</v>
      </c>
      <c r="L1108" s="17">
        <f>IF(AND(E1108=1,D1108&gt;20000,D1108&lt;=45000),D1108*'Z1'!$G$7,0)+IF(AND(E1108=1,D1108&gt;45000,D1108&lt;=50000),'Z1'!$G$7/5000*(50000-D1108)*D1108,0)</f>
        <v>0</v>
      </c>
      <c r="M1108" s="18">
        <f t="shared" ref="M1108:M1171" ca="1" si="321">SUM(J1108:L1108)</f>
        <v>0</v>
      </c>
      <c r="N1108" s="21">
        <v>0</v>
      </c>
      <c r="O1108" s="20">
        <f t="shared" ref="O1108:O1171" si="322">MAX(N1108-$O$3,0)</f>
        <v>0</v>
      </c>
      <c r="P1108" s="21">
        <f t="shared" ref="P1108:P1171" si="323">IF(D1108&lt;=9300,1,IF(D1108&gt;10000,0,2))</f>
        <v>1</v>
      </c>
      <c r="Q1108" s="22">
        <f t="shared" ref="Q1108:Q1171" si="324">IF(P1108=0,0,IF(P1108=1,O1108*$Q$3,O1108*$Q$3*(10000-D1108)/700))</f>
        <v>0</v>
      </c>
      <c r="R1108" s="59">
        <f t="shared" ref="R1108:R1171" ca="1" si="325">OFFSET($R$4,B1108,0)/OFFSET($F$4,B1108,0)*F1108</f>
        <v>819984.87738531723</v>
      </c>
      <c r="S1108" s="60">
        <f t="shared" ref="S1108:S1171" ca="1" si="326">M1108+Q1108+R1108</f>
        <v>819984.87738531723</v>
      </c>
      <c r="T1108" s="61">
        <v>954.36799424724416</v>
      </c>
      <c r="U1108" s="61">
        <f t="shared" ref="U1108:U1171" ca="1" si="327">S1108/D1108</f>
        <v>1039.2710739991346</v>
      </c>
      <c r="V1108" s="62">
        <f t="shared" ref="V1108:V1171" ca="1" si="328">U1108/T1108-1</f>
        <v>8.8962622660934576E-2</v>
      </c>
      <c r="W1108" s="62"/>
      <c r="X1108" s="62">
        <f t="shared" ref="X1108:X1171" ca="1" si="329">MAX(V1108,OFFSET($X$4,B1108,0))</f>
        <v>8.8962622660934576E-2</v>
      </c>
      <c r="Y1108" s="60">
        <f t="shared" ref="Y1108:Y1171" ca="1" si="330">(T1108*(1+X1108))*D1108</f>
        <v>819984.87738531723</v>
      </c>
      <c r="Z1108" s="63">
        <f t="shared" ref="Z1108:Z1171" ca="1" si="331">Y1108-S1108</f>
        <v>0</v>
      </c>
      <c r="AA1108" s="60">
        <f t="shared" ref="AA1108:AA1171" ca="1" si="332">MAX(0,Y1108-T1108*(1+OFFSET($V$4,B1108,0))*D1108)</f>
        <v>0</v>
      </c>
      <c r="AB1108" s="63">
        <f t="shared" ref="AB1108:AB1171" ca="1" si="333">IF(OFFSET($Z$4,B1108,0)=0,0,-OFFSET($Z$4,B1108,0)/OFFSET($AA$4,B1108,0)*AA1108)</f>
        <v>0</v>
      </c>
      <c r="AC1108" s="47">
        <f t="shared" ca="1" si="316"/>
        <v>819984.87738531723</v>
      </c>
    </row>
    <row r="1109" spans="1:29" x14ac:dyDescent="0.15">
      <c r="A1109" s="58">
        <v>41202</v>
      </c>
      <c r="B1109" s="65">
        <f t="shared" si="317"/>
        <v>4</v>
      </c>
      <c r="C1109" s="58" t="s">
        <v>1163</v>
      </c>
      <c r="D1109" s="58">
        <v>1052</v>
      </c>
      <c r="E1109" s="58">
        <v>0</v>
      </c>
      <c r="F1109" s="58">
        <f t="shared" si="318"/>
        <v>1695.7611940298507</v>
      </c>
      <c r="G1109" s="58"/>
      <c r="H1109" s="17">
        <f t="shared" si="319"/>
        <v>1</v>
      </c>
      <c r="I1109" s="17">
        <f t="shared" si="320"/>
        <v>0</v>
      </c>
      <c r="J1109" s="17">
        <f ca="1">OFFSET('Z1'!$B$7,B1109,H1109)*D1109</f>
        <v>0</v>
      </c>
      <c r="K1109" s="17">
        <f ca="1">IF(I1109&gt;0,OFFSET('Z1'!$I$7,B1109,I1109)*IF(I1109=1,D1109-9300,IF(I1109=2,D1109-18000,IF(I1109=3,D1109-45000,0))),0)</f>
        <v>0</v>
      </c>
      <c r="L1109" s="17">
        <f>IF(AND(E1109=1,D1109&gt;20000,D1109&lt;=45000),D1109*'Z1'!$G$7,0)+IF(AND(E1109=1,D1109&gt;45000,D1109&lt;=50000),'Z1'!$G$7/5000*(50000-D1109)*D1109,0)</f>
        <v>0</v>
      </c>
      <c r="M1109" s="18">
        <f t="shared" ca="1" si="321"/>
        <v>0</v>
      </c>
      <c r="N1109" s="21">
        <v>0</v>
      </c>
      <c r="O1109" s="20">
        <f t="shared" si="322"/>
        <v>0</v>
      </c>
      <c r="P1109" s="21">
        <f t="shared" si="323"/>
        <v>1</v>
      </c>
      <c r="Q1109" s="22">
        <f t="shared" si="324"/>
        <v>0</v>
      </c>
      <c r="R1109" s="59">
        <f t="shared" ca="1" si="325"/>
        <v>1093313.1698470896</v>
      </c>
      <c r="S1109" s="60">
        <f t="shared" ca="1" si="326"/>
        <v>1093313.1698470896</v>
      </c>
      <c r="T1109" s="61">
        <v>954.36799424724416</v>
      </c>
      <c r="U1109" s="61">
        <f t="shared" ca="1" si="327"/>
        <v>1039.2710739991346</v>
      </c>
      <c r="V1109" s="62">
        <f t="shared" ca="1" si="328"/>
        <v>8.8962622660934576E-2</v>
      </c>
      <c r="W1109" s="62"/>
      <c r="X1109" s="62">
        <f t="shared" ca="1" si="329"/>
        <v>8.8962622660934576E-2</v>
      </c>
      <c r="Y1109" s="60">
        <f t="shared" ca="1" si="330"/>
        <v>1093313.1698470896</v>
      </c>
      <c r="Z1109" s="63">
        <f t="shared" ca="1" si="331"/>
        <v>0</v>
      </c>
      <c r="AA1109" s="60">
        <f t="shared" ca="1" si="332"/>
        <v>0</v>
      </c>
      <c r="AB1109" s="63">
        <f t="shared" ca="1" si="333"/>
        <v>0</v>
      </c>
      <c r="AC1109" s="47">
        <f t="shared" ref="AC1109:AC1172" ca="1" si="334">Y1109+AB1109</f>
        <v>1093313.1698470896</v>
      </c>
    </row>
    <row r="1110" spans="1:29" x14ac:dyDescent="0.15">
      <c r="A1110" s="58">
        <v>41203</v>
      </c>
      <c r="B1110" s="65">
        <f t="shared" si="317"/>
        <v>4</v>
      </c>
      <c r="C1110" s="58" t="s">
        <v>1164</v>
      </c>
      <c r="D1110" s="58">
        <v>3090</v>
      </c>
      <c r="E1110" s="58">
        <v>0</v>
      </c>
      <c r="F1110" s="58">
        <f t="shared" si="318"/>
        <v>4980.8955223880594</v>
      </c>
      <c r="G1110" s="58"/>
      <c r="H1110" s="17">
        <f t="shared" si="319"/>
        <v>1</v>
      </c>
      <c r="I1110" s="17">
        <f t="shared" si="320"/>
        <v>0</v>
      </c>
      <c r="J1110" s="17">
        <f ca="1">OFFSET('Z1'!$B$7,B1110,H1110)*D1110</f>
        <v>0</v>
      </c>
      <c r="K1110" s="17">
        <f ca="1">IF(I1110&gt;0,OFFSET('Z1'!$I$7,B1110,I1110)*IF(I1110=1,D1110-9300,IF(I1110=2,D1110-18000,IF(I1110=3,D1110-45000,0))),0)</f>
        <v>0</v>
      </c>
      <c r="L1110" s="17">
        <f>IF(AND(E1110=1,D1110&gt;20000,D1110&lt;=45000),D1110*'Z1'!$G$7,0)+IF(AND(E1110=1,D1110&gt;45000,D1110&lt;=50000),'Z1'!$G$7/5000*(50000-D1110)*D1110,0)</f>
        <v>0</v>
      </c>
      <c r="M1110" s="18">
        <f t="shared" ca="1" si="321"/>
        <v>0</v>
      </c>
      <c r="N1110" s="21">
        <v>0</v>
      </c>
      <c r="O1110" s="20">
        <f t="shared" si="322"/>
        <v>0</v>
      </c>
      <c r="P1110" s="21">
        <f t="shared" si="323"/>
        <v>1</v>
      </c>
      <c r="Q1110" s="22">
        <f t="shared" si="324"/>
        <v>0</v>
      </c>
      <c r="R1110" s="59">
        <f t="shared" ca="1" si="325"/>
        <v>3211347.6186573259</v>
      </c>
      <c r="S1110" s="60">
        <f t="shared" ca="1" si="326"/>
        <v>3211347.6186573259</v>
      </c>
      <c r="T1110" s="61">
        <v>954.36799424724416</v>
      </c>
      <c r="U1110" s="61">
        <f t="shared" ca="1" si="327"/>
        <v>1039.2710739991346</v>
      </c>
      <c r="V1110" s="62">
        <f t="shared" ca="1" si="328"/>
        <v>8.8962622660934576E-2</v>
      </c>
      <c r="W1110" s="62"/>
      <c r="X1110" s="62">
        <f t="shared" ca="1" si="329"/>
        <v>8.8962622660934576E-2</v>
      </c>
      <c r="Y1110" s="60">
        <f t="shared" ca="1" si="330"/>
        <v>3211347.6186573259</v>
      </c>
      <c r="Z1110" s="63">
        <f t="shared" ca="1" si="331"/>
        <v>0</v>
      </c>
      <c r="AA1110" s="60">
        <f t="shared" ca="1" si="332"/>
        <v>0</v>
      </c>
      <c r="AB1110" s="63">
        <f t="shared" ca="1" si="333"/>
        <v>0</v>
      </c>
      <c r="AC1110" s="47">
        <f t="shared" ca="1" si="334"/>
        <v>3211347.6186573259</v>
      </c>
    </row>
    <row r="1111" spans="1:29" x14ac:dyDescent="0.15">
      <c r="A1111" s="58">
        <v>41204</v>
      </c>
      <c r="B1111" s="65">
        <f t="shared" si="317"/>
        <v>4</v>
      </c>
      <c r="C1111" s="58" t="s">
        <v>1165</v>
      </c>
      <c r="D1111" s="58">
        <v>3471</v>
      </c>
      <c r="E1111" s="58">
        <v>0</v>
      </c>
      <c r="F1111" s="58">
        <f t="shared" si="318"/>
        <v>5595.0447761194027</v>
      </c>
      <c r="G1111" s="58"/>
      <c r="H1111" s="17">
        <f t="shared" si="319"/>
        <v>1</v>
      </c>
      <c r="I1111" s="17">
        <f t="shared" si="320"/>
        <v>0</v>
      </c>
      <c r="J1111" s="17">
        <f ca="1">OFFSET('Z1'!$B$7,B1111,H1111)*D1111</f>
        <v>0</v>
      </c>
      <c r="K1111" s="17">
        <f ca="1">IF(I1111&gt;0,OFFSET('Z1'!$I$7,B1111,I1111)*IF(I1111=1,D1111-9300,IF(I1111=2,D1111-18000,IF(I1111=3,D1111-45000,0))),0)</f>
        <v>0</v>
      </c>
      <c r="L1111" s="17">
        <f>IF(AND(E1111=1,D1111&gt;20000,D1111&lt;=45000),D1111*'Z1'!$G$7,0)+IF(AND(E1111=1,D1111&gt;45000,D1111&lt;=50000),'Z1'!$G$7/5000*(50000-D1111)*D1111,0)</f>
        <v>0</v>
      </c>
      <c r="M1111" s="18">
        <f t="shared" ca="1" si="321"/>
        <v>0</v>
      </c>
      <c r="N1111" s="21">
        <v>0</v>
      </c>
      <c r="O1111" s="20">
        <f t="shared" si="322"/>
        <v>0</v>
      </c>
      <c r="P1111" s="21">
        <f t="shared" si="323"/>
        <v>1</v>
      </c>
      <c r="Q1111" s="22">
        <f t="shared" si="324"/>
        <v>0</v>
      </c>
      <c r="R1111" s="59">
        <f t="shared" ca="1" si="325"/>
        <v>3607309.8978509963</v>
      </c>
      <c r="S1111" s="60">
        <f t="shared" ca="1" si="326"/>
        <v>3607309.8978509963</v>
      </c>
      <c r="T1111" s="61">
        <v>954.36799424724416</v>
      </c>
      <c r="U1111" s="61">
        <f t="shared" ca="1" si="327"/>
        <v>1039.2710739991346</v>
      </c>
      <c r="V1111" s="62">
        <f t="shared" ca="1" si="328"/>
        <v>8.8962622660934576E-2</v>
      </c>
      <c r="W1111" s="62"/>
      <c r="X1111" s="62">
        <f t="shared" ca="1" si="329"/>
        <v>8.8962622660934576E-2</v>
      </c>
      <c r="Y1111" s="60">
        <f t="shared" ca="1" si="330"/>
        <v>3607309.8978509963</v>
      </c>
      <c r="Z1111" s="63">
        <f t="shared" ca="1" si="331"/>
        <v>0</v>
      </c>
      <c r="AA1111" s="60">
        <f t="shared" ca="1" si="332"/>
        <v>0</v>
      </c>
      <c r="AB1111" s="63">
        <f t="shared" ca="1" si="333"/>
        <v>0</v>
      </c>
      <c r="AC1111" s="47">
        <f t="shared" ca="1" si="334"/>
        <v>3607309.8978509963</v>
      </c>
    </row>
    <row r="1112" spans="1:29" x14ac:dyDescent="0.15">
      <c r="A1112" s="58">
        <v>41205</v>
      </c>
      <c r="B1112" s="65">
        <f t="shared" si="317"/>
        <v>4</v>
      </c>
      <c r="C1112" s="58" t="s">
        <v>1166</v>
      </c>
      <c r="D1112" s="58">
        <v>884</v>
      </c>
      <c r="E1112" s="58">
        <v>0</v>
      </c>
      <c r="F1112" s="58">
        <f t="shared" si="318"/>
        <v>1424.955223880597</v>
      </c>
      <c r="G1112" s="58"/>
      <c r="H1112" s="17">
        <f t="shared" si="319"/>
        <v>1</v>
      </c>
      <c r="I1112" s="17">
        <f t="shared" si="320"/>
        <v>0</v>
      </c>
      <c r="J1112" s="17">
        <f ca="1">OFFSET('Z1'!$B$7,B1112,H1112)*D1112</f>
        <v>0</v>
      </c>
      <c r="K1112" s="17">
        <f ca="1">IF(I1112&gt;0,OFFSET('Z1'!$I$7,B1112,I1112)*IF(I1112=1,D1112-9300,IF(I1112=2,D1112-18000,IF(I1112=3,D1112-45000,0))),0)</f>
        <v>0</v>
      </c>
      <c r="L1112" s="17">
        <f>IF(AND(E1112=1,D1112&gt;20000,D1112&lt;=45000),D1112*'Z1'!$G$7,0)+IF(AND(E1112=1,D1112&gt;45000,D1112&lt;=50000),'Z1'!$G$7/5000*(50000-D1112)*D1112,0)</f>
        <v>0</v>
      </c>
      <c r="M1112" s="18">
        <f t="shared" ca="1" si="321"/>
        <v>0</v>
      </c>
      <c r="N1112" s="21">
        <v>0</v>
      </c>
      <c r="O1112" s="20">
        <f t="shared" si="322"/>
        <v>0</v>
      </c>
      <c r="P1112" s="21">
        <f t="shared" si="323"/>
        <v>1</v>
      </c>
      <c r="Q1112" s="22">
        <f t="shared" si="324"/>
        <v>0</v>
      </c>
      <c r="R1112" s="59">
        <f t="shared" ca="1" si="325"/>
        <v>918715.62941523502</v>
      </c>
      <c r="S1112" s="60">
        <f t="shared" ca="1" si="326"/>
        <v>918715.62941523502</v>
      </c>
      <c r="T1112" s="61">
        <v>954.36799424724416</v>
      </c>
      <c r="U1112" s="61">
        <f t="shared" ca="1" si="327"/>
        <v>1039.2710739991346</v>
      </c>
      <c r="V1112" s="62">
        <f t="shared" ca="1" si="328"/>
        <v>8.8962622660934576E-2</v>
      </c>
      <c r="W1112" s="62"/>
      <c r="X1112" s="62">
        <f t="shared" ca="1" si="329"/>
        <v>8.8962622660934576E-2</v>
      </c>
      <c r="Y1112" s="60">
        <f t="shared" ca="1" si="330"/>
        <v>918715.62941523502</v>
      </c>
      <c r="Z1112" s="63">
        <f t="shared" ca="1" si="331"/>
        <v>0</v>
      </c>
      <c r="AA1112" s="60">
        <f t="shared" ca="1" si="332"/>
        <v>0</v>
      </c>
      <c r="AB1112" s="63">
        <f t="shared" ca="1" si="333"/>
        <v>0</v>
      </c>
      <c r="AC1112" s="47">
        <f t="shared" ca="1" si="334"/>
        <v>918715.62941523502</v>
      </c>
    </row>
    <row r="1113" spans="1:29" x14ac:dyDescent="0.15">
      <c r="A1113" s="58">
        <v>41206</v>
      </c>
      <c r="B1113" s="65">
        <f t="shared" si="317"/>
        <v>4</v>
      </c>
      <c r="C1113" s="58" t="s">
        <v>1167</v>
      </c>
      <c r="D1113" s="58">
        <v>501</v>
      </c>
      <c r="E1113" s="58">
        <v>0</v>
      </c>
      <c r="F1113" s="58">
        <f t="shared" si="318"/>
        <v>807.58208955223881</v>
      </c>
      <c r="G1113" s="58"/>
      <c r="H1113" s="17">
        <f t="shared" si="319"/>
        <v>1</v>
      </c>
      <c r="I1113" s="17">
        <f t="shared" si="320"/>
        <v>0</v>
      </c>
      <c r="J1113" s="17">
        <f ca="1">OFFSET('Z1'!$B$7,B1113,H1113)*D1113</f>
        <v>0</v>
      </c>
      <c r="K1113" s="17">
        <f ca="1">IF(I1113&gt;0,OFFSET('Z1'!$I$7,B1113,I1113)*IF(I1113=1,D1113-9300,IF(I1113=2,D1113-18000,IF(I1113=3,D1113-45000,0))),0)</f>
        <v>0</v>
      </c>
      <c r="L1113" s="17">
        <f>IF(AND(E1113=1,D1113&gt;20000,D1113&lt;=45000),D1113*'Z1'!$G$7,0)+IF(AND(E1113=1,D1113&gt;45000,D1113&lt;=50000),'Z1'!$G$7/5000*(50000-D1113)*D1113,0)</f>
        <v>0</v>
      </c>
      <c r="M1113" s="18">
        <f t="shared" ca="1" si="321"/>
        <v>0</v>
      </c>
      <c r="N1113" s="21">
        <v>0</v>
      </c>
      <c r="O1113" s="20">
        <f t="shared" si="322"/>
        <v>0</v>
      </c>
      <c r="P1113" s="21">
        <f t="shared" si="323"/>
        <v>1</v>
      </c>
      <c r="Q1113" s="22">
        <f t="shared" si="324"/>
        <v>0</v>
      </c>
      <c r="R1113" s="59">
        <f t="shared" ca="1" si="325"/>
        <v>520674.80807356647</v>
      </c>
      <c r="S1113" s="60">
        <f t="shared" ca="1" si="326"/>
        <v>520674.80807356647</v>
      </c>
      <c r="T1113" s="61">
        <v>954.36799424724416</v>
      </c>
      <c r="U1113" s="61">
        <f t="shared" ca="1" si="327"/>
        <v>1039.2710739991346</v>
      </c>
      <c r="V1113" s="62">
        <f t="shared" ca="1" si="328"/>
        <v>8.8962622660934576E-2</v>
      </c>
      <c r="W1113" s="62"/>
      <c r="X1113" s="62">
        <f t="shared" ca="1" si="329"/>
        <v>8.8962622660934576E-2</v>
      </c>
      <c r="Y1113" s="60">
        <f t="shared" ca="1" si="330"/>
        <v>520674.80807356647</v>
      </c>
      <c r="Z1113" s="63">
        <f t="shared" ca="1" si="331"/>
        <v>0</v>
      </c>
      <c r="AA1113" s="60">
        <f t="shared" ca="1" si="332"/>
        <v>0</v>
      </c>
      <c r="AB1113" s="63">
        <f t="shared" ca="1" si="333"/>
        <v>0</v>
      </c>
      <c r="AC1113" s="47">
        <f t="shared" ca="1" si="334"/>
        <v>520674.80807356647</v>
      </c>
    </row>
    <row r="1114" spans="1:29" x14ac:dyDescent="0.15">
      <c r="A1114" s="58">
        <v>41207</v>
      </c>
      <c r="B1114" s="65">
        <f t="shared" si="317"/>
        <v>4</v>
      </c>
      <c r="C1114" s="58" t="s">
        <v>1168</v>
      </c>
      <c r="D1114" s="58">
        <v>1416</v>
      </c>
      <c r="E1114" s="58">
        <v>0</v>
      </c>
      <c r="F1114" s="58">
        <f t="shared" si="318"/>
        <v>2282.5074626865671</v>
      </c>
      <c r="G1114" s="58"/>
      <c r="H1114" s="17">
        <f t="shared" si="319"/>
        <v>1</v>
      </c>
      <c r="I1114" s="17">
        <f t="shared" si="320"/>
        <v>0</v>
      </c>
      <c r="J1114" s="17">
        <f ca="1">OFFSET('Z1'!$B$7,B1114,H1114)*D1114</f>
        <v>0</v>
      </c>
      <c r="K1114" s="17">
        <f ca="1">IF(I1114&gt;0,OFFSET('Z1'!$I$7,B1114,I1114)*IF(I1114=1,D1114-9300,IF(I1114=2,D1114-18000,IF(I1114=3,D1114-45000,0))),0)</f>
        <v>0</v>
      </c>
      <c r="L1114" s="17">
        <f>IF(AND(E1114=1,D1114&gt;20000,D1114&lt;=45000),D1114*'Z1'!$G$7,0)+IF(AND(E1114=1,D1114&gt;45000,D1114&lt;=50000),'Z1'!$G$7/5000*(50000-D1114)*D1114,0)</f>
        <v>0</v>
      </c>
      <c r="M1114" s="18">
        <f t="shared" ca="1" si="321"/>
        <v>0</v>
      </c>
      <c r="N1114" s="21">
        <v>64992</v>
      </c>
      <c r="O1114" s="20">
        <f t="shared" si="322"/>
        <v>63992</v>
      </c>
      <c r="P1114" s="21">
        <f t="shared" si="323"/>
        <v>1</v>
      </c>
      <c r="Q1114" s="22">
        <f t="shared" si="324"/>
        <v>57592.800000000003</v>
      </c>
      <c r="R1114" s="59">
        <f t="shared" ca="1" si="325"/>
        <v>1471607.8407827746</v>
      </c>
      <c r="S1114" s="60">
        <f t="shared" ca="1" si="326"/>
        <v>1529200.6407827747</v>
      </c>
      <c r="T1114" s="61">
        <v>1022.2979305529766</v>
      </c>
      <c r="U1114" s="61">
        <f t="shared" ca="1" si="327"/>
        <v>1079.9439553550669</v>
      </c>
      <c r="V1114" s="62">
        <f t="shared" ca="1" si="328"/>
        <v>5.6388674063840405E-2</v>
      </c>
      <c r="W1114" s="62"/>
      <c r="X1114" s="62">
        <f t="shared" ca="1" si="329"/>
        <v>5.6388674063840405E-2</v>
      </c>
      <c r="Y1114" s="60">
        <f t="shared" ca="1" si="330"/>
        <v>1529200.6407827747</v>
      </c>
      <c r="Z1114" s="63">
        <f t="shared" ca="1" si="331"/>
        <v>0</v>
      </c>
      <c r="AA1114" s="60">
        <f t="shared" ca="1" si="332"/>
        <v>0</v>
      </c>
      <c r="AB1114" s="63">
        <f t="shared" ca="1" si="333"/>
        <v>0</v>
      </c>
      <c r="AC1114" s="47">
        <f t="shared" ca="1" si="334"/>
        <v>1529200.6407827747</v>
      </c>
    </row>
    <row r="1115" spans="1:29" x14ac:dyDescent="0.15">
      <c r="A1115" s="58">
        <v>41208</v>
      </c>
      <c r="B1115" s="65">
        <f t="shared" si="317"/>
        <v>4</v>
      </c>
      <c r="C1115" s="58" t="s">
        <v>1169</v>
      </c>
      <c r="D1115" s="58">
        <v>1205</v>
      </c>
      <c r="E1115" s="58">
        <v>0</v>
      </c>
      <c r="F1115" s="58">
        <f t="shared" si="318"/>
        <v>1942.3880597014925</v>
      </c>
      <c r="G1115" s="58"/>
      <c r="H1115" s="17">
        <f t="shared" si="319"/>
        <v>1</v>
      </c>
      <c r="I1115" s="17">
        <f t="shared" si="320"/>
        <v>0</v>
      </c>
      <c r="J1115" s="17">
        <f ca="1">OFFSET('Z1'!$B$7,B1115,H1115)*D1115</f>
        <v>0</v>
      </c>
      <c r="K1115" s="17">
        <f ca="1">IF(I1115&gt;0,OFFSET('Z1'!$I$7,B1115,I1115)*IF(I1115=1,D1115-9300,IF(I1115=2,D1115-18000,IF(I1115=3,D1115-45000,0))),0)</f>
        <v>0</v>
      </c>
      <c r="L1115" s="17">
        <f>IF(AND(E1115=1,D1115&gt;20000,D1115&lt;=45000),D1115*'Z1'!$G$7,0)+IF(AND(E1115=1,D1115&gt;45000,D1115&lt;=50000),'Z1'!$G$7/5000*(50000-D1115)*D1115,0)</f>
        <v>0</v>
      </c>
      <c r="M1115" s="18">
        <f t="shared" ca="1" si="321"/>
        <v>0</v>
      </c>
      <c r="N1115" s="21">
        <v>0</v>
      </c>
      <c r="O1115" s="20">
        <f t="shared" si="322"/>
        <v>0</v>
      </c>
      <c r="P1115" s="21">
        <f t="shared" si="323"/>
        <v>1</v>
      </c>
      <c r="Q1115" s="22">
        <f t="shared" si="324"/>
        <v>0</v>
      </c>
      <c r="R1115" s="59">
        <f t="shared" ca="1" si="325"/>
        <v>1252321.6441689571</v>
      </c>
      <c r="S1115" s="60">
        <f t="shared" ca="1" si="326"/>
        <v>1252321.6441689571</v>
      </c>
      <c r="T1115" s="61">
        <v>954.36799424724427</v>
      </c>
      <c r="U1115" s="61">
        <f t="shared" ca="1" si="327"/>
        <v>1039.2710739991346</v>
      </c>
      <c r="V1115" s="62">
        <f t="shared" ca="1" si="328"/>
        <v>8.8962622660934354E-2</v>
      </c>
      <c r="W1115" s="62"/>
      <c r="X1115" s="62">
        <f t="shared" ca="1" si="329"/>
        <v>8.8962622660934354E-2</v>
      </c>
      <c r="Y1115" s="60">
        <f t="shared" ca="1" si="330"/>
        <v>1252321.6441689571</v>
      </c>
      <c r="Z1115" s="63">
        <f t="shared" ca="1" si="331"/>
        <v>0</v>
      </c>
      <c r="AA1115" s="60">
        <f t="shared" ca="1" si="332"/>
        <v>0</v>
      </c>
      <c r="AB1115" s="63">
        <f t="shared" ca="1" si="333"/>
        <v>0</v>
      </c>
      <c r="AC1115" s="47">
        <f t="shared" ca="1" si="334"/>
        <v>1252321.6441689571</v>
      </c>
    </row>
    <row r="1116" spans="1:29" x14ac:dyDescent="0.15">
      <c r="A1116" s="58">
        <v>41209</v>
      </c>
      <c r="B1116" s="65">
        <f t="shared" si="317"/>
        <v>4</v>
      </c>
      <c r="C1116" s="58" t="s">
        <v>1170</v>
      </c>
      <c r="D1116" s="58">
        <v>2269</v>
      </c>
      <c r="E1116" s="58">
        <v>0</v>
      </c>
      <c r="F1116" s="58">
        <f t="shared" si="318"/>
        <v>3657.4925373134329</v>
      </c>
      <c r="G1116" s="58"/>
      <c r="H1116" s="17">
        <f t="shared" si="319"/>
        <v>1</v>
      </c>
      <c r="I1116" s="17">
        <f t="shared" si="320"/>
        <v>0</v>
      </c>
      <c r="J1116" s="17">
        <f ca="1">OFFSET('Z1'!$B$7,B1116,H1116)*D1116</f>
        <v>0</v>
      </c>
      <c r="K1116" s="17">
        <f ca="1">IF(I1116&gt;0,OFFSET('Z1'!$I$7,B1116,I1116)*IF(I1116=1,D1116-9300,IF(I1116=2,D1116-18000,IF(I1116=3,D1116-45000,0))),0)</f>
        <v>0</v>
      </c>
      <c r="L1116" s="17">
        <f>IF(AND(E1116=1,D1116&gt;20000,D1116&lt;=45000),D1116*'Z1'!$G$7,0)+IF(AND(E1116=1,D1116&gt;45000,D1116&lt;=50000),'Z1'!$G$7/5000*(50000-D1116)*D1116,0)</f>
        <v>0</v>
      </c>
      <c r="M1116" s="18">
        <f t="shared" ca="1" si="321"/>
        <v>0</v>
      </c>
      <c r="N1116" s="21">
        <v>0</v>
      </c>
      <c r="O1116" s="20">
        <f t="shared" si="322"/>
        <v>0</v>
      </c>
      <c r="P1116" s="21">
        <f t="shared" si="323"/>
        <v>1</v>
      </c>
      <c r="Q1116" s="22">
        <f t="shared" si="324"/>
        <v>0</v>
      </c>
      <c r="R1116" s="59">
        <f t="shared" ca="1" si="325"/>
        <v>2358106.0669040363</v>
      </c>
      <c r="S1116" s="60">
        <f t="shared" ca="1" si="326"/>
        <v>2358106.0669040363</v>
      </c>
      <c r="T1116" s="61">
        <v>954.36799424724404</v>
      </c>
      <c r="U1116" s="61">
        <f t="shared" ca="1" si="327"/>
        <v>1039.2710739991346</v>
      </c>
      <c r="V1116" s="62">
        <f t="shared" ca="1" si="328"/>
        <v>8.8962622660934576E-2</v>
      </c>
      <c r="W1116" s="62"/>
      <c r="X1116" s="62">
        <f t="shared" ca="1" si="329"/>
        <v>8.8962622660934576E-2</v>
      </c>
      <c r="Y1116" s="60">
        <f t="shared" ca="1" si="330"/>
        <v>2358106.0669040363</v>
      </c>
      <c r="Z1116" s="63">
        <f t="shared" ca="1" si="331"/>
        <v>0</v>
      </c>
      <c r="AA1116" s="60">
        <f t="shared" ca="1" si="332"/>
        <v>0</v>
      </c>
      <c r="AB1116" s="63">
        <f t="shared" ca="1" si="333"/>
        <v>0</v>
      </c>
      <c r="AC1116" s="47">
        <f t="shared" ca="1" si="334"/>
        <v>2358106.0669040363</v>
      </c>
    </row>
    <row r="1117" spans="1:29" x14ac:dyDescent="0.15">
      <c r="A1117" s="58">
        <v>41210</v>
      </c>
      <c r="B1117" s="65">
        <f t="shared" si="317"/>
        <v>4</v>
      </c>
      <c r="C1117" s="58" t="s">
        <v>1171</v>
      </c>
      <c r="D1117" s="58">
        <v>649</v>
      </c>
      <c r="E1117" s="58">
        <v>0</v>
      </c>
      <c r="F1117" s="58">
        <f t="shared" si="318"/>
        <v>1046.1492537313434</v>
      </c>
      <c r="G1117" s="58"/>
      <c r="H1117" s="17">
        <f t="shared" si="319"/>
        <v>1</v>
      </c>
      <c r="I1117" s="17">
        <f t="shared" si="320"/>
        <v>0</v>
      </c>
      <c r="J1117" s="17">
        <f ca="1">OFFSET('Z1'!$B$7,B1117,H1117)*D1117</f>
        <v>0</v>
      </c>
      <c r="K1117" s="17">
        <f ca="1">IF(I1117&gt;0,OFFSET('Z1'!$I$7,B1117,I1117)*IF(I1117=1,D1117-9300,IF(I1117=2,D1117-18000,IF(I1117=3,D1117-45000,0))),0)</f>
        <v>0</v>
      </c>
      <c r="L1117" s="17">
        <f>IF(AND(E1117=1,D1117&gt;20000,D1117&lt;=45000),D1117*'Z1'!$G$7,0)+IF(AND(E1117=1,D1117&gt;45000,D1117&lt;=50000),'Z1'!$G$7/5000*(50000-D1117)*D1117,0)</f>
        <v>0</v>
      </c>
      <c r="M1117" s="18">
        <f t="shared" ca="1" si="321"/>
        <v>0</v>
      </c>
      <c r="N1117" s="21">
        <v>3404</v>
      </c>
      <c r="O1117" s="20">
        <f t="shared" si="322"/>
        <v>2404</v>
      </c>
      <c r="P1117" s="21">
        <f t="shared" si="323"/>
        <v>1</v>
      </c>
      <c r="Q1117" s="22">
        <f t="shared" si="324"/>
        <v>2163.6</v>
      </c>
      <c r="R1117" s="59">
        <f t="shared" ca="1" si="325"/>
        <v>674486.9270254384</v>
      </c>
      <c r="S1117" s="60">
        <f t="shared" ca="1" si="326"/>
        <v>676650.52702543838</v>
      </c>
      <c r="T1117" s="61">
        <v>959.62354980279974</v>
      </c>
      <c r="U1117" s="61">
        <f t="shared" ca="1" si="327"/>
        <v>1042.6048182210145</v>
      </c>
      <c r="V1117" s="62">
        <f t="shared" ca="1" si="328"/>
        <v>8.6472730306865975E-2</v>
      </c>
      <c r="W1117" s="62"/>
      <c r="X1117" s="62">
        <f t="shared" ca="1" si="329"/>
        <v>8.6472730306865975E-2</v>
      </c>
      <c r="Y1117" s="60">
        <f t="shared" ca="1" si="330"/>
        <v>676650.52702543838</v>
      </c>
      <c r="Z1117" s="63">
        <f t="shared" ca="1" si="331"/>
        <v>0</v>
      </c>
      <c r="AA1117" s="60">
        <f t="shared" ca="1" si="332"/>
        <v>0</v>
      </c>
      <c r="AB1117" s="63">
        <f t="shared" ca="1" si="333"/>
        <v>0</v>
      </c>
      <c r="AC1117" s="47">
        <f t="shared" ca="1" si="334"/>
        <v>676650.52702543838</v>
      </c>
    </row>
    <row r="1118" spans="1:29" x14ac:dyDescent="0.15">
      <c r="A1118" s="58">
        <v>41211</v>
      </c>
      <c r="B1118" s="65">
        <f t="shared" si="317"/>
        <v>4</v>
      </c>
      <c r="C1118" s="58" t="s">
        <v>1172</v>
      </c>
      <c r="D1118" s="58">
        <v>729</v>
      </c>
      <c r="E1118" s="58">
        <v>0</v>
      </c>
      <c r="F1118" s="58">
        <f t="shared" si="318"/>
        <v>1175.1044776119402</v>
      </c>
      <c r="G1118" s="58"/>
      <c r="H1118" s="17">
        <f t="shared" si="319"/>
        <v>1</v>
      </c>
      <c r="I1118" s="17">
        <f t="shared" si="320"/>
        <v>0</v>
      </c>
      <c r="J1118" s="17">
        <f ca="1">OFFSET('Z1'!$B$7,B1118,H1118)*D1118</f>
        <v>0</v>
      </c>
      <c r="K1118" s="17">
        <f ca="1">IF(I1118&gt;0,OFFSET('Z1'!$I$7,B1118,I1118)*IF(I1118=1,D1118-9300,IF(I1118=2,D1118-18000,IF(I1118=3,D1118-45000,0))),0)</f>
        <v>0</v>
      </c>
      <c r="L1118" s="17">
        <f>IF(AND(E1118=1,D1118&gt;20000,D1118&lt;=45000),D1118*'Z1'!$G$7,0)+IF(AND(E1118=1,D1118&gt;45000,D1118&lt;=50000),'Z1'!$G$7/5000*(50000-D1118)*D1118,0)</f>
        <v>0</v>
      </c>
      <c r="M1118" s="18">
        <f t="shared" ca="1" si="321"/>
        <v>0</v>
      </c>
      <c r="N1118" s="21">
        <v>2854</v>
      </c>
      <c r="O1118" s="20">
        <f t="shared" si="322"/>
        <v>1854</v>
      </c>
      <c r="P1118" s="21">
        <f t="shared" si="323"/>
        <v>1</v>
      </c>
      <c r="Q1118" s="22">
        <f t="shared" si="324"/>
        <v>1668.6000000000001</v>
      </c>
      <c r="R1118" s="59">
        <f t="shared" ca="1" si="325"/>
        <v>757628.6129453691</v>
      </c>
      <c r="S1118" s="60">
        <f t="shared" ca="1" si="326"/>
        <v>759297.21294536907</v>
      </c>
      <c r="T1118" s="61">
        <v>958.7714330367902</v>
      </c>
      <c r="U1118" s="61">
        <f t="shared" ca="1" si="327"/>
        <v>1041.5599628880234</v>
      </c>
      <c r="V1118" s="62">
        <f t="shared" ca="1" si="328"/>
        <v>8.6348557120658809E-2</v>
      </c>
      <c r="W1118" s="62"/>
      <c r="X1118" s="62">
        <f t="shared" ca="1" si="329"/>
        <v>8.6348557120658809E-2</v>
      </c>
      <c r="Y1118" s="60">
        <f t="shared" ca="1" si="330"/>
        <v>759297.21294536907</v>
      </c>
      <c r="Z1118" s="63">
        <f t="shared" ca="1" si="331"/>
        <v>0</v>
      </c>
      <c r="AA1118" s="60">
        <f t="shared" ca="1" si="332"/>
        <v>0</v>
      </c>
      <c r="AB1118" s="63">
        <f t="shared" ca="1" si="333"/>
        <v>0</v>
      </c>
      <c r="AC1118" s="47">
        <f t="shared" ca="1" si="334"/>
        <v>759297.21294536907</v>
      </c>
    </row>
    <row r="1119" spans="1:29" x14ac:dyDescent="0.15">
      <c r="A1119" s="58">
        <v>41212</v>
      </c>
      <c r="B1119" s="65">
        <f t="shared" si="317"/>
        <v>4</v>
      </c>
      <c r="C1119" s="58" t="s">
        <v>1173</v>
      </c>
      <c r="D1119" s="58">
        <v>1329</v>
      </c>
      <c r="E1119" s="58">
        <v>0</v>
      </c>
      <c r="F1119" s="58">
        <f t="shared" si="318"/>
        <v>2142.2686567164178</v>
      </c>
      <c r="G1119" s="58"/>
      <c r="H1119" s="17">
        <f t="shared" si="319"/>
        <v>1</v>
      </c>
      <c r="I1119" s="17">
        <f t="shared" si="320"/>
        <v>0</v>
      </c>
      <c r="J1119" s="17">
        <f ca="1">OFFSET('Z1'!$B$7,B1119,H1119)*D1119</f>
        <v>0</v>
      </c>
      <c r="K1119" s="17">
        <f ca="1">IF(I1119&gt;0,OFFSET('Z1'!$I$7,B1119,I1119)*IF(I1119=1,D1119-9300,IF(I1119=2,D1119-18000,IF(I1119=3,D1119-45000,0))),0)</f>
        <v>0</v>
      </c>
      <c r="L1119" s="17">
        <f>IF(AND(E1119=1,D1119&gt;20000,D1119&lt;=45000),D1119*'Z1'!$G$7,0)+IF(AND(E1119=1,D1119&gt;45000,D1119&lt;=50000),'Z1'!$G$7/5000*(50000-D1119)*D1119,0)</f>
        <v>0</v>
      </c>
      <c r="M1119" s="18">
        <f t="shared" ca="1" si="321"/>
        <v>0</v>
      </c>
      <c r="N1119" s="21">
        <v>0</v>
      </c>
      <c r="O1119" s="20">
        <f t="shared" si="322"/>
        <v>0</v>
      </c>
      <c r="P1119" s="21">
        <f t="shared" si="323"/>
        <v>1</v>
      </c>
      <c r="Q1119" s="22">
        <f t="shared" si="324"/>
        <v>0</v>
      </c>
      <c r="R1119" s="59">
        <f t="shared" ca="1" si="325"/>
        <v>1381191.2573448499</v>
      </c>
      <c r="S1119" s="60">
        <f t="shared" ca="1" si="326"/>
        <v>1381191.2573448499</v>
      </c>
      <c r="T1119" s="61">
        <v>954.36799424724404</v>
      </c>
      <c r="U1119" s="61">
        <f t="shared" ca="1" si="327"/>
        <v>1039.2710739991346</v>
      </c>
      <c r="V1119" s="62">
        <f t="shared" ca="1" si="328"/>
        <v>8.8962622660934576E-2</v>
      </c>
      <c r="W1119" s="62"/>
      <c r="X1119" s="62">
        <f t="shared" ca="1" si="329"/>
        <v>8.8962622660934576E-2</v>
      </c>
      <c r="Y1119" s="60">
        <f t="shared" ca="1" si="330"/>
        <v>1381191.2573448499</v>
      </c>
      <c r="Z1119" s="63">
        <f t="shared" ca="1" si="331"/>
        <v>0</v>
      </c>
      <c r="AA1119" s="60">
        <f t="shared" ca="1" si="332"/>
        <v>0</v>
      </c>
      <c r="AB1119" s="63">
        <f t="shared" ca="1" si="333"/>
        <v>0</v>
      </c>
      <c r="AC1119" s="47">
        <f t="shared" ca="1" si="334"/>
        <v>1381191.2573448499</v>
      </c>
    </row>
    <row r="1120" spans="1:29" x14ac:dyDescent="0.15">
      <c r="A1120" s="58">
        <v>41213</v>
      </c>
      <c r="B1120" s="65">
        <f t="shared" si="317"/>
        <v>4</v>
      </c>
      <c r="C1120" s="58" t="s">
        <v>1174</v>
      </c>
      <c r="D1120" s="58">
        <v>2212</v>
      </c>
      <c r="E1120" s="58">
        <v>0</v>
      </c>
      <c r="F1120" s="58">
        <f t="shared" si="318"/>
        <v>3565.6119402985073</v>
      </c>
      <c r="G1120" s="58"/>
      <c r="H1120" s="17">
        <f t="shared" si="319"/>
        <v>1</v>
      </c>
      <c r="I1120" s="17">
        <f t="shared" si="320"/>
        <v>0</v>
      </c>
      <c r="J1120" s="17">
        <f ca="1">OFFSET('Z1'!$B$7,B1120,H1120)*D1120</f>
        <v>0</v>
      </c>
      <c r="K1120" s="17">
        <f ca="1">IF(I1120&gt;0,OFFSET('Z1'!$I$7,B1120,I1120)*IF(I1120=1,D1120-9300,IF(I1120=2,D1120-18000,IF(I1120=3,D1120-45000,0))),0)</f>
        <v>0</v>
      </c>
      <c r="L1120" s="17">
        <f>IF(AND(E1120=1,D1120&gt;20000,D1120&lt;=45000),D1120*'Z1'!$G$7,0)+IF(AND(E1120=1,D1120&gt;45000,D1120&lt;=50000),'Z1'!$G$7/5000*(50000-D1120)*D1120,0)</f>
        <v>0</v>
      </c>
      <c r="M1120" s="18">
        <f t="shared" ca="1" si="321"/>
        <v>0</v>
      </c>
      <c r="N1120" s="21">
        <v>1904</v>
      </c>
      <c r="O1120" s="20">
        <f t="shared" si="322"/>
        <v>904</v>
      </c>
      <c r="P1120" s="21">
        <f t="shared" si="323"/>
        <v>1</v>
      </c>
      <c r="Q1120" s="22">
        <f t="shared" si="324"/>
        <v>813.6</v>
      </c>
      <c r="R1120" s="59">
        <f t="shared" ca="1" si="325"/>
        <v>2298867.6156860855</v>
      </c>
      <c r="S1120" s="60">
        <f t="shared" ca="1" si="326"/>
        <v>2299681.2156860856</v>
      </c>
      <c r="T1120" s="61">
        <v>954.75067456781392</v>
      </c>
      <c r="U1120" s="61">
        <f t="shared" ca="1" si="327"/>
        <v>1039.638885934035</v>
      </c>
      <c r="V1120" s="62">
        <f t="shared" ca="1" si="328"/>
        <v>8.8911391871649981E-2</v>
      </c>
      <c r="W1120" s="62"/>
      <c r="X1120" s="62">
        <f t="shared" ca="1" si="329"/>
        <v>8.8911391871649981E-2</v>
      </c>
      <c r="Y1120" s="60">
        <f t="shared" ca="1" si="330"/>
        <v>2299681.2156860852</v>
      </c>
      <c r="Z1120" s="63">
        <f t="shared" ca="1" si="331"/>
        <v>0</v>
      </c>
      <c r="AA1120" s="60">
        <f t="shared" ca="1" si="332"/>
        <v>0</v>
      </c>
      <c r="AB1120" s="63">
        <f t="shared" ca="1" si="333"/>
        <v>0</v>
      </c>
      <c r="AC1120" s="47">
        <f t="shared" ca="1" si="334"/>
        <v>2299681.2156860852</v>
      </c>
    </row>
    <row r="1121" spans="1:29" x14ac:dyDescent="0.15">
      <c r="A1121" s="58">
        <v>41214</v>
      </c>
      <c r="B1121" s="65">
        <f t="shared" si="317"/>
        <v>4</v>
      </c>
      <c r="C1121" s="58" t="s">
        <v>1175</v>
      </c>
      <c r="D1121" s="58">
        <v>2351</v>
      </c>
      <c r="E1121" s="58">
        <v>0</v>
      </c>
      <c r="F1121" s="58">
        <f t="shared" si="318"/>
        <v>3789.6716417910447</v>
      </c>
      <c r="G1121" s="58"/>
      <c r="H1121" s="17">
        <f t="shared" si="319"/>
        <v>1</v>
      </c>
      <c r="I1121" s="17">
        <f t="shared" si="320"/>
        <v>0</v>
      </c>
      <c r="J1121" s="17">
        <f ca="1">OFFSET('Z1'!$B$7,B1121,H1121)*D1121</f>
        <v>0</v>
      </c>
      <c r="K1121" s="17">
        <f ca="1">IF(I1121&gt;0,OFFSET('Z1'!$I$7,B1121,I1121)*IF(I1121=1,D1121-9300,IF(I1121=2,D1121-18000,IF(I1121=3,D1121-45000,0))),0)</f>
        <v>0</v>
      </c>
      <c r="L1121" s="17">
        <f>IF(AND(E1121=1,D1121&gt;20000,D1121&lt;=45000),D1121*'Z1'!$G$7,0)+IF(AND(E1121=1,D1121&gt;45000,D1121&lt;=50000),'Z1'!$G$7/5000*(50000-D1121)*D1121,0)</f>
        <v>0</v>
      </c>
      <c r="M1121" s="18">
        <f t="shared" ca="1" si="321"/>
        <v>0</v>
      </c>
      <c r="N1121" s="21">
        <v>0</v>
      </c>
      <c r="O1121" s="20">
        <f t="shared" si="322"/>
        <v>0</v>
      </c>
      <c r="P1121" s="21">
        <f t="shared" si="323"/>
        <v>1</v>
      </c>
      <c r="Q1121" s="22">
        <f t="shared" si="324"/>
        <v>0</v>
      </c>
      <c r="R1121" s="59">
        <f t="shared" ca="1" si="325"/>
        <v>2443326.2949719657</v>
      </c>
      <c r="S1121" s="60">
        <f t="shared" ca="1" si="326"/>
        <v>2443326.2949719657</v>
      </c>
      <c r="T1121" s="61">
        <v>954.36799424724416</v>
      </c>
      <c r="U1121" s="61">
        <f t="shared" ca="1" si="327"/>
        <v>1039.2710739991346</v>
      </c>
      <c r="V1121" s="62">
        <f t="shared" ca="1" si="328"/>
        <v>8.8962622660934576E-2</v>
      </c>
      <c r="W1121" s="62"/>
      <c r="X1121" s="62">
        <f t="shared" ca="1" si="329"/>
        <v>8.8962622660934576E-2</v>
      </c>
      <c r="Y1121" s="60">
        <f t="shared" ca="1" si="330"/>
        <v>2443326.2949719653</v>
      </c>
      <c r="Z1121" s="63">
        <f t="shared" ca="1" si="331"/>
        <v>0</v>
      </c>
      <c r="AA1121" s="60">
        <f t="shared" ca="1" si="332"/>
        <v>0</v>
      </c>
      <c r="AB1121" s="63">
        <f t="shared" ca="1" si="333"/>
        <v>0</v>
      </c>
      <c r="AC1121" s="47">
        <f t="shared" ca="1" si="334"/>
        <v>2443326.2949719653</v>
      </c>
    </row>
    <row r="1122" spans="1:29" x14ac:dyDescent="0.15">
      <c r="A1122" s="58">
        <v>41215</v>
      </c>
      <c r="B1122" s="65">
        <f t="shared" si="317"/>
        <v>4</v>
      </c>
      <c r="C1122" s="58" t="s">
        <v>1176</v>
      </c>
      <c r="D1122" s="58">
        <v>2371</v>
      </c>
      <c r="E1122" s="58">
        <v>0</v>
      </c>
      <c r="F1122" s="58">
        <f t="shared" si="318"/>
        <v>3821.9104477611941</v>
      </c>
      <c r="G1122" s="58"/>
      <c r="H1122" s="17">
        <f t="shared" si="319"/>
        <v>1</v>
      </c>
      <c r="I1122" s="17">
        <f t="shared" si="320"/>
        <v>0</v>
      </c>
      <c r="J1122" s="17">
        <f ca="1">OFFSET('Z1'!$B$7,B1122,H1122)*D1122</f>
        <v>0</v>
      </c>
      <c r="K1122" s="17">
        <f ca="1">IF(I1122&gt;0,OFFSET('Z1'!$I$7,B1122,I1122)*IF(I1122=1,D1122-9300,IF(I1122=2,D1122-18000,IF(I1122=3,D1122-45000,0))),0)</f>
        <v>0</v>
      </c>
      <c r="L1122" s="17">
        <f>IF(AND(E1122=1,D1122&gt;20000,D1122&lt;=45000),D1122*'Z1'!$G$7,0)+IF(AND(E1122=1,D1122&gt;45000,D1122&lt;=50000),'Z1'!$G$7/5000*(50000-D1122)*D1122,0)</f>
        <v>0</v>
      </c>
      <c r="M1122" s="18">
        <f t="shared" ca="1" si="321"/>
        <v>0</v>
      </c>
      <c r="N1122" s="21">
        <v>3961</v>
      </c>
      <c r="O1122" s="20">
        <f t="shared" si="322"/>
        <v>2961</v>
      </c>
      <c r="P1122" s="21">
        <f t="shared" si="323"/>
        <v>1</v>
      </c>
      <c r="Q1122" s="22">
        <f t="shared" si="324"/>
        <v>2664.9</v>
      </c>
      <c r="R1122" s="59">
        <f t="shared" ca="1" si="325"/>
        <v>2464111.716451948</v>
      </c>
      <c r="S1122" s="60">
        <f t="shared" ca="1" si="326"/>
        <v>2466776.6164519479</v>
      </c>
      <c r="T1122" s="61">
        <v>957.0963467376655</v>
      </c>
      <c r="U1122" s="61">
        <f t="shared" ca="1" si="327"/>
        <v>1040.3950301357856</v>
      </c>
      <c r="V1122" s="62">
        <f t="shared" ca="1" si="328"/>
        <v>8.703270436884436E-2</v>
      </c>
      <c r="W1122" s="62"/>
      <c r="X1122" s="62">
        <f t="shared" ca="1" si="329"/>
        <v>8.703270436884436E-2</v>
      </c>
      <c r="Y1122" s="60">
        <f t="shared" ca="1" si="330"/>
        <v>2466776.6164519479</v>
      </c>
      <c r="Z1122" s="63">
        <f t="shared" ca="1" si="331"/>
        <v>0</v>
      </c>
      <c r="AA1122" s="60">
        <f t="shared" ca="1" si="332"/>
        <v>0</v>
      </c>
      <c r="AB1122" s="63">
        <f t="shared" ca="1" si="333"/>
        <v>0</v>
      </c>
      <c r="AC1122" s="47">
        <f t="shared" ca="1" si="334"/>
        <v>2466776.6164519479</v>
      </c>
    </row>
    <row r="1123" spans="1:29" x14ac:dyDescent="0.15">
      <c r="A1123" s="58">
        <v>41216</v>
      </c>
      <c r="B1123" s="65">
        <f t="shared" si="317"/>
        <v>4</v>
      </c>
      <c r="C1123" s="58" t="s">
        <v>1177</v>
      </c>
      <c r="D1123" s="58">
        <v>337</v>
      </c>
      <c r="E1123" s="58">
        <v>0</v>
      </c>
      <c r="F1123" s="58">
        <f t="shared" si="318"/>
        <v>543.22388059701495</v>
      </c>
      <c r="G1123" s="58"/>
      <c r="H1123" s="17">
        <f t="shared" si="319"/>
        <v>1</v>
      </c>
      <c r="I1123" s="17">
        <f t="shared" si="320"/>
        <v>0</v>
      </c>
      <c r="J1123" s="17">
        <f ca="1">OFFSET('Z1'!$B$7,B1123,H1123)*D1123</f>
        <v>0</v>
      </c>
      <c r="K1123" s="17">
        <f ca="1">IF(I1123&gt;0,OFFSET('Z1'!$I$7,B1123,I1123)*IF(I1123=1,D1123-9300,IF(I1123=2,D1123-18000,IF(I1123=3,D1123-45000,0))),0)</f>
        <v>0</v>
      </c>
      <c r="L1123" s="17">
        <f>IF(AND(E1123=1,D1123&gt;20000,D1123&lt;=45000),D1123*'Z1'!$G$7,0)+IF(AND(E1123=1,D1123&gt;45000,D1123&lt;=50000),'Z1'!$G$7/5000*(50000-D1123)*D1123,0)</f>
        <v>0</v>
      </c>
      <c r="M1123" s="18">
        <f t="shared" ca="1" si="321"/>
        <v>0</v>
      </c>
      <c r="N1123" s="21">
        <v>0</v>
      </c>
      <c r="O1123" s="20">
        <f t="shared" si="322"/>
        <v>0</v>
      </c>
      <c r="P1123" s="21">
        <f t="shared" si="323"/>
        <v>1</v>
      </c>
      <c r="Q1123" s="22">
        <f t="shared" si="324"/>
        <v>0</v>
      </c>
      <c r="R1123" s="59">
        <f t="shared" ca="1" si="325"/>
        <v>350234.35193770839</v>
      </c>
      <c r="S1123" s="60">
        <f t="shared" ca="1" si="326"/>
        <v>350234.35193770839</v>
      </c>
      <c r="T1123" s="61">
        <v>954.36799424724404</v>
      </c>
      <c r="U1123" s="61">
        <f t="shared" ca="1" si="327"/>
        <v>1039.2710739991346</v>
      </c>
      <c r="V1123" s="62">
        <f t="shared" ca="1" si="328"/>
        <v>8.8962622660934576E-2</v>
      </c>
      <c r="W1123" s="62"/>
      <c r="X1123" s="62">
        <f t="shared" ca="1" si="329"/>
        <v>8.8962622660934576E-2</v>
      </c>
      <c r="Y1123" s="60">
        <f t="shared" ca="1" si="330"/>
        <v>350234.35193770839</v>
      </c>
      <c r="Z1123" s="63">
        <f t="shared" ca="1" si="331"/>
        <v>0</v>
      </c>
      <c r="AA1123" s="60">
        <f t="shared" ca="1" si="332"/>
        <v>0</v>
      </c>
      <c r="AB1123" s="63">
        <f t="shared" ca="1" si="333"/>
        <v>0</v>
      </c>
      <c r="AC1123" s="47">
        <f t="shared" ca="1" si="334"/>
        <v>350234.35193770839</v>
      </c>
    </row>
    <row r="1124" spans="1:29" x14ac:dyDescent="0.15">
      <c r="A1124" s="58">
        <v>41217</v>
      </c>
      <c r="B1124" s="65">
        <f t="shared" si="317"/>
        <v>4</v>
      </c>
      <c r="C1124" s="58" t="s">
        <v>1178</v>
      </c>
      <c r="D1124" s="58">
        <v>661</v>
      </c>
      <c r="E1124" s="58">
        <v>0</v>
      </c>
      <c r="F1124" s="58">
        <f t="shared" si="318"/>
        <v>1065.4925373134329</v>
      </c>
      <c r="G1124" s="58"/>
      <c r="H1124" s="17">
        <f t="shared" si="319"/>
        <v>1</v>
      </c>
      <c r="I1124" s="17">
        <f t="shared" si="320"/>
        <v>0</v>
      </c>
      <c r="J1124" s="17">
        <f ca="1">OFFSET('Z1'!$B$7,B1124,H1124)*D1124</f>
        <v>0</v>
      </c>
      <c r="K1124" s="17">
        <f ca="1">IF(I1124&gt;0,OFFSET('Z1'!$I$7,B1124,I1124)*IF(I1124=1,D1124-9300,IF(I1124=2,D1124-18000,IF(I1124=3,D1124-45000,0))),0)</f>
        <v>0</v>
      </c>
      <c r="L1124" s="17">
        <f>IF(AND(E1124=1,D1124&gt;20000,D1124&lt;=45000),D1124*'Z1'!$G$7,0)+IF(AND(E1124=1,D1124&gt;45000,D1124&lt;=50000),'Z1'!$G$7/5000*(50000-D1124)*D1124,0)</f>
        <v>0</v>
      </c>
      <c r="M1124" s="18">
        <f t="shared" ca="1" si="321"/>
        <v>0</v>
      </c>
      <c r="N1124" s="21">
        <v>2859</v>
      </c>
      <c r="O1124" s="20">
        <f t="shared" si="322"/>
        <v>1859</v>
      </c>
      <c r="P1124" s="21">
        <f t="shared" si="323"/>
        <v>1</v>
      </c>
      <c r="Q1124" s="22">
        <f t="shared" si="324"/>
        <v>1673.1000000000001</v>
      </c>
      <c r="R1124" s="59">
        <f t="shared" ca="1" si="325"/>
        <v>686958.17991342803</v>
      </c>
      <c r="S1124" s="60">
        <f t="shared" ca="1" si="326"/>
        <v>688631.27991342801</v>
      </c>
      <c r="T1124" s="61">
        <v>958.75787340132263</v>
      </c>
      <c r="U1124" s="61">
        <f t="shared" ca="1" si="327"/>
        <v>1041.8022389007988</v>
      </c>
      <c r="V1124" s="62">
        <f t="shared" ca="1" si="328"/>
        <v>8.6616619068655032E-2</v>
      </c>
      <c r="W1124" s="62"/>
      <c r="X1124" s="62">
        <f t="shared" ca="1" si="329"/>
        <v>8.6616619068655032E-2</v>
      </c>
      <c r="Y1124" s="60">
        <f t="shared" ca="1" si="330"/>
        <v>688631.27991342801</v>
      </c>
      <c r="Z1124" s="63">
        <f t="shared" ca="1" si="331"/>
        <v>0</v>
      </c>
      <c r="AA1124" s="60">
        <f t="shared" ca="1" si="332"/>
        <v>0</v>
      </c>
      <c r="AB1124" s="63">
        <f t="shared" ca="1" si="333"/>
        <v>0</v>
      </c>
      <c r="AC1124" s="47">
        <f t="shared" ca="1" si="334"/>
        <v>688631.27991342801</v>
      </c>
    </row>
    <row r="1125" spans="1:29" x14ac:dyDescent="0.15">
      <c r="A1125" s="58">
        <v>41218</v>
      </c>
      <c r="B1125" s="65">
        <f t="shared" si="317"/>
        <v>4</v>
      </c>
      <c r="C1125" s="58" t="s">
        <v>1179</v>
      </c>
      <c r="D1125" s="58">
        <v>2481</v>
      </c>
      <c r="E1125" s="58">
        <v>0</v>
      </c>
      <c r="F1125" s="58">
        <f t="shared" si="318"/>
        <v>3999.2238805970151</v>
      </c>
      <c r="G1125" s="58"/>
      <c r="H1125" s="17">
        <f t="shared" si="319"/>
        <v>1</v>
      </c>
      <c r="I1125" s="17">
        <f t="shared" si="320"/>
        <v>0</v>
      </c>
      <c r="J1125" s="17">
        <f ca="1">OFFSET('Z1'!$B$7,B1125,H1125)*D1125</f>
        <v>0</v>
      </c>
      <c r="K1125" s="17">
        <f ca="1">IF(I1125&gt;0,OFFSET('Z1'!$I$7,B1125,I1125)*IF(I1125=1,D1125-9300,IF(I1125=2,D1125-18000,IF(I1125=3,D1125-45000,0))),0)</f>
        <v>0</v>
      </c>
      <c r="L1125" s="17">
        <f>IF(AND(E1125=1,D1125&gt;20000,D1125&lt;=45000),D1125*'Z1'!$G$7,0)+IF(AND(E1125=1,D1125&gt;45000,D1125&lt;=50000),'Z1'!$G$7/5000*(50000-D1125)*D1125,0)</f>
        <v>0</v>
      </c>
      <c r="M1125" s="18">
        <f t="shared" ca="1" si="321"/>
        <v>0</v>
      </c>
      <c r="N1125" s="21">
        <v>1724</v>
      </c>
      <c r="O1125" s="20">
        <f t="shared" si="322"/>
        <v>724</v>
      </c>
      <c r="P1125" s="21">
        <f t="shared" si="323"/>
        <v>1</v>
      </c>
      <c r="Q1125" s="22">
        <f t="shared" si="324"/>
        <v>651.6</v>
      </c>
      <c r="R1125" s="59">
        <f t="shared" ca="1" si="325"/>
        <v>2578431.5345918532</v>
      </c>
      <c r="S1125" s="60">
        <f t="shared" ca="1" si="326"/>
        <v>2579083.1345918532</v>
      </c>
      <c r="T1125" s="61">
        <v>955.58211762386759</v>
      </c>
      <c r="U1125" s="61">
        <f t="shared" ca="1" si="327"/>
        <v>1039.5337100329921</v>
      </c>
      <c r="V1125" s="62">
        <f t="shared" ca="1" si="328"/>
        <v>8.7853875518178359E-2</v>
      </c>
      <c r="W1125" s="62"/>
      <c r="X1125" s="62">
        <f t="shared" ca="1" si="329"/>
        <v>8.7853875518178359E-2</v>
      </c>
      <c r="Y1125" s="60">
        <f t="shared" ca="1" si="330"/>
        <v>2579083.1345918532</v>
      </c>
      <c r="Z1125" s="63">
        <f t="shared" ca="1" si="331"/>
        <v>0</v>
      </c>
      <c r="AA1125" s="60">
        <f t="shared" ca="1" si="332"/>
        <v>0</v>
      </c>
      <c r="AB1125" s="63">
        <f t="shared" ca="1" si="333"/>
        <v>0</v>
      </c>
      <c r="AC1125" s="47">
        <f t="shared" ca="1" si="334"/>
        <v>2579083.1345918532</v>
      </c>
    </row>
    <row r="1126" spans="1:29" x14ac:dyDescent="0.15">
      <c r="A1126" s="58">
        <v>41219</v>
      </c>
      <c r="B1126" s="65">
        <f t="shared" si="317"/>
        <v>4</v>
      </c>
      <c r="C1126" s="58" t="s">
        <v>1180</v>
      </c>
      <c r="D1126" s="58">
        <v>1639</v>
      </c>
      <c r="E1126" s="58">
        <v>0</v>
      </c>
      <c r="F1126" s="58">
        <f t="shared" si="318"/>
        <v>2641.9701492537315</v>
      </c>
      <c r="G1126" s="58"/>
      <c r="H1126" s="17">
        <f t="shared" si="319"/>
        <v>1</v>
      </c>
      <c r="I1126" s="17">
        <f t="shared" si="320"/>
        <v>0</v>
      </c>
      <c r="J1126" s="17">
        <f ca="1">OFFSET('Z1'!$B$7,B1126,H1126)*D1126</f>
        <v>0</v>
      </c>
      <c r="K1126" s="17">
        <f ca="1">IF(I1126&gt;0,OFFSET('Z1'!$I$7,B1126,I1126)*IF(I1126=1,D1126-9300,IF(I1126=2,D1126-18000,IF(I1126=3,D1126-45000,0))),0)</f>
        <v>0</v>
      </c>
      <c r="L1126" s="17">
        <f>IF(AND(E1126=1,D1126&gt;20000,D1126&lt;=45000),D1126*'Z1'!$G$7,0)+IF(AND(E1126=1,D1126&gt;45000,D1126&lt;=50000),'Z1'!$G$7/5000*(50000-D1126)*D1126,0)</f>
        <v>0</v>
      </c>
      <c r="M1126" s="18">
        <f t="shared" ca="1" si="321"/>
        <v>0</v>
      </c>
      <c r="N1126" s="21">
        <v>7212</v>
      </c>
      <c r="O1126" s="20">
        <f t="shared" si="322"/>
        <v>6212</v>
      </c>
      <c r="P1126" s="21">
        <f t="shared" si="323"/>
        <v>1</v>
      </c>
      <c r="Q1126" s="22">
        <f t="shared" si="324"/>
        <v>5590.8</v>
      </c>
      <c r="R1126" s="59">
        <f t="shared" ca="1" si="325"/>
        <v>1703365.2902845817</v>
      </c>
      <c r="S1126" s="60">
        <f t="shared" ca="1" si="326"/>
        <v>1708956.0902845818</v>
      </c>
      <c r="T1126" s="61">
        <v>960.52876772790705</v>
      </c>
      <c r="U1126" s="61">
        <f t="shared" ca="1" si="327"/>
        <v>1042.6821783310445</v>
      </c>
      <c r="V1126" s="62">
        <f t="shared" ca="1" si="328"/>
        <v>8.5529359831114871E-2</v>
      </c>
      <c r="W1126" s="62"/>
      <c r="X1126" s="62">
        <f t="shared" ca="1" si="329"/>
        <v>8.5529359831114871E-2</v>
      </c>
      <c r="Y1126" s="60">
        <f t="shared" ca="1" si="330"/>
        <v>1708956.090284582</v>
      </c>
      <c r="Z1126" s="63">
        <f t="shared" ca="1" si="331"/>
        <v>0</v>
      </c>
      <c r="AA1126" s="60">
        <f t="shared" ca="1" si="332"/>
        <v>0</v>
      </c>
      <c r="AB1126" s="63">
        <f t="shared" ca="1" si="333"/>
        <v>0</v>
      </c>
      <c r="AC1126" s="47">
        <f t="shared" ca="1" si="334"/>
        <v>1708956.090284582</v>
      </c>
    </row>
    <row r="1127" spans="1:29" x14ac:dyDescent="0.15">
      <c r="A1127" s="58">
        <v>41220</v>
      </c>
      <c r="B1127" s="65">
        <f t="shared" si="317"/>
        <v>4</v>
      </c>
      <c r="C1127" s="58" t="s">
        <v>1181</v>
      </c>
      <c r="D1127" s="58">
        <v>1295</v>
      </c>
      <c r="E1127" s="58">
        <v>0</v>
      </c>
      <c r="F1127" s="58">
        <f t="shared" si="318"/>
        <v>2087.4626865671644</v>
      </c>
      <c r="G1127" s="58"/>
      <c r="H1127" s="17">
        <f t="shared" si="319"/>
        <v>1</v>
      </c>
      <c r="I1127" s="17">
        <f t="shared" si="320"/>
        <v>0</v>
      </c>
      <c r="J1127" s="17">
        <f ca="1">OFFSET('Z1'!$B$7,B1127,H1127)*D1127</f>
        <v>0</v>
      </c>
      <c r="K1127" s="17">
        <f ca="1">IF(I1127&gt;0,OFFSET('Z1'!$I$7,B1127,I1127)*IF(I1127=1,D1127-9300,IF(I1127=2,D1127-18000,IF(I1127=3,D1127-45000,0))),0)</f>
        <v>0</v>
      </c>
      <c r="L1127" s="17">
        <f>IF(AND(E1127=1,D1127&gt;20000,D1127&lt;=45000),D1127*'Z1'!$G$7,0)+IF(AND(E1127=1,D1127&gt;45000,D1127&lt;=50000),'Z1'!$G$7/5000*(50000-D1127)*D1127,0)</f>
        <v>0</v>
      </c>
      <c r="M1127" s="18">
        <f t="shared" ca="1" si="321"/>
        <v>0</v>
      </c>
      <c r="N1127" s="21">
        <v>0</v>
      </c>
      <c r="O1127" s="20">
        <f t="shared" si="322"/>
        <v>0</v>
      </c>
      <c r="P1127" s="21">
        <f t="shared" si="323"/>
        <v>1</v>
      </c>
      <c r="Q1127" s="22">
        <f t="shared" si="324"/>
        <v>0</v>
      </c>
      <c r="R1127" s="59">
        <f t="shared" ca="1" si="325"/>
        <v>1345856.0408288795</v>
      </c>
      <c r="S1127" s="60">
        <f t="shared" ca="1" si="326"/>
        <v>1345856.0408288795</v>
      </c>
      <c r="T1127" s="61">
        <v>955.79151437352698</v>
      </c>
      <c r="U1127" s="61">
        <f t="shared" ca="1" si="327"/>
        <v>1039.2710739991346</v>
      </c>
      <c r="V1127" s="62">
        <f t="shared" ca="1" si="328"/>
        <v>8.7340762467769117E-2</v>
      </c>
      <c r="W1127" s="62"/>
      <c r="X1127" s="62">
        <f t="shared" ca="1" si="329"/>
        <v>8.7340762467769117E-2</v>
      </c>
      <c r="Y1127" s="60">
        <f t="shared" ca="1" si="330"/>
        <v>1345856.0408288792</v>
      </c>
      <c r="Z1127" s="63">
        <f t="shared" ca="1" si="331"/>
        <v>0</v>
      </c>
      <c r="AA1127" s="60">
        <f t="shared" ca="1" si="332"/>
        <v>0</v>
      </c>
      <c r="AB1127" s="63">
        <f t="shared" ca="1" si="333"/>
        <v>0</v>
      </c>
      <c r="AC1127" s="47">
        <f t="shared" ca="1" si="334"/>
        <v>1345856.0408288792</v>
      </c>
    </row>
    <row r="1128" spans="1:29" x14ac:dyDescent="0.15">
      <c r="A1128" s="58">
        <v>41221</v>
      </c>
      <c r="B1128" s="65">
        <f t="shared" si="317"/>
        <v>4</v>
      </c>
      <c r="C1128" s="58" t="s">
        <v>1182</v>
      </c>
      <c r="D1128" s="58">
        <v>1019</v>
      </c>
      <c r="E1128" s="58">
        <v>0</v>
      </c>
      <c r="F1128" s="58">
        <f t="shared" si="318"/>
        <v>1642.5671641791046</v>
      </c>
      <c r="G1128" s="58"/>
      <c r="H1128" s="17">
        <f t="shared" si="319"/>
        <v>1</v>
      </c>
      <c r="I1128" s="17">
        <f t="shared" si="320"/>
        <v>0</v>
      </c>
      <c r="J1128" s="17">
        <f ca="1">OFFSET('Z1'!$B$7,B1128,H1128)*D1128</f>
        <v>0</v>
      </c>
      <c r="K1128" s="17">
        <f ca="1">IF(I1128&gt;0,OFFSET('Z1'!$I$7,B1128,I1128)*IF(I1128=1,D1128-9300,IF(I1128=2,D1128-18000,IF(I1128=3,D1128-45000,0))),0)</f>
        <v>0</v>
      </c>
      <c r="L1128" s="17">
        <f>IF(AND(E1128=1,D1128&gt;20000,D1128&lt;=45000),D1128*'Z1'!$G$7,0)+IF(AND(E1128=1,D1128&gt;45000,D1128&lt;=50000),'Z1'!$G$7/5000*(50000-D1128)*D1128,0)</f>
        <v>0</v>
      </c>
      <c r="M1128" s="18">
        <f t="shared" ca="1" si="321"/>
        <v>0</v>
      </c>
      <c r="N1128" s="21">
        <v>0</v>
      </c>
      <c r="O1128" s="20">
        <f t="shared" si="322"/>
        <v>0</v>
      </c>
      <c r="P1128" s="21">
        <f t="shared" si="323"/>
        <v>1</v>
      </c>
      <c r="Q1128" s="22">
        <f t="shared" si="324"/>
        <v>0</v>
      </c>
      <c r="R1128" s="59">
        <f t="shared" ca="1" si="325"/>
        <v>1059017.2244051183</v>
      </c>
      <c r="S1128" s="60">
        <f t="shared" ca="1" si="326"/>
        <v>1059017.2244051183</v>
      </c>
      <c r="T1128" s="61">
        <v>954.36799424724416</v>
      </c>
      <c r="U1128" s="61">
        <f t="shared" ca="1" si="327"/>
        <v>1039.2710739991346</v>
      </c>
      <c r="V1128" s="62">
        <f t="shared" ca="1" si="328"/>
        <v>8.8962622660934576E-2</v>
      </c>
      <c r="W1128" s="62"/>
      <c r="X1128" s="62">
        <f t="shared" ca="1" si="329"/>
        <v>8.8962622660934576E-2</v>
      </c>
      <c r="Y1128" s="60">
        <f t="shared" ca="1" si="330"/>
        <v>1059017.2244051183</v>
      </c>
      <c r="Z1128" s="63">
        <f t="shared" ca="1" si="331"/>
        <v>0</v>
      </c>
      <c r="AA1128" s="60">
        <f t="shared" ca="1" si="332"/>
        <v>0</v>
      </c>
      <c r="AB1128" s="63">
        <f t="shared" ca="1" si="333"/>
        <v>0</v>
      </c>
      <c r="AC1128" s="47">
        <f t="shared" ca="1" si="334"/>
        <v>1059017.2244051183</v>
      </c>
    </row>
    <row r="1129" spans="1:29" x14ac:dyDescent="0.15">
      <c r="A1129" s="58">
        <v>41222</v>
      </c>
      <c r="B1129" s="65">
        <f t="shared" si="317"/>
        <v>4</v>
      </c>
      <c r="C1129" s="58" t="s">
        <v>1183</v>
      </c>
      <c r="D1129" s="58">
        <v>686</v>
      </c>
      <c r="E1129" s="58">
        <v>0</v>
      </c>
      <c r="F1129" s="58">
        <f t="shared" si="318"/>
        <v>1105.7910447761194</v>
      </c>
      <c r="G1129" s="58"/>
      <c r="H1129" s="17">
        <f t="shared" si="319"/>
        <v>1</v>
      </c>
      <c r="I1129" s="17">
        <f t="shared" si="320"/>
        <v>0</v>
      </c>
      <c r="J1129" s="17">
        <f ca="1">OFFSET('Z1'!$B$7,B1129,H1129)*D1129</f>
        <v>0</v>
      </c>
      <c r="K1129" s="17">
        <f ca="1">IF(I1129&gt;0,OFFSET('Z1'!$I$7,B1129,I1129)*IF(I1129=1,D1129-9300,IF(I1129=2,D1129-18000,IF(I1129=3,D1129-45000,0))),0)</f>
        <v>0</v>
      </c>
      <c r="L1129" s="17">
        <f>IF(AND(E1129=1,D1129&gt;20000,D1129&lt;=45000),D1129*'Z1'!$G$7,0)+IF(AND(E1129=1,D1129&gt;45000,D1129&lt;=50000),'Z1'!$G$7/5000*(50000-D1129)*D1129,0)</f>
        <v>0</v>
      </c>
      <c r="M1129" s="18">
        <f t="shared" ca="1" si="321"/>
        <v>0</v>
      </c>
      <c r="N1129" s="21">
        <v>0</v>
      </c>
      <c r="O1129" s="20">
        <f t="shared" si="322"/>
        <v>0</v>
      </c>
      <c r="P1129" s="21">
        <f t="shared" si="323"/>
        <v>1</v>
      </c>
      <c r="Q1129" s="22">
        <f t="shared" si="324"/>
        <v>0</v>
      </c>
      <c r="R1129" s="59">
        <f t="shared" ca="1" si="325"/>
        <v>712939.9567634064</v>
      </c>
      <c r="S1129" s="60">
        <f t="shared" ca="1" si="326"/>
        <v>712939.9567634064</v>
      </c>
      <c r="T1129" s="61">
        <v>954.36799424724427</v>
      </c>
      <c r="U1129" s="61">
        <f t="shared" ca="1" si="327"/>
        <v>1039.2710739991346</v>
      </c>
      <c r="V1129" s="62">
        <f t="shared" ca="1" si="328"/>
        <v>8.8962622660934354E-2</v>
      </c>
      <c r="W1129" s="62"/>
      <c r="X1129" s="62">
        <f t="shared" ca="1" si="329"/>
        <v>8.8962622660934354E-2</v>
      </c>
      <c r="Y1129" s="60">
        <f t="shared" ca="1" si="330"/>
        <v>712939.9567634064</v>
      </c>
      <c r="Z1129" s="63">
        <f t="shared" ca="1" si="331"/>
        <v>0</v>
      </c>
      <c r="AA1129" s="60">
        <f t="shared" ca="1" si="332"/>
        <v>0</v>
      </c>
      <c r="AB1129" s="63">
        <f t="shared" ca="1" si="333"/>
        <v>0</v>
      </c>
      <c r="AC1129" s="47">
        <f t="shared" ca="1" si="334"/>
        <v>712939.9567634064</v>
      </c>
    </row>
    <row r="1130" spans="1:29" x14ac:dyDescent="0.15">
      <c r="A1130" s="58">
        <v>41223</v>
      </c>
      <c r="B1130" s="65">
        <f t="shared" si="317"/>
        <v>4</v>
      </c>
      <c r="C1130" s="58" t="s">
        <v>1184</v>
      </c>
      <c r="D1130" s="58">
        <v>1024</v>
      </c>
      <c r="E1130" s="58">
        <v>0</v>
      </c>
      <c r="F1130" s="58">
        <f t="shared" si="318"/>
        <v>1650.6268656716418</v>
      </c>
      <c r="G1130" s="58"/>
      <c r="H1130" s="17">
        <f t="shared" si="319"/>
        <v>1</v>
      </c>
      <c r="I1130" s="17">
        <f t="shared" si="320"/>
        <v>0</v>
      </c>
      <c r="J1130" s="17">
        <f ca="1">OFFSET('Z1'!$B$7,B1130,H1130)*D1130</f>
        <v>0</v>
      </c>
      <c r="K1130" s="17">
        <f ca="1">IF(I1130&gt;0,OFFSET('Z1'!$I$7,B1130,I1130)*IF(I1130=1,D1130-9300,IF(I1130=2,D1130-18000,IF(I1130=3,D1130-45000,0))),0)</f>
        <v>0</v>
      </c>
      <c r="L1130" s="17">
        <f>IF(AND(E1130=1,D1130&gt;20000,D1130&lt;=45000),D1130*'Z1'!$G$7,0)+IF(AND(E1130=1,D1130&gt;45000,D1130&lt;=50000),'Z1'!$G$7/5000*(50000-D1130)*D1130,0)</f>
        <v>0</v>
      </c>
      <c r="M1130" s="18">
        <f t="shared" ca="1" si="321"/>
        <v>0</v>
      </c>
      <c r="N1130" s="21">
        <v>8358</v>
      </c>
      <c r="O1130" s="20">
        <f t="shared" si="322"/>
        <v>7358</v>
      </c>
      <c r="P1130" s="21">
        <f t="shared" si="323"/>
        <v>1</v>
      </c>
      <c r="Q1130" s="22">
        <f t="shared" si="324"/>
        <v>6622.2</v>
      </c>
      <c r="R1130" s="59">
        <f t="shared" ca="1" si="325"/>
        <v>1064213.5797751138</v>
      </c>
      <c r="S1130" s="60">
        <f t="shared" ca="1" si="326"/>
        <v>1070835.7797751138</v>
      </c>
      <c r="T1130" s="61">
        <v>960.3887747350492</v>
      </c>
      <c r="U1130" s="61">
        <f t="shared" ca="1" si="327"/>
        <v>1045.7380661866346</v>
      </c>
      <c r="V1130" s="62">
        <f t="shared" ca="1" si="328"/>
        <v>8.8869522111117316E-2</v>
      </c>
      <c r="W1130" s="62"/>
      <c r="X1130" s="62">
        <f t="shared" ca="1" si="329"/>
        <v>8.8869522111117316E-2</v>
      </c>
      <c r="Y1130" s="60">
        <f t="shared" ca="1" si="330"/>
        <v>1070835.7797751138</v>
      </c>
      <c r="Z1130" s="63">
        <f t="shared" ca="1" si="331"/>
        <v>0</v>
      </c>
      <c r="AA1130" s="60">
        <f t="shared" ca="1" si="332"/>
        <v>0</v>
      </c>
      <c r="AB1130" s="63">
        <f t="shared" ca="1" si="333"/>
        <v>0</v>
      </c>
      <c r="AC1130" s="47">
        <f t="shared" ca="1" si="334"/>
        <v>1070835.7797751138</v>
      </c>
    </row>
    <row r="1131" spans="1:29" x14ac:dyDescent="0.15">
      <c r="A1131" s="58">
        <v>41224</v>
      </c>
      <c r="B1131" s="65">
        <f t="shared" si="317"/>
        <v>4</v>
      </c>
      <c r="C1131" s="58" t="s">
        <v>1185</v>
      </c>
      <c r="D1131" s="58">
        <v>1595</v>
      </c>
      <c r="E1131" s="58">
        <v>0</v>
      </c>
      <c r="F1131" s="58">
        <f t="shared" si="318"/>
        <v>2571.0447761194032</v>
      </c>
      <c r="G1131" s="58"/>
      <c r="H1131" s="17">
        <f t="shared" si="319"/>
        <v>1</v>
      </c>
      <c r="I1131" s="17">
        <f t="shared" si="320"/>
        <v>0</v>
      </c>
      <c r="J1131" s="17">
        <f ca="1">OFFSET('Z1'!$B$7,B1131,H1131)*D1131</f>
        <v>0</v>
      </c>
      <c r="K1131" s="17">
        <f ca="1">IF(I1131&gt;0,OFFSET('Z1'!$I$7,B1131,I1131)*IF(I1131=1,D1131-9300,IF(I1131=2,D1131-18000,IF(I1131=3,D1131-45000,0))),0)</f>
        <v>0</v>
      </c>
      <c r="L1131" s="17">
        <f>IF(AND(E1131=1,D1131&gt;20000,D1131&lt;=45000),D1131*'Z1'!$G$7,0)+IF(AND(E1131=1,D1131&gt;45000,D1131&lt;=50000),'Z1'!$G$7/5000*(50000-D1131)*D1131,0)</f>
        <v>0</v>
      </c>
      <c r="M1131" s="18">
        <f t="shared" ca="1" si="321"/>
        <v>0</v>
      </c>
      <c r="N1131" s="21">
        <v>4626</v>
      </c>
      <c r="O1131" s="20">
        <f t="shared" si="322"/>
        <v>3626</v>
      </c>
      <c r="P1131" s="21">
        <f t="shared" si="323"/>
        <v>1</v>
      </c>
      <c r="Q1131" s="22">
        <f t="shared" si="324"/>
        <v>3263.4</v>
      </c>
      <c r="R1131" s="59">
        <f t="shared" ca="1" si="325"/>
        <v>1657637.3630286199</v>
      </c>
      <c r="S1131" s="60">
        <f t="shared" ca="1" si="326"/>
        <v>1660900.7630286198</v>
      </c>
      <c r="T1131" s="61">
        <v>960.30521253443021</v>
      </c>
      <c r="U1131" s="61">
        <f t="shared" ca="1" si="327"/>
        <v>1041.3170928079121</v>
      </c>
      <c r="V1131" s="62">
        <f t="shared" ca="1" si="328"/>
        <v>8.4360554557103784E-2</v>
      </c>
      <c r="W1131" s="62"/>
      <c r="X1131" s="62">
        <f t="shared" ca="1" si="329"/>
        <v>8.4360554557103784E-2</v>
      </c>
      <c r="Y1131" s="60">
        <f t="shared" ca="1" si="330"/>
        <v>1660900.7630286198</v>
      </c>
      <c r="Z1131" s="63">
        <f t="shared" ca="1" si="331"/>
        <v>0</v>
      </c>
      <c r="AA1131" s="60">
        <f t="shared" ca="1" si="332"/>
        <v>0</v>
      </c>
      <c r="AB1131" s="63">
        <f t="shared" ca="1" si="333"/>
        <v>0</v>
      </c>
      <c r="AC1131" s="47">
        <f t="shared" ca="1" si="334"/>
        <v>1660900.7630286198</v>
      </c>
    </row>
    <row r="1132" spans="1:29" x14ac:dyDescent="0.15">
      <c r="A1132" s="58">
        <v>41225</v>
      </c>
      <c r="B1132" s="65">
        <f t="shared" si="317"/>
        <v>4</v>
      </c>
      <c r="C1132" s="58" t="s">
        <v>1186</v>
      </c>
      <c r="D1132" s="58">
        <v>12240</v>
      </c>
      <c r="E1132" s="58">
        <v>0</v>
      </c>
      <c r="F1132" s="58">
        <f t="shared" si="318"/>
        <v>20400</v>
      </c>
      <c r="G1132" s="58"/>
      <c r="H1132" s="17">
        <f t="shared" si="319"/>
        <v>2</v>
      </c>
      <c r="I1132" s="17">
        <f t="shared" si="320"/>
        <v>0</v>
      </c>
      <c r="J1132" s="17">
        <f ca="1">OFFSET('Z1'!$B$7,B1132,H1132)*D1132</f>
        <v>1274184</v>
      </c>
      <c r="K1132" s="17">
        <f ca="1">IF(I1132&gt;0,OFFSET('Z1'!$I$7,B1132,I1132)*IF(I1132=1,D1132-9300,IF(I1132=2,D1132-18000,IF(I1132=3,D1132-45000,0))),0)</f>
        <v>0</v>
      </c>
      <c r="L1132" s="17">
        <f>IF(AND(E1132=1,D1132&gt;20000,D1132&lt;=45000),D1132*'Z1'!$G$7,0)+IF(AND(E1132=1,D1132&gt;45000,D1132&lt;=50000),'Z1'!$G$7/5000*(50000-D1132)*D1132,0)</f>
        <v>0</v>
      </c>
      <c r="M1132" s="18">
        <f t="shared" ca="1" si="321"/>
        <v>1274184</v>
      </c>
      <c r="N1132" s="21">
        <v>16725</v>
      </c>
      <c r="O1132" s="20">
        <f t="shared" si="322"/>
        <v>15725</v>
      </c>
      <c r="P1132" s="21">
        <f t="shared" si="323"/>
        <v>0</v>
      </c>
      <c r="Q1132" s="22">
        <f t="shared" si="324"/>
        <v>0</v>
      </c>
      <c r="R1132" s="59">
        <f t="shared" ca="1" si="325"/>
        <v>13152552.814277938</v>
      </c>
      <c r="S1132" s="60">
        <f t="shared" ca="1" si="326"/>
        <v>14426736.814277938</v>
      </c>
      <c r="T1132" s="61">
        <v>1075.2493767679837</v>
      </c>
      <c r="U1132" s="61">
        <f t="shared" ca="1" si="327"/>
        <v>1178.6549684867596</v>
      </c>
      <c r="V1132" s="62">
        <f t="shared" ca="1" si="328"/>
        <v>9.616893899496648E-2</v>
      </c>
      <c r="W1132" s="62"/>
      <c r="X1132" s="62">
        <f t="shared" ca="1" si="329"/>
        <v>9.616893899496648E-2</v>
      </c>
      <c r="Y1132" s="60">
        <f t="shared" ca="1" si="330"/>
        <v>14426736.814277938</v>
      </c>
      <c r="Z1132" s="63">
        <f t="shared" ca="1" si="331"/>
        <v>0</v>
      </c>
      <c r="AA1132" s="60">
        <f t="shared" ca="1" si="332"/>
        <v>84773.725317392498</v>
      </c>
      <c r="AB1132" s="63">
        <f t="shared" ca="1" si="333"/>
        <v>-4111.3088025254201</v>
      </c>
      <c r="AC1132" s="47">
        <f t="shared" ca="1" si="334"/>
        <v>14422625.505475413</v>
      </c>
    </row>
    <row r="1133" spans="1:29" x14ac:dyDescent="0.15">
      <c r="A1133" s="58">
        <v>41226</v>
      </c>
      <c r="B1133" s="65">
        <f t="shared" si="317"/>
        <v>4</v>
      </c>
      <c r="C1133" s="58" t="s">
        <v>1187</v>
      </c>
      <c r="D1133" s="58">
        <v>554</v>
      </c>
      <c r="E1133" s="58">
        <v>0</v>
      </c>
      <c r="F1133" s="58">
        <f t="shared" si="318"/>
        <v>893.01492537313436</v>
      </c>
      <c r="G1133" s="58"/>
      <c r="H1133" s="17">
        <f t="shared" si="319"/>
        <v>1</v>
      </c>
      <c r="I1133" s="17">
        <f t="shared" si="320"/>
        <v>0</v>
      </c>
      <c r="J1133" s="17">
        <f ca="1">OFFSET('Z1'!$B$7,B1133,H1133)*D1133</f>
        <v>0</v>
      </c>
      <c r="K1133" s="17">
        <f ca="1">IF(I1133&gt;0,OFFSET('Z1'!$I$7,B1133,I1133)*IF(I1133=1,D1133-9300,IF(I1133=2,D1133-18000,IF(I1133=3,D1133-45000,0))),0)</f>
        <v>0</v>
      </c>
      <c r="L1133" s="17">
        <f>IF(AND(E1133=1,D1133&gt;20000,D1133&lt;=45000),D1133*'Z1'!$G$7,0)+IF(AND(E1133=1,D1133&gt;45000,D1133&lt;=50000),'Z1'!$G$7/5000*(50000-D1133)*D1133,0)</f>
        <v>0</v>
      </c>
      <c r="M1133" s="18">
        <f t="shared" ca="1" si="321"/>
        <v>0</v>
      </c>
      <c r="N1133" s="21">
        <v>0</v>
      </c>
      <c r="O1133" s="20">
        <f t="shared" si="322"/>
        <v>0</v>
      </c>
      <c r="P1133" s="21">
        <f t="shared" si="323"/>
        <v>1</v>
      </c>
      <c r="Q1133" s="22">
        <f t="shared" si="324"/>
        <v>0</v>
      </c>
      <c r="R1133" s="59">
        <f t="shared" ca="1" si="325"/>
        <v>575756.17499552062</v>
      </c>
      <c r="S1133" s="60">
        <f t="shared" ca="1" si="326"/>
        <v>575756.17499552062</v>
      </c>
      <c r="T1133" s="61">
        <v>954.36799424724416</v>
      </c>
      <c r="U1133" s="61">
        <f t="shared" ca="1" si="327"/>
        <v>1039.2710739991346</v>
      </c>
      <c r="V1133" s="62">
        <f t="shared" ca="1" si="328"/>
        <v>8.8962622660934576E-2</v>
      </c>
      <c r="W1133" s="62"/>
      <c r="X1133" s="62">
        <f t="shared" ca="1" si="329"/>
        <v>8.8962622660934576E-2</v>
      </c>
      <c r="Y1133" s="60">
        <f t="shared" ca="1" si="330"/>
        <v>575756.17499552062</v>
      </c>
      <c r="Z1133" s="63">
        <f t="shared" ca="1" si="331"/>
        <v>0</v>
      </c>
      <c r="AA1133" s="60">
        <f t="shared" ca="1" si="332"/>
        <v>0</v>
      </c>
      <c r="AB1133" s="63">
        <f t="shared" ca="1" si="333"/>
        <v>0</v>
      </c>
      <c r="AC1133" s="47">
        <f t="shared" ca="1" si="334"/>
        <v>575756.17499552062</v>
      </c>
    </row>
    <row r="1134" spans="1:29" x14ac:dyDescent="0.15">
      <c r="A1134" s="58">
        <v>41227</v>
      </c>
      <c r="B1134" s="65">
        <f t="shared" si="317"/>
        <v>4</v>
      </c>
      <c r="C1134" s="58" t="s">
        <v>1188</v>
      </c>
      <c r="D1134" s="58">
        <v>900</v>
      </c>
      <c r="E1134" s="58">
        <v>0</v>
      </c>
      <c r="F1134" s="58">
        <f t="shared" si="318"/>
        <v>1450.7462686567164</v>
      </c>
      <c r="G1134" s="58"/>
      <c r="H1134" s="17">
        <f t="shared" si="319"/>
        <v>1</v>
      </c>
      <c r="I1134" s="17">
        <f t="shared" si="320"/>
        <v>0</v>
      </c>
      <c r="J1134" s="17">
        <f ca="1">OFFSET('Z1'!$B$7,B1134,H1134)*D1134</f>
        <v>0</v>
      </c>
      <c r="K1134" s="17">
        <f ca="1">IF(I1134&gt;0,OFFSET('Z1'!$I$7,B1134,I1134)*IF(I1134=1,D1134-9300,IF(I1134=2,D1134-18000,IF(I1134=3,D1134-45000,0))),0)</f>
        <v>0</v>
      </c>
      <c r="L1134" s="17">
        <f>IF(AND(E1134=1,D1134&gt;20000,D1134&lt;=45000),D1134*'Z1'!$G$7,0)+IF(AND(E1134=1,D1134&gt;45000,D1134&lt;=50000),'Z1'!$G$7/5000*(50000-D1134)*D1134,0)</f>
        <v>0</v>
      </c>
      <c r="M1134" s="18">
        <f t="shared" ca="1" si="321"/>
        <v>0</v>
      </c>
      <c r="N1134" s="21">
        <v>0</v>
      </c>
      <c r="O1134" s="20">
        <f t="shared" si="322"/>
        <v>0</v>
      </c>
      <c r="P1134" s="21">
        <f t="shared" si="323"/>
        <v>1</v>
      </c>
      <c r="Q1134" s="22">
        <f t="shared" si="324"/>
        <v>0</v>
      </c>
      <c r="R1134" s="59">
        <f t="shared" ca="1" si="325"/>
        <v>935343.96659922122</v>
      </c>
      <c r="S1134" s="60">
        <f t="shared" ca="1" si="326"/>
        <v>935343.96659922122</v>
      </c>
      <c r="T1134" s="61">
        <v>954.36799424724427</v>
      </c>
      <c r="U1134" s="61">
        <f t="shared" ca="1" si="327"/>
        <v>1039.2710739991346</v>
      </c>
      <c r="V1134" s="62">
        <f t="shared" ca="1" si="328"/>
        <v>8.8962622660934354E-2</v>
      </c>
      <c r="W1134" s="62"/>
      <c r="X1134" s="62">
        <f t="shared" ca="1" si="329"/>
        <v>8.8962622660934354E-2</v>
      </c>
      <c r="Y1134" s="60">
        <f t="shared" ca="1" si="330"/>
        <v>935343.96659922111</v>
      </c>
      <c r="Z1134" s="63">
        <f t="shared" ca="1" si="331"/>
        <v>0</v>
      </c>
      <c r="AA1134" s="60">
        <f t="shared" ca="1" si="332"/>
        <v>0</v>
      </c>
      <c r="AB1134" s="63">
        <f t="shared" ca="1" si="333"/>
        <v>0</v>
      </c>
      <c r="AC1134" s="47">
        <f t="shared" ca="1" si="334"/>
        <v>935343.96659922111</v>
      </c>
    </row>
    <row r="1135" spans="1:29" x14ac:dyDescent="0.15">
      <c r="A1135" s="58">
        <v>41228</v>
      </c>
      <c r="B1135" s="65">
        <f t="shared" si="317"/>
        <v>4</v>
      </c>
      <c r="C1135" s="58" t="s">
        <v>1189</v>
      </c>
      <c r="D1135" s="58">
        <v>2100</v>
      </c>
      <c r="E1135" s="58">
        <v>0</v>
      </c>
      <c r="F1135" s="58">
        <f t="shared" si="318"/>
        <v>3385.0746268656717</v>
      </c>
      <c r="G1135" s="58"/>
      <c r="H1135" s="17">
        <f t="shared" si="319"/>
        <v>1</v>
      </c>
      <c r="I1135" s="17">
        <f t="shared" si="320"/>
        <v>0</v>
      </c>
      <c r="J1135" s="17">
        <f ca="1">OFFSET('Z1'!$B$7,B1135,H1135)*D1135</f>
        <v>0</v>
      </c>
      <c r="K1135" s="17">
        <f ca="1">IF(I1135&gt;0,OFFSET('Z1'!$I$7,B1135,I1135)*IF(I1135=1,D1135-9300,IF(I1135=2,D1135-18000,IF(I1135=3,D1135-45000,0))),0)</f>
        <v>0</v>
      </c>
      <c r="L1135" s="17">
        <f>IF(AND(E1135=1,D1135&gt;20000,D1135&lt;=45000),D1135*'Z1'!$G$7,0)+IF(AND(E1135=1,D1135&gt;45000,D1135&lt;=50000),'Z1'!$G$7/5000*(50000-D1135)*D1135,0)</f>
        <v>0</v>
      </c>
      <c r="M1135" s="18">
        <f t="shared" ca="1" si="321"/>
        <v>0</v>
      </c>
      <c r="N1135" s="21">
        <v>1994</v>
      </c>
      <c r="O1135" s="20">
        <f t="shared" si="322"/>
        <v>994</v>
      </c>
      <c r="P1135" s="21">
        <f t="shared" si="323"/>
        <v>1</v>
      </c>
      <c r="Q1135" s="22">
        <f t="shared" si="324"/>
        <v>894.6</v>
      </c>
      <c r="R1135" s="59">
        <f t="shared" ca="1" si="325"/>
        <v>2182469.2553981827</v>
      </c>
      <c r="S1135" s="60">
        <f t="shared" ca="1" si="326"/>
        <v>2183363.8553981828</v>
      </c>
      <c r="T1135" s="61">
        <v>955.45908716972849</v>
      </c>
      <c r="U1135" s="61">
        <f t="shared" ca="1" si="327"/>
        <v>1039.6970739991345</v>
      </c>
      <c r="V1135" s="62">
        <f t="shared" ca="1" si="328"/>
        <v>8.8164933444651039E-2</v>
      </c>
      <c r="W1135" s="62"/>
      <c r="X1135" s="62">
        <f t="shared" ca="1" si="329"/>
        <v>8.8164933444651039E-2</v>
      </c>
      <c r="Y1135" s="60">
        <f t="shared" ca="1" si="330"/>
        <v>2183363.8553981828</v>
      </c>
      <c r="Z1135" s="63">
        <f t="shared" ca="1" si="331"/>
        <v>0</v>
      </c>
      <c r="AA1135" s="60">
        <f t="shared" ca="1" si="332"/>
        <v>0</v>
      </c>
      <c r="AB1135" s="63">
        <f t="shared" ca="1" si="333"/>
        <v>0</v>
      </c>
      <c r="AC1135" s="47">
        <f t="shared" ca="1" si="334"/>
        <v>2183363.8553981828</v>
      </c>
    </row>
    <row r="1136" spans="1:29" x14ac:dyDescent="0.15">
      <c r="A1136" s="58">
        <v>41229</v>
      </c>
      <c r="B1136" s="65">
        <f t="shared" si="317"/>
        <v>4</v>
      </c>
      <c r="C1136" s="58" t="s">
        <v>1190</v>
      </c>
      <c r="D1136" s="58">
        <v>1205</v>
      </c>
      <c r="E1136" s="58">
        <v>0</v>
      </c>
      <c r="F1136" s="58">
        <f t="shared" si="318"/>
        <v>1942.3880597014925</v>
      </c>
      <c r="G1136" s="58"/>
      <c r="H1136" s="17">
        <f t="shared" si="319"/>
        <v>1</v>
      </c>
      <c r="I1136" s="17">
        <f t="shared" si="320"/>
        <v>0</v>
      </c>
      <c r="J1136" s="17">
        <f ca="1">OFFSET('Z1'!$B$7,B1136,H1136)*D1136</f>
        <v>0</v>
      </c>
      <c r="K1136" s="17">
        <f ca="1">IF(I1136&gt;0,OFFSET('Z1'!$I$7,B1136,I1136)*IF(I1136=1,D1136-9300,IF(I1136=2,D1136-18000,IF(I1136=3,D1136-45000,0))),0)</f>
        <v>0</v>
      </c>
      <c r="L1136" s="17">
        <f>IF(AND(E1136=1,D1136&gt;20000,D1136&lt;=45000),D1136*'Z1'!$G$7,0)+IF(AND(E1136=1,D1136&gt;45000,D1136&lt;=50000),'Z1'!$G$7/5000*(50000-D1136)*D1136,0)</f>
        <v>0</v>
      </c>
      <c r="M1136" s="18">
        <f t="shared" ca="1" si="321"/>
        <v>0</v>
      </c>
      <c r="N1136" s="21">
        <v>0</v>
      </c>
      <c r="O1136" s="20">
        <f t="shared" si="322"/>
        <v>0</v>
      </c>
      <c r="P1136" s="21">
        <f t="shared" si="323"/>
        <v>1</v>
      </c>
      <c r="Q1136" s="22">
        <f t="shared" si="324"/>
        <v>0</v>
      </c>
      <c r="R1136" s="59">
        <f t="shared" ca="1" si="325"/>
        <v>1252321.6441689571</v>
      </c>
      <c r="S1136" s="60">
        <f t="shared" ca="1" si="326"/>
        <v>1252321.6441689571</v>
      </c>
      <c r="T1136" s="61">
        <v>954.36799424724416</v>
      </c>
      <c r="U1136" s="61">
        <f t="shared" ca="1" si="327"/>
        <v>1039.2710739991346</v>
      </c>
      <c r="V1136" s="62">
        <f t="shared" ca="1" si="328"/>
        <v>8.8962622660934576E-2</v>
      </c>
      <c r="W1136" s="62"/>
      <c r="X1136" s="62">
        <f t="shared" ca="1" si="329"/>
        <v>8.8962622660934576E-2</v>
      </c>
      <c r="Y1136" s="60">
        <f t="shared" ca="1" si="330"/>
        <v>1252321.6441689571</v>
      </c>
      <c r="Z1136" s="63">
        <f t="shared" ca="1" si="331"/>
        <v>0</v>
      </c>
      <c r="AA1136" s="60">
        <f t="shared" ca="1" si="332"/>
        <v>0</v>
      </c>
      <c r="AB1136" s="63">
        <f t="shared" ca="1" si="333"/>
        <v>0</v>
      </c>
      <c r="AC1136" s="47">
        <f t="shared" ca="1" si="334"/>
        <v>1252321.6441689571</v>
      </c>
    </row>
    <row r="1137" spans="1:29" x14ac:dyDescent="0.15">
      <c r="A1137" s="58">
        <v>41230</v>
      </c>
      <c r="B1137" s="65">
        <f t="shared" si="317"/>
        <v>4</v>
      </c>
      <c r="C1137" s="58" t="s">
        <v>1191</v>
      </c>
      <c r="D1137" s="58">
        <v>788</v>
      </c>
      <c r="E1137" s="58">
        <v>0</v>
      </c>
      <c r="F1137" s="58">
        <f t="shared" si="318"/>
        <v>1270.2089552238806</v>
      </c>
      <c r="G1137" s="58"/>
      <c r="H1137" s="17">
        <f t="shared" si="319"/>
        <v>1</v>
      </c>
      <c r="I1137" s="17">
        <f t="shared" si="320"/>
        <v>0</v>
      </c>
      <c r="J1137" s="17">
        <f ca="1">OFFSET('Z1'!$B$7,B1137,H1137)*D1137</f>
        <v>0</v>
      </c>
      <c r="K1137" s="17">
        <f ca="1">IF(I1137&gt;0,OFFSET('Z1'!$I$7,B1137,I1137)*IF(I1137=1,D1137-9300,IF(I1137=2,D1137-18000,IF(I1137=3,D1137-45000,0))),0)</f>
        <v>0</v>
      </c>
      <c r="L1137" s="17">
        <f>IF(AND(E1137=1,D1137&gt;20000,D1137&lt;=45000),D1137*'Z1'!$G$7,0)+IF(AND(E1137=1,D1137&gt;45000,D1137&lt;=50000),'Z1'!$G$7/5000*(50000-D1137)*D1137,0)</f>
        <v>0</v>
      </c>
      <c r="M1137" s="18">
        <f t="shared" ca="1" si="321"/>
        <v>0</v>
      </c>
      <c r="N1137" s="21">
        <v>0</v>
      </c>
      <c r="O1137" s="20">
        <f t="shared" si="322"/>
        <v>0</v>
      </c>
      <c r="P1137" s="21">
        <f t="shared" si="323"/>
        <v>1</v>
      </c>
      <c r="Q1137" s="22">
        <f t="shared" si="324"/>
        <v>0</v>
      </c>
      <c r="R1137" s="59">
        <f t="shared" ca="1" si="325"/>
        <v>818945.60631131812</v>
      </c>
      <c r="S1137" s="60">
        <f t="shared" ca="1" si="326"/>
        <v>818945.60631131812</v>
      </c>
      <c r="T1137" s="61">
        <v>954.36799424724393</v>
      </c>
      <c r="U1137" s="61">
        <f t="shared" ca="1" si="327"/>
        <v>1039.2710739991346</v>
      </c>
      <c r="V1137" s="62">
        <f t="shared" ca="1" si="328"/>
        <v>8.8962622660934798E-2</v>
      </c>
      <c r="W1137" s="62"/>
      <c r="X1137" s="62">
        <f t="shared" ca="1" si="329"/>
        <v>8.8962622660934798E-2</v>
      </c>
      <c r="Y1137" s="60">
        <f t="shared" ca="1" si="330"/>
        <v>818945.60631131812</v>
      </c>
      <c r="Z1137" s="63">
        <f t="shared" ca="1" si="331"/>
        <v>0</v>
      </c>
      <c r="AA1137" s="60">
        <f t="shared" ca="1" si="332"/>
        <v>0</v>
      </c>
      <c r="AB1137" s="63">
        <f t="shared" ca="1" si="333"/>
        <v>0</v>
      </c>
      <c r="AC1137" s="47">
        <f t="shared" ca="1" si="334"/>
        <v>818945.60631131812</v>
      </c>
    </row>
    <row r="1138" spans="1:29" x14ac:dyDescent="0.15">
      <c r="A1138" s="58">
        <v>41231</v>
      </c>
      <c r="B1138" s="65">
        <f t="shared" si="317"/>
        <v>4</v>
      </c>
      <c r="C1138" s="58" t="s">
        <v>1192</v>
      </c>
      <c r="D1138" s="58">
        <v>2416</v>
      </c>
      <c r="E1138" s="58">
        <v>0</v>
      </c>
      <c r="F1138" s="58">
        <f t="shared" si="318"/>
        <v>3894.4477611940297</v>
      </c>
      <c r="G1138" s="58"/>
      <c r="H1138" s="17">
        <f t="shared" si="319"/>
        <v>1</v>
      </c>
      <c r="I1138" s="17">
        <f t="shared" si="320"/>
        <v>0</v>
      </c>
      <c r="J1138" s="17">
        <f ca="1">OFFSET('Z1'!$B$7,B1138,H1138)*D1138</f>
        <v>0</v>
      </c>
      <c r="K1138" s="17">
        <f ca="1">IF(I1138&gt;0,OFFSET('Z1'!$I$7,B1138,I1138)*IF(I1138=1,D1138-9300,IF(I1138=2,D1138-18000,IF(I1138=3,D1138-45000,0))),0)</f>
        <v>0</v>
      </c>
      <c r="L1138" s="17">
        <f>IF(AND(E1138=1,D1138&gt;20000,D1138&lt;=45000),D1138*'Z1'!$G$7,0)+IF(AND(E1138=1,D1138&gt;45000,D1138&lt;=50000),'Z1'!$G$7/5000*(50000-D1138)*D1138,0)</f>
        <v>0</v>
      </c>
      <c r="M1138" s="18">
        <f t="shared" ca="1" si="321"/>
        <v>0</v>
      </c>
      <c r="N1138" s="21">
        <v>0</v>
      </c>
      <c r="O1138" s="20">
        <f t="shared" si="322"/>
        <v>0</v>
      </c>
      <c r="P1138" s="21">
        <f t="shared" si="323"/>
        <v>1</v>
      </c>
      <c r="Q1138" s="22">
        <f t="shared" si="324"/>
        <v>0</v>
      </c>
      <c r="R1138" s="59">
        <f t="shared" ca="1" si="325"/>
        <v>2510878.914781909</v>
      </c>
      <c r="S1138" s="60">
        <f t="shared" ca="1" si="326"/>
        <v>2510878.914781909</v>
      </c>
      <c r="T1138" s="61">
        <v>954.36799424724416</v>
      </c>
      <c r="U1138" s="61">
        <f t="shared" ca="1" si="327"/>
        <v>1039.2710739991346</v>
      </c>
      <c r="V1138" s="62">
        <f t="shared" ca="1" si="328"/>
        <v>8.8962622660934576E-2</v>
      </c>
      <c r="W1138" s="62"/>
      <c r="X1138" s="62">
        <f t="shared" ca="1" si="329"/>
        <v>8.8962622660934576E-2</v>
      </c>
      <c r="Y1138" s="60">
        <f t="shared" ca="1" si="330"/>
        <v>2510878.9147819094</v>
      </c>
      <c r="Z1138" s="63">
        <f t="shared" ca="1" si="331"/>
        <v>0</v>
      </c>
      <c r="AA1138" s="60">
        <f t="shared" ca="1" si="332"/>
        <v>0</v>
      </c>
      <c r="AB1138" s="63">
        <f t="shared" ca="1" si="333"/>
        <v>0</v>
      </c>
      <c r="AC1138" s="47">
        <f t="shared" ca="1" si="334"/>
        <v>2510878.9147819094</v>
      </c>
    </row>
    <row r="1139" spans="1:29" x14ac:dyDescent="0.15">
      <c r="A1139" s="58">
        <v>41232</v>
      </c>
      <c r="B1139" s="65">
        <f t="shared" si="317"/>
        <v>4</v>
      </c>
      <c r="C1139" s="58" t="s">
        <v>1193</v>
      </c>
      <c r="D1139" s="58">
        <v>1590</v>
      </c>
      <c r="E1139" s="58">
        <v>0</v>
      </c>
      <c r="F1139" s="58">
        <f t="shared" si="318"/>
        <v>2562.9850746268658</v>
      </c>
      <c r="G1139" s="58"/>
      <c r="H1139" s="17">
        <f t="shared" si="319"/>
        <v>1</v>
      </c>
      <c r="I1139" s="17">
        <f t="shared" si="320"/>
        <v>0</v>
      </c>
      <c r="J1139" s="17">
        <f ca="1">OFFSET('Z1'!$B$7,B1139,H1139)*D1139</f>
        <v>0</v>
      </c>
      <c r="K1139" s="17">
        <f ca="1">IF(I1139&gt;0,OFFSET('Z1'!$I$7,B1139,I1139)*IF(I1139=1,D1139-9300,IF(I1139=2,D1139-18000,IF(I1139=3,D1139-45000,0))),0)</f>
        <v>0</v>
      </c>
      <c r="L1139" s="17">
        <f>IF(AND(E1139=1,D1139&gt;20000,D1139&lt;=45000),D1139*'Z1'!$G$7,0)+IF(AND(E1139=1,D1139&gt;45000,D1139&lt;=50000),'Z1'!$G$7/5000*(50000-D1139)*D1139,0)</f>
        <v>0</v>
      </c>
      <c r="M1139" s="18">
        <f t="shared" ca="1" si="321"/>
        <v>0</v>
      </c>
      <c r="N1139" s="21">
        <v>0</v>
      </c>
      <c r="O1139" s="20">
        <f t="shared" si="322"/>
        <v>0</v>
      </c>
      <c r="P1139" s="21">
        <f t="shared" si="323"/>
        <v>1</v>
      </c>
      <c r="Q1139" s="22">
        <f t="shared" si="324"/>
        <v>0</v>
      </c>
      <c r="R1139" s="59">
        <f t="shared" ca="1" si="325"/>
        <v>1652441.0076586241</v>
      </c>
      <c r="S1139" s="60">
        <f t="shared" ca="1" si="326"/>
        <v>1652441.0076586241</v>
      </c>
      <c r="T1139" s="61">
        <v>954.56592657807107</v>
      </c>
      <c r="U1139" s="61">
        <f t="shared" ca="1" si="327"/>
        <v>1039.2710739991346</v>
      </c>
      <c r="V1139" s="62">
        <f t="shared" ca="1" si="328"/>
        <v>8.8736822740692833E-2</v>
      </c>
      <c r="W1139" s="62"/>
      <c r="X1139" s="62">
        <f t="shared" ca="1" si="329"/>
        <v>8.8736822740692833E-2</v>
      </c>
      <c r="Y1139" s="60">
        <f t="shared" ca="1" si="330"/>
        <v>1652441.0076586241</v>
      </c>
      <c r="Z1139" s="63">
        <f t="shared" ca="1" si="331"/>
        <v>0</v>
      </c>
      <c r="AA1139" s="60">
        <f t="shared" ca="1" si="332"/>
        <v>0</v>
      </c>
      <c r="AB1139" s="63">
        <f t="shared" ca="1" si="333"/>
        <v>0</v>
      </c>
      <c r="AC1139" s="47">
        <f t="shared" ca="1" si="334"/>
        <v>1652441.0076586241</v>
      </c>
    </row>
    <row r="1140" spans="1:29" x14ac:dyDescent="0.15">
      <c r="A1140" s="58">
        <v>41233</v>
      </c>
      <c r="B1140" s="65">
        <f t="shared" si="317"/>
        <v>4</v>
      </c>
      <c r="C1140" s="58" t="s">
        <v>1194</v>
      </c>
      <c r="D1140" s="58">
        <v>1606</v>
      </c>
      <c r="E1140" s="58">
        <v>0</v>
      </c>
      <c r="F1140" s="58">
        <f t="shared" si="318"/>
        <v>2588.7761194029849</v>
      </c>
      <c r="G1140" s="58"/>
      <c r="H1140" s="17">
        <f t="shared" si="319"/>
        <v>1</v>
      </c>
      <c r="I1140" s="17">
        <f t="shared" si="320"/>
        <v>0</v>
      </c>
      <c r="J1140" s="17">
        <f ca="1">OFFSET('Z1'!$B$7,B1140,H1140)*D1140</f>
        <v>0</v>
      </c>
      <c r="K1140" s="17">
        <f ca="1">IF(I1140&gt;0,OFFSET('Z1'!$I$7,B1140,I1140)*IF(I1140=1,D1140-9300,IF(I1140=2,D1140-18000,IF(I1140=3,D1140-45000,0))),0)</f>
        <v>0</v>
      </c>
      <c r="L1140" s="17">
        <f>IF(AND(E1140=1,D1140&gt;20000,D1140&lt;=45000),D1140*'Z1'!$G$7,0)+IF(AND(E1140=1,D1140&gt;45000,D1140&lt;=50000),'Z1'!$G$7/5000*(50000-D1140)*D1140,0)</f>
        <v>0</v>
      </c>
      <c r="M1140" s="18">
        <f t="shared" ca="1" si="321"/>
        <v>0</v>
      </c>
      <c r="N1140" s="21">
        <v>2229</v>
      </c>
      <c r="O1140" s="20">
        <f t="shared" si="322"/>
        <v>1229</v>
      </c>
      <c r="P1140" s="21">
        <f t="shared" si="323"/>
        <v>1</v>
      </c>
      <c r="Q1140" s="22">
        <f t="shared" si="324"/>
        <v>1106.1000000000001</v>
      </c>
      <c r="R1140" s="59">
        <f t="shared" ca="1" si="325"/>
        <v>1669069.3448426102</v>
      </c>
      <c r="S1140" s="60">
        <f t="shared" ca="1" si="326"/>
        <v>1670175.4448426103</v>
      </c>
      <c r="T1140" s="61">
        <v>955.57486447625183</v>
      </c>
      <c r="U1140" s="61">
        <f t="shared" ca="1" si="327"/>
        <v>1039.9598037625219</v>
      </c>
      <c r="V1140" s="62">
        <f t="shared" ca="1" si="328"/>
        <v>8.8308035741941904E-2</v>
      </c>
      <c r="W1140" s="62"/>
      <c r="X1140" s="62">
        <f t="shared" ca="1" si="329"/>
        <v>8.8308035741941904E-2</v>
      </c>
      <c r="Y1140" s="60">
        <f t="shared" ca="1" si="330"/>
        <v>1670175.4448426103</v>
      </c>
      <c r="Z1140" s="63">
        <f t="shared" ca="1" si="331"/>
        <v>0</v>
      </c>
      <c r="AA1140" s="60">
        <f t="shared" ca="1" si="332"/>
        <v>0</v>
      </c>
      <c r="AB1140" s="63">
        <f t="shared" ca="1" si="333"/>
        <v>0</v>
      </c>
      <c r="AC1140" s="47">
        <f t="shared" ca="1" si="334"/>
        <v>1670175.4448426103</v>
      </c>
    </row>
    <row r="1141" spans="1:29" x14ac:dyDescent="0.15">
      <c r="A1141" s="58">
        <v>41234</v>
      </c>
      <c r="B1141" s="65">
        <f t="shared" si="317"/>
        <v>4</v>
      </c>
      <c r="C1141" s="58" t="s">
        <v>1195</v>
      </c>
      <c r="D1141" s="58">
        <v>2260</v>
      </c>
      <c r="E1141" s="58">
        <v>0</v>
      </c>
      <c r="F1141" s="58">
        <f t="shared" si="318"/>
        <v>3642.9850746268658</v>
      </c>
      <c r="G1141" s="58"/>
      <c r="H1141" s="17">
        <f t="shared" si="319"/>
        <v>1</v>
      </c>
      <c r="I1141" s="17">
        <f t="shared" si="320"/>
        <v>0</v>
      </c>
      <c r="J1141" s="17">
        <f ca="1">OFFSET('Z1'!$B$7,B1141,H1141)*D1141</f>
        <v>0</v>
      </c>
      <c r="K1141" s="17">
        <f ca="1">IF(I1141&gt;0,OFFSET('Z1'!$I$7,B1141,I1141)*IF(I1141=1,D1141-9300,IF(I1141=2,D1141-18000,IF(I1141=3,D1141-45000,0))),0)</f>
        <v>0</v>
      </c>
      <c r="L1141" s="17">
        <f>IF(AND(E1141=1,D1141&gt;20000,D1141&lt;=45000),D1141*'Z1'!$G$7,0)+IF(AND(E1141=1,D1141&gt;45000,D1141&lt;=50000),'Z1'!$G$7/5000*(50000-D1141)*D1141,0)</f>
        <v>0</v>
      </c>
      <c r="M1141" s="18">
        <f t="shared" ca="1" si="321"/>
        <v>0</v>
      </c>
      <c r="N1141" s="21">
        <v>0</v>
      </c>
      <c r="O1141" s="20">
        <f t="shared" si="322"/>
        <v>0</v>
      </c>
      <c r="P1141" s="21">
        <f t="shared" si="323"/>
        <v>1</v>
      </c>
      <c r="Q1141" s="22">
        <f t="shared" si="324"/>
        <v>0</v>
      </c>
      <c r="R1141" s="59">
        <f t="shared" ca="1" si="325"/>
        <v>2348752.6272380445</v>
      </c>
      <c r="S1141" s="60">
        <f t="shared" ca="1" si="326"/>
        <v>2348752.6272380445</v>
      </c>
      <c r="T1141" s="61">
        <v>954.36799424724416</v>
      </c>
      <c r="U1141" s="61">
        <f t="shared" ca="1" si="327"/>
        <v>1039.2710739991348</v>
      </c>
      <c r="V1141" s="62">
        <f t="shared" ca="1" si="328"/>
        <v>8.8962622660934798E-2</v>
      </c>
      <c r="W1141" s="62"/>
      <c r="X1141" s="62">
        <f t="shared" ca="1" si="329"/>
        <v>8.8962622660934798E-2</v>
      </c>
      <c r="Y1141" s="60">
        <f t="shared" ca="1" si="330"/>
        <v>2348752.6272380445</v>
      </c>
      <c r="Z1141" s="63">
        <f t="shared" ca="1" si="331"/>
        <v>0</v>
      </c>
      <c r="AA1141" s="60">
        <f t="shared" ca="1" si="332"/>
        <v>0</v>
      </c>
      <c r="AB1141" s="63">
        <f t="shared" ca="1" si="333"/>
        <v>0</v>
      </c>
      <c r="AC1141" s="47">
        <f t="shared" ca="1" si="334"/>
        <v>2348752.6272380445</v>
      </c>
    </row>
    <row r="1142" spans="1:29" x14ac:dyDescent="0.15">
      <c r="A1142" s="58">
        <v>41235</v>
      </c>
      <c r="B1142" s="65">
        <f t="shared" si="317"/>
        <v>4</v>
      </c>
      <c r="C1142" s="58" t="s">
        <v>1196</v>
      </c>
      <c r="D1142" s="58">
        <v>623</v>
      </c>
      <c r="E1142" s="58">
        <v>0</v>
      </c>
      <c r="F1142" s="58">
        <f t="shared" si="318"/>
        <v>1004.2388059701492</v>
      </c>
      <c r="G1142" s="58"/>
      <c r="H1142" s="17">
        <f t="shared" si="319"/>
        <v>1</v>
      </c>
      <c r="I1142" s="17">
        <f t="shared" si="320"/>
        <v>0</v>
      </c>
      <c r="J1142" s="17">
        <f ca="1">OFFSET('Z1'!$B$7,B1142,H1142)*D1142</f>
        <v>0</v>
      </c>
      <c r="K1142" s="17">
        <f ca="1">IF(I1142&gt;0,OFFSET('Z1'!$I$7,B1142,I1142)*IF(I1142=1,D1142-9300,IF(I1142=2,D1142-18000,IF(I1142=3,D1142-45000,0))),0)</f>
        <v>0</v>
      </c>
      <c r="L1142" s="17">
        <f>IF(AND(E1142=1,D1142&gt;20000,D1142&lt;=45000),D1142*'Z1'!$G$7,0)+IF(AND(E1142=1,D1142&gt;45000,D1142&lt;=50000),'Z1'!$G$7/5000*(50000-D1142)*D1142,0)</f>
        <v>0</v>
      </c>
      <c r="M1142" s="18">
        <f t="shared" ca="1" si="321"/>
        <v>0</v>
      </c>
      <c r="N1142" s="21">
        <v>0</v>
      </c>
      <c r="O1142" s="20">
        <f t="shared" si="322"/>
        <v>0</v>
      </c>
      <c r="P1142" s="21">
        <f t="shared" si="323"/>
        <v>1</v>
      </c>
      <c r="Q1142" s="22">
        <f t="shared" si="324"/>
        <v>0</v>
      </c>
      <c r="R1142" s="59">
        <f t="shared" ca="1" si="325"/>
        <v>647465.8791014608</v>
      </c>
      <c r="S1142" s="60">
        <f t="shared" ca="1" si="326"/>
        <v>647465.8791014608</v>
      </c>
      <c r="T1142" s="61">
        <v>954.37381007923125</v>
      </c>
      <c r="U1142" s="61">
        <f t="shared" ca="1" si="327"/>
        <v>1039.2710739991346</v>
      </c>
      <c r="V1142" s="62">
        <f t="shared" ca="1" si="328"/>
        <v>8.8955986661930053E-2</v>
      </c>
      <c r="W1142" s="62"/>
      <c r="X1142" s="62">
        <f t="shared" ca="1" si="329"/>
        <v>8.8955986661930053E-2</v>
      </c>
      <c r="Y1142" s="60">
        <f t="shared" ca="1" si="330"/>
        <v>647465.87910146092</v>
      </c>
      <c r="Z1142" s="63">
        <f t="shared" ca="1" si="331"/>
        <v>0</v>
      </c>
      <c r="AA1142" s="60">
        <f t="shared" ca="1" si="332"/>
        <v>0</v>
      </c>
      <c r="AB1142" s="63">
        <f t="shared" ca="1" si="333"/>
        <v>0</v>
      </c>
      <c r="AC1142" s="47">
        <f t="shared" ca="1" si="334"/>
        <v>647465.87910146092</v>
      </c>
    </row>
    <row r="1143" spans="1:29" x14ac:dyDescent="0.15">
      <c r="A1143" s="58">
        <v>41236</v>
      </c>
      <c r="B1143" s="65">
        <f t="shared" si="317"/>
        <v>4</v>
      </c>
      <c r="C1143" s="58" t="s">
        <v>1197</v>
      </c>
      <c r="D1143" s="58">
        <v>562</v>
      </c>
      <c r="E1143" s="58">
        <v>0</v>
      </c>
      <c r="F1143" s="58">
        <f t="shared" si="318"/>
        <v>905.91044776119406</v>
      </c>
      <c r="G1143" s="58"/>
      <c r="H1143" s="17">
        <f t="shared" si="319"/>
        <v>1</v>
      </c>
      <c r="I1143" s="17">
        <f t="shared" si="320"/>
        <v>0</v>
      </c>
      <c r="J1143" s="17">
        <f ca="1">OFFSET('Z1'!$B$7,B1143,H1143)*D1143</f>
        <v>0</v>
      </c>
      <c r="K1143" s="17">
        <f ca="1">IF(I1143&gt;0,OFFSET('Z1'!$I$7,B1143,I1143)*IF(I1143=1,D1143-9300,IF(I1143=2,D1143-18000,IF(I1143=3,D1143-45000,0))),0)</f>
        <v>0</v>
      </c>
      <c r="L1143" s="17">
        <f>IF(AND(E1143=1,D1143&gt;20000,D1143&lt;=45000),D1143*'Z1'!$G$7,0)+IF(AND(E1143=1,D1143&gt;45000,D1143&lt;=50000),'Z1'!$G$7/5000*(50000-D1143)*D1143,0)</f>
        <v>0</v>
      </c>
      <c r="M1143" s="18">
        <f t="shared" ca="1" si="321"/>
        <v>0</v>
      </c>
      <c r="N1143" s="21">
        <v>0</v>
      </c>
      <c r="O1143" s="20">
        <f t="shared" si="322"/>
        <v>0</v>
      </c>
      <c r="P1143" s="21">
        <f t="shared" si="323"/>
        <v>1</v>
      </c>
      <c r="Q1143" s="22">
        <f t="shared" si="324"/>
        <v>0</v>
      </c>
      <c r="R1143" s="59">
        <f t="shared" ca="1" si="325"/>
        <v>584070.34358751366</v>
      </c>
      <c r="S1143" s="60">
        <f t="shared" ca="1" si="326"/>
        <v>584070.34358751366</v>
      </c>
      <c r="T1143" s="61">
        <v>954.36799424724416</v>
      </c>
      <c r="U1143" s="61">
        <f t="shared" ca="1" si="327"/>
        <v>1039.2710739991346</v>
      </c>
      <c r="V1143" s="62">
        <f t="shared" ca="1" si="328"/>
        <v>8.8962622660934576E-2</v>
      </c>
      <c r="W1143" s="62"/>
      <c r="X1143" s="62">
        <f t="shared" ca="1" si="329"/>
        <v>8.8962622660934576E-2</v>
      </c>
      <c r="Y1143" s="60">
        <f t="shared" ca="1" si="330"/>
        <v>584070.34358751366</v>
      </c>
      <c r="Z1143" s="63">
        <f t="shared" ca="1" si="331"/>
        <v>0</v>
      </c>
      <c r="AA1143" s="60">
        <f t="shared" ca="1" si="332"/>
        <v>0</v>
      </c>
      <c r="AB1143" s="63">
        <f t="shared" ca="1" si="333"/>
        <v>0</v>
      </c>
      <c r="AC1143" s="47">
        <f t="shared" ca="1" si="334"/>
        <v>584070.34358751366</v>
      </c>
    </row>
    <row r="1144" spans="1:29" x14ac:dyDescent="0.15">
      <c r="A1144" s="58">
        <v>41304</v>
      </c>
      <c r="B1144" s="65">
        <f t="shared" si="317"/>
        <v>4</v>
      </c>
      <c r="C1144" s="58" t="s">
        <v>1198</v>
      </c>
      <c r="D1144" s="58">
        <v>2309</v>
      </c>
      <c r="E1144" s="58">
        <v>0</v>
      </c>
      <c r="F1144" s="58">
        <f t="shared" si="318"/>
        <v>3721.9701492537315</v>
      </c>
      <c r="G1144" s="58"/>
      <c r="H1144" s="17">
        <f t="shared" si="319"/>
        <v>1</v>
      </c>
      <c r="I1144" s="17">
        <f t="shared" si="320"/>
        <v>0</v>
      </c>
      <c r="J1144" s="17">
        <f ca="1">OFFSET('Z1'!$B$7,B1144,H1144)*D1144</f>
        <v>0</v>
      </c>
      <c r="K1144" s="17">
        <f ca="1">IF(I1144&gt;0,OFFSET('Z1'!$I$7,B1144,I1144)*IF(I1144=1,D1144-9300,IF(I1144=2,D1144-18000,IF(I1144=3,D1144-45000,0))),0)</f>
        <v>0</v>
      </c>
      <c r="L1144" s="17">
        <f>IF(AND(E1144=1,D1144&gt;20000,D1144&lt;=45000),D1144*'Z1'!$G$7,0)+IF(AND(E1144=1,D1144&gt;45000,D1144&lt;=50000),'Z1'!$G$7/5000*(50000-D1144)*D1144,0)</f>
        <v>0</v>
      </c>
      <c r="M1144" s="18">
        <f t="shared" ca="1" si="321"/>
        <v>0</v>
      </c>
      <c r="N1144" s="21">
        <v>0</v>
      </c>
      <c r="O1144" s="20">
        <f t="shared" si="322"/>
        <v>0</v>
      </c>
      <c r="P1144" s="21">
        <f t="shared" si="323"/>
        <v>1</v>
      </c>
      <c r="Q1144" s="22">
        <f t="shared" si="324"/>
        <v>0</v>
      </c>
      <c r="R1144" s="59">
        <f t="shared" ca="1" si="325"/>
        <v>2399676.9098640019</v>
      </c>
      <c r="S1144" s="60">
        <f t="shared" ca="1" si="326"/>
        <v>2399676.9098640019</v>
      </c>
      <c r="T1144" s="61">
        <v>954.50636376430214</v>
      </c>
      <c r="U1144" s="61">
        <f t="shared" ca="1" si="327"/>
        <v>1039.2710739991346</v>
      </c>
      <c r="V1144" s="62">
        <f t="shared" ca="1" si="328"/>
        <v>8.8804761762451223E-2</v>
      </c>
      <c r="W1144" s="62"/>
      <c r="X1144" s="62">
        <f t="shared" ca="1" si="329"/>
        <v>8.8804761762451223E-2</v>
      </c>
      <c r="Y1144" s="60">
        <f t="shared" ca="1" si="330"/>
        <v>2399676.9098640019</v>
      </c>
      <c r="Z1144" s="63">
        <f t="shared" ca="1" si="331"/>
        <v>0</v>
      </c>
      <c r="AA1144" s="60">
        <f t="shared" ca="1" si="332"/>
        <v>0</v>
      </c>
      <c r="AB1144" s="63">
        <f t="shared" ca="1" si="333"/>
        <v>0</v>
      </c>
      <c r="AC1144" s="47">
        <f t="shared" ca="1" si="334"/>
        <v>2399676.9098640019</v>
      </c>
    </row>
    <row r="1145" spans="1:29" x14ac:dyDescent="0.15">
      <c r="A1145" s="58">
        <v>41305</v>
      </c>
      <c r="B1145" s="65">
        <f t="shared" si="317"/>
        <v>4</v>
      </c>
      <c r="C1145" s="58" t="s">
        <v>1199</v>
      </c>
      <c r="D1145" s="58">
        <v>1154</v>
      </c>
      <c r="E1145" s="58">
        <v>0</v>
      </c>
      <c r="F1145" s="58">
        <f t="shared" si="318"/>
        <v>1860.1791044776119</v>
      </c>
      <c r="G1145" s="58"/>
      <c r="H1145" s="17">
        <f t="shared" si="319"/>
        <v>1</v>
      </c>
      <c r="I1145" s="17">
        <f t="shared" si="320"/>
        <v>0</v>
      </c>
      <c r="J1145" s="17">
        <f ca="1">OFFSET('Z1'!$B$7,B1145,H1145)*D1145</f>
        <v>0</v>
      </c>
      <c r="K1145" s="17">
        <f ca="1">IF(I1145&gt;0,OFFSET('Z1'!$I$7,B1145,I1145)*IF(I1145=1,D1145-9300,IF(I1145=2,D1145-18000,IF(I1145=3,D1145-45000,0))),0)</f>
        <v>0</v>
      </c>
      <c r="L1145" s="17">
        <f>IF(AND(E1145=1,D1145&gt;20000,D1145&lt;=45000),D1145*'Z1'!$G$7,0)+IF(AND(E1145=1,D1145&gt;45000,D1145&lt;=50000),'Z1'!$G$7/5000*(50000-D1145)*D1145,0)</f>
        <v>0</v>
      </c>
      <c r="M1145" s="18">
        <f t="shared" ca="1" si="321"/>
        <v>0</v>
      </c>
      <c r="N1145" s="21">
        <v>0</v>
      </c>
      <c r="O1145" s="20">
        <f t="shared" si="322"/>
        <v>0</v>
      </c>
      <c r="P1145" s="21">
        <f t="shared" si="323"/>
        <v>1</v>
      </c>
      <c r="Q1145" s="22">
        <f t="shared" si="324"/>
        <v>0</v>
      </c>
      <c r="R1145" s="59">
        <f t="shared" ca="1" si="325"/>
        <v>1199318.8193950013</v>
      </c>
      <c r="S1145" s="60">
        <f t="shared" ca="1" si="326"/>
        <v>1199318.8193950013</v>
      </c>
      <c r="T1145" s="61">
        <v>954.36799424724416</v>
      </c>
      <c r="U1145" s="61">
        <f t="shared" ca="1" si="327"/>
        <v>1039.2710739991346</v>
      </c>
      <c r="V1145" s="62">
        <f t="shared" ca="1" si="328"/>
        <v>8.8962622660934576E-2</v>
      </c>
      <c r="W1145" s="62"/>
      <c r="X1145" s="62">
        <f t="shared" ca="1" si="329"/>
        <v>8.8962622660934576E-2</v>
      </c>
      <c r="Y1145" s="60">
        <f t="shared" ca="1" si="330"/>
        <v>1199318.8193950013</v>
      </c>
      <c r="Z1145" s="63">
        <f t="shared" ca="1" si="331"/>
        <v>0</v>
      </c>
      <c r="AA1145" s="60">
        <f t="shared" ca="1" si="332"/>
        <v>0</v>
      </c>
      <c r="AB1145" s="63">
        <f t="shared" ca="1" si="333"/>
        <v>0</v>
      </c>
      <c r="AC1145" s="47">
        <f t="shared" ca="1" si="334"/>
        <v>1199318.8193950013</v>
      </c>
    </row>
    <row r="1146" spans="1:29" x14ac:dyDescent="0.15">
      <c r="A1146" s="58">
        <v>41306</v>
      </c>
      <c r="B1146" s="65">
        <f t="shared" si="317"/>
        <v>4</v>
      </c>
      <c r="C1146" s="58" t="s">
        <v>1200</v>
      </c>
      <c r="D1146" s="58">
        <v>440</v>
      </c>
      <c r="E1146" s="58">
        <v>0</v>
      </c>
      <c r="F1146" s="58">
        <f t="shared" si="318"/>
        <v>709.25373134328356</v>
      </c>
      <c r="G1146" s="58"/>
      <c r="H1146" s="17">
        <f t="shared" si="319"/>
        <v>1</v>
      </c>
      <c r="I1146" s="17">
        <f t="shared" si="320"/>
        <v>0</v>
      </c>
      <c r="J1146" s="17">
        <f ca="1">OFFSET('Z1'!$B$7,B1146,H1146)*D1146</f>
        <v>0</v>
      </c>
      <c r="K1146" s="17">
        <f ca="1">IF(I1146&gt;0,OFFSET('Z1'!$I$7,B1146,I1146)*IF(I1146=1,D1146-9300,IF(I1146=2,D1146-18000,IF(I1146=3,D1146-45000,0))),0)</f>
        <v>0</v>
      </c>
      <c r="L1146" s="17">
        <f>IF(AND(E1146=1,D1146&gt;20000,D1146&lt;=45000),D1146*'Z1'!$G$7,0)+IF(AND(E1146=1,D1146&gt;45000,D1146&lt;=50000),'Z1'!$G$7/5000*(50000-D1146)*D1146,0)</f>
        <v>0</v>
      </c>
      <c r="M1146" s="18">
        <f t="shared" ca="1" si="321"/>
        <v>0</v>
      </c>
      <c r="N1146" s="21">
        <v>0</v>
      </c>
      <c r="O1146" s="20">
        <f t="shared" si="322"/>
        <v>0</v>
      </c>
      <c r="P1146" s="21">
        <f t="shared" si="323"/>
        <v>1</v>
      </c>
      <c r="Q1146" s="22">
        <f t="shared" si="324"/>
        <v>0</v>
      </c>
      <c r="R1146" s="59">
        <f t="shared" ca="1" si="325"/>
        <v>457279.27255961922</v>
      </c>
      <c r="S1146" s="60">
        <f t="shared" ca="1" si="326"/>
        <v>457279.27255961922</v>
      </c>
      <c r="T1146" s="61">
        <v>954.36799424724416</v>
      </c>
      <c r="U1146" s="61">
        <f t="shared" ca="1" si="327"/>
        <v>1039.2710739991346</v>
      </c>
      <c r="V1146" s="62">
        <f t="shared" ca="1" si="328"/>
        <v>8.8962622660934576E-2</v>
      </c>
      <c r="W1146" s="62"/>
      <c r="X1146" s="62">
        <f t="shared" ca="1" si="329"/>
        <v>8.8962622660934576E-2</v>
      </c>
      <c r="Y1146" s="60">
        <f t="shared" ca="1" si="330"/>
        <v>457279.27255961922</v>
      </c>
      <c r="Z1146" s="63">
        <f t="shared" ca="1" si="331"/>
        <v>0</v>
      </c>
      <c r="AA1146" s="60">
        <f t="shared" ca="1" si="332"/>
        <v>0</v>
      </c>
      <c r="AB1146" s="63">
        <f t="shared" ca="1" si="333"/>
        <v>0</v>
      </c>
      <c r="AC1146" s="47">
        <f t="shared" ca="1" si="334"/>
        <v>457279.27255961922</v>
      </c>
    </row>
    <row r="1147" spans="1:29" x14ac:dyDescent="0.15">
      <c r="A1147" s="58">
        <v>41307</v>
      </c>
      <c r="B1147" s="65">
        <f t="shared" si="317"/>
        <v>4</v>
      </c>
      <c r="C1147" s="58" t="s">
        <v>1201</v>
      </c>
      <c r="D1147" s="58">
        <v>572</v>
      </c>
      <c r="E1147" s="58">
        <v>0</v>
      </c>
      <c r="F1147" s="58">
        <f t="shared" si="318"/>
        <v>922.02985074626861</v>
      </c>
      <c r="G1147" s="58"/>
      <c r="H1147" s="17">
        <f t="shared" si="319"/>
        <v>1</v>
      </c>
      <c r="I1147" s="17">
        <f t="shared" si="320"/>
        <v>0</v>
      </c>
      <c r="J1147" s="17">
        <f ca="1">OFFSET('Z1'!$B$7,B1147,H1147)*D1147</f>
        <v>0</v>
      </c>
      <c r="K1147" s="17">
        <f ca="1">IF(I1147&gt;0,OFFSET('Z1'!$I$7,B1147,I1147)*IF(I1147=1,D1147-9300,IF(I1147=2,D1147-18000,IF(I1147=3,D1147-45000,0))),0)</f>
        <v>0</v>
      </c>
      <c r="L1147" s="17">
        <f>IF(AND(E1147=1,D1147&gt;20000,D1147&lt;=45000),D1147*'Z1'!$G$7,0)+IF(AND(E1147=1,D1147&gt;45000,D1147&lt;=50000),'Z1'!$G$7/5000*(50000-D1147)*D1147,0)</f>
        <v>0</v>
      </c>
      <c r="M1147" s="18">
        <f t="shared" ca="1" si="321"/>
        <v>0</v>
      </c>
      <c r="N1147" s="21">
        <v>0</v>
      </c>
      <c r="O1147" s="20">
        <f t="shared" si="322"/>
        <v>0</v>
      </c>
      <c r="P1147" s="21">
        <f t="shared" si="323"/>
        <v>1</v>
      </c>
      <c r="Q1147" s="22">
        <f t="shared" si="324"/>
        <v>0</v>
      </c>
      <c r="R1147" s="59">
        <f t="shared" ca="1" si="325"/>
        <v>594463.05432750494</v>
      </c>
      <c r="S1147" s="60">
        <f t="shared" ca="1" si="326"/>
        <v>594463.05432750494</v>
      </c>
      <c r="T1147" s="61">
        <v>954.36799424724416</v>
      </c>
      <c r="U1147" s="61">
        <f t="shared" ca="1" si="327"/>
        <v>1039.2710739991346</v>
      </c>
      <c r="V1147" s="62">
        <f t="shared" ca="1" si="328"/>
        <v>8.8962622660934576E-2</v>
      </c>
      <c r="W1147" s="62"/>
      <c r="X1147" s="62">
        <f t="shared" ca="1" si="329"/>
        <v>8.8962622660934576E-2</v>
      </c>
      <c r="Y1147" s="60">
        <f t="shared" ca="1" si="330"/>
        <v>594463.05432750494</v>
      </c>
      <c r="Z1147" s="63">
        <f t="shared" ca="1" si="331"/>
        <v>0</v>
      </c>
      <c r="AA1147" s="60">
        <f t="shared" ca="1" si="332"/>
        <v>0</v>
      </c>
      <c r="AB1147" s="63">
        <f t="shared" ca="1" si="333"/>
        <v>0</v>
      </c>
      <c r="AC1147" s="47">
        <f t="shared" ca="1" si="334"/>
        <v>594463.05432750494</v>
      </c>
    </row>
    <row r="1148" spans="1:29" x14ac:dyDescent="0.15">
      <c r="A1148" s="58">
        <v>41309</v>
      </c>
      <c r="B1148" s="65">
        <f t="shared" si="317"/>
        <v>4</v>
      </c>
      <c r="C1148" s="58" t="s">
        <v>1202</v>
      </c>
      <c r="D1148" s="58">
        <v>2557</v>
      </c>
      <c r="E1148" s="58">
        <v>0</v>
      </c>
      <c r="F1148" s="58">
        <f t="shared" si="318"/>
        <v>4121.7313432835817</v>
      </c>
      <c r="G1148" s="58"/>
      <c r="H1148" s="17">
        <f t="shared" si="319"/>
        <v>1</v>
      </c>
      <c r="I1148" s="17">
        <f t="shared" si="320"/>
        <v>0</v>
      </c>
      <c r="J1148" s="17">
        <f ca="1">OFFSET('Z1'!$B$7,B1148,H1148)*D1148</f>
        <v>0</v>
      </c>
      <c r="K1148" s="17">
        <f ca="1">IF(I1148&gt;0,OFFSET('Z1'!$I$7,B1148,I1148)*IF(I1148=1,D1148-9300,IF(I1148=2,D1148-18000,IF(I1148=3,D1148-45000,0))),0)</f>
        <v>0</v>
      </c>
      <c r="L1148" s="17">
        <f>IF(AND(E1148=1,D1148&gt;20000,D1148&lt;=45000),D1148*'Z1'!$G$7,0)+IF(AND(E1148=1,D1148&gt;45000,D1148&lt;=50000),'Z1'!$G$7/5000*(50000-D1148)*D1148,0)</f>
        <v>0</v>
      </c>
      <c r="M1148" s="18">
        <f t="shared" ca="1" si="321"/>
        <v>0</v>
      </c>
      <c r="N1148" s="21">
        <v>4651</v>
      </c>
      <c r="O1148" s="20">
        <f t="shared" si="322"/>
        <v>3651</v>
      </c>
      <c r="P1148" s="21">
        <f t="shared" si="323"/>
        <v>1</v>
      </c>
      <c r="Q1148" s="22">
        <f t="shared" si="324"/>
        <v>3285.9</v>
      </c>
      <c r="R1148" s="59">
        <f t="shared" ca="1" si="325"/>
        <v>2657416.1362157869</v>
      </c>
      <c r="S1148" s="60">
        <f t="shared" ca="1" si="326"/>
        <v>2660702.0362157868</v>
      </c>
      <c r="T1148" s="61">
        <v>957.3731626105955</v>
      </c>
      <c r="U1148" s="61">
        <f t="shared" ca="1" si="327"/>
        <v>1040.5561346170462</v>
      </c>
      <c r="V1148" s="62">
        <f t="shared" ca="1" si="328"/>
        <v>8.6886676225208515E-2</v>
      </c>
      <c r="W1148" s="62"/>
      <c r="X1148" s="62">
        <f t="shared" ca="1" si="329"/>
        <v>8.6886676225208515E-2</v>
      </c>
      <c r="Y1148" s="60">
        <f t="shared" ca="1" si="330"/>
        <v>2660702.0362157868</v>
      </c>
      <c r="Z1148" s="63">
        <f t="shared" ca="1" si="331"/>
        <v>0</v>
      </c>
      <c r="AA1148" s="60">
        <f t="shared" ca="1" si="332"/>
        <v>0</v>
      </c>
      <c r="AB1148" s="63">
        <f t="shared" ca="1" si="333"/>
        <v>0</v>
      </c>
      <c r="AC1148" s="47">
        <f t="shared" ca="1" si="334"/>
        <v>2660702.0362157868</v>
      </c>
    </row>
    <row r="1149" spans="1:29" x14ac:dyDescent="0.15">
      <c r="A1149" s="58">
        <v>41311</v>
      </c>
      <c r="B1149" s="65">
        <f t="shared" si="317"/>
        <v>4</v>
      </c>
      <c r="C1149" s="58" t="s">
        <v>1203</v>
      </c>
      <c r="D1149" s="58">
        <v>400</v>
      </c>
      <c r="E1149" s="58">
        <v>0</v>
      </c>
      <c r="F1149" s="58">
        <f t="shared" si="318"/>
        <v>644.77611940298505</v>
      </c>
      <c r="G1149" s="58"/>
      <c r="H1149" s="17">
        <f t="shared" si="319"/>
        <v>1</v>
      </c>
      <c r="I1149" s="17">
        <f t="shared" si="320"/>
        <v>0</v>
      </c>
      <c r="J1149" s="17">
        <f ca="1">OFFSET('Z1'!$B$7,B1149,H1149)*D1149</f>
        <v>0</v>
      </c>
      <c r="K1149" s="17">
        <f ca="1">IF(I1149&gt;0,OFFSET('Z1'!$I$7,B1149,I1149)*IF(I1149=1,D1149-9300,IF(I1149=2,D1149-18000,IF(I1149=3,D1149-45000,0))),0)</f>
        <v>0</v>
      </c>
      <c r="L1149" s="17">
        <f>IF(AND(E1149=1,D1149&gt;20000,D1149&lt;=45000),D1149*'Z1'!$G$7,0)+IF(AND(E1149=1,D1149&gt;45000,D1149&lt;=50000),'Z1'!$G$7/5000*(50000-D1149)*D1149,0)</f>
        <v>0</v>
      </c>
      <c r="M1149" s="18">
        <f t="shared" ca="1" si="321"/>
        <v>0</v>
      </c>
      <c r="N1149" s="21">
        <v>0</v>
      </c>
      <c r="O1149" s="20">
        <f t="shared" si="322"/>
        <v>0</v>
      </c>
      <c r="P1149" s="21">
        <f t="shared" si="323"/>
        <v>1</v>
      </c>
      <c r="Q1149" s="22">
        <f t="shared" si="324"/>
        <v>0</v>
      </c>
      <c r="R1149" s="59">
        <f t="shared" ca="1" si="325"/>
        <v>415708.42959965381</v>
      </c>
      <c r="S1149" s="60">
        <f t="shared" ca="1" si="326"/>
        <v>415708.42959965381</v>
      </c>
      <c r="T1149" s="61">
        <v>954.36799424724393</v>
      </c>
      <c r="U1149" s="61">
        <f t="shared" ca="1" si="327"/>
        <v>1039.2710739991346</v>
      </c>
      <c r="V1149" s="62">
        <f t="shared" ca="1" si="328"/>
        <v>8.8962622660934798E-2</v>
      </c>
      <c r="W1149" s="62"/>
      <c r="X1149" s="62">
        <f t="shared" ca="1" si="329"/>
        <v>8.8962622660934798E-2</v>
      </c>
      <c r="Y1149" s="60">
        <f t="shared" ca="1" si="330"/>
        <v>415708.42959965387</v>
      </c>
      <c r="Z1149" s="63">
        <f t="shared" ca="1" si="331"/>
        <v>0</v>
      </c>
      <c r="AA1149" s="60">
        <f t="shared" ca="1" si="332"/>
        <v>0</v>
      </c>
      <c r="AB1149" s="63">
        <f t="shared" ca="1" si="333"/>
        <v>0</v>
      </c>
      <c r="AC1149" s="47">
        <f t="shared" ca="1" si="334"/>
        <v>415708.42959965387</v>
      </c>
    </row>
    <row r="1150" spans="1:29" x14ac:dyDescent="0.15">
      <c r="A1150" s="58">
        <v>41312</v>
      </c>
      <c r="B1150" s="65">
        <f t="shared" si="317"/>
        <v>4</v>
      </c>
      <c r="C1150" s="58" t="s">
        <v>1204</v>
      </c>
      <c r="D1150" s="58">
        <v>1516</v>
      </c>
      <c r="E1150" s="58">
        <v>0</v>
      </c>
      <c r="F1150" s="58">
        <f t="shared" si="318"/>
        <v>2443.7014925373132</v>
      </c>
      <c r="G1150" s="58"/>
      <c r="H1150" s="17">
        <f t="shared" si="319"/>
        <v>1</v>
      </c>
      <c r="I1150" s="17">
        <f t="shared" si="320"/>
        <v>0</v>
      </c>
      <c r="J1150" s="17">
        <f ca="1">OFFSET('Z1'!$B$7,B1150,H1150)*D1150</f>
        <v>0</v>
      </c>
      <c r="K1150" s="17">
        <f ca="1">IF(I1150&gt;0,OFFSET('Z1'!$I$7,B1150,I1150)*IF(I1150=1,D1150-9300,IF(I1150=2,D1150-18000,IF(I1150=3,D1150-45000,0))),0)</f>
        <v>0</v>
      </c>
      <c r="L1150" s="17">
        <f>IF(AND(E1150=1,D1150&gt;20000,D1150&lt;=45000),D1150*'Z1'!$G$7,0)+IF(AND(E1150=1,D1150&gt;45000,D1150&lt;=50000),'Z1'!$G$7/5000*(50000-D1150)*D1150,0)</f>
        <v>0</v>
      </c>
      <c r="M1150" s="18">
        <f t="shared" ca="1" si="321"/>
        <v>0</v>
      </c>
      <c r="N1150" s="21">
        <v>1671</v>
      </c>
      <c r="O1150" s="20">
        <f t="shared" si="322"/>
        <v>671</v>
      </c>
      <c r="P1150" s="21">
        <f t="shared" si="323"/>
        <v>1</v>
      </c>
      <c r="Q1150" s="22">
        <f t="shared" si="324"/>
        <v>603.9</v>
      </c>
      <c r="R1150" s="59">
        <f t="shared" ca="1" si="325"/>
        <v>1575534.9481826881</v>
      </c>
      <c r="S1150" s="60">
        <f t="shared" ca="1" si="326"/>
        <v>1576138.848182688</v>
      </c>
      <c r="T1150" s="61">
        <v>956.10083901739722</v>
      </c>
      <c r="U1150" s="61">
        <f t="shared" ca="1" si="327"/>
        <v>1039.6694249226175</v>
      </c>
      <c r="V1150" s="62">
        <f t="shared" ca="1" si="328"/>
        <v>8.7405619255710887E-2</v>
      </c>
      <c r="W1150" s="62"/>
      <c r="X1150" s="62">
        <f t="shared" ca="1" si="329"/>
        <v>8.7405619255710887E-2</v>
      </c>
      <c r="Y1150" s="60">
        <f t="shared" ca="1" si="330"/>
        <v>1576138.8481826882</v>
      </c>
      <c r="Z1150" s="63">
        <f t="shared" ca="1" si="331"/>
        <v>0</v>
      </c>
      <c r="AA1150" s="60">
        <f t="shared" ca="1" si="332"/>
        <v>0</v>
      </c>
      <c r="AB1150" s="63">
        <f t="shared" ca="1" si="333"/>
        <v>0</v>
      </c>
      <c r="AC1150" s="47">
        <f t="shared" ca="1" si="334"/>
        <v>1576138.8481826882</v>
      </c>
    </row>
    <row r="1151" spans="1:29" x14ac:dyDescent="0.15">
      <c r="A1151" s="58">
        <v>41313</v>
      </c>
      <c r="B1151" s="65">
        <f t="shared" si="317"/>
        <v>4</v>
      </c>
      <c r="C1151" s="58" t="s">
        <v>1205</v>
      </c>
      <c r="D1151" s="58">
        <v>1562</v>
      </c>
      <c r="E1151" s="58">
        <v>0</v>
      </c>
      <c r="F1151" s="58">
        <f t="shared" si="318"/>
        <v>2517.8507462686566</v>
      </c>
      <c r="G1151" s="58"/>
      <c r="H1151" s="17">
        <f t="shared" si="319"/>
        <v>1</v>
      </c>
      <c r="I1151" s="17">
        <f t="shared" si="320"/>
        <v>0</v>
      </c>
      <c r="J1151" s="17">
        <f ca="1">OFFSET('Z1'!$B$7,B1151,H1151)*D1151</f>
        <v>0</v>
      </c>
      <c r="K1151" s="17">
        <f ca="1">IF(I1151&gt;0,OFFSET('Z1'!$I$7,B1151,I1151)*IF(I1151=1,D1151-9300,IF(I1151=2,D1151-18000,IF(I1151=3,D1151-45000,0))),0)</f>
        <v>0</v>
      </c>
      <c r="L1151" s="17">
        <f>IF(AND(E1151=1,D1151&gt;20000,D1151&lt;=45000),D1151*'Z1'!$G$7,0)+IF(AND(E1151=1,D1151&gt;45000,D1151&lt;=50000),'Z1'!$G$7/5000*(50000-D1151)*D1151,0)</f>
        <v>0</v>
      </c>
      <c r="M1151" s="18">
        <f t="shared" ca="1" si="321"/>
        <v>0</v>
      </c>
      <c r="N1151" s="21">
        <v>2859</v>
      </c>
      <c r="O1151" s="20">
        <f t="shared" si="322"/>
        <v>1859</v>
      </c>
      <c r="P1151" s="21">
        <f t="shared" si="323"/>
        <v>1</v>
      </c>
      <c r="Q1151" s="22">
        <f t="shared" si="324"/>
        <v>1673.1000000000001</v>
      </c>
      <c r="R1151" s="59">
        <f t="shared" ca="1" si="325"/>
        <v>1623341.4175866481</v>
      </c>
      <c r="S1151" s="60">
        <f t="shared" ca="1" si="326"/>
        <v>1625014.5175866482</v>
      </c>
      <c r="T1151" s="61">
        <v>956.31403416997432</v>
      </c>
      <c r="U1151" s="61">
        <f t="shared" ca="1" si="327"/>
        <v>1040.342200759698</v>
      </c>
      <c r="V1151" s="62">
        <f t="shared" ca="1" si="328"/>
        <v>8.7866708620098155E-2</v>
      </c>
      <c r="W1151" s="62"/>
      <c r="X1151" s="62">
        <f t="shared" ca="1" si="329"/>
        <v>8.7866708620098155E-2</v>
      </c>
      <c r="Y1151" s="60">
        <f t="shared" ca="1" si="330"/>
        <v>1625014.5175866482</v>
      </c>
      <c r="Z1151" s="63">
        <f t="shared" ca="1" si="331"/>
        <v>0</v>
      </c>
      <c r="AA1151" s="60">
        <f t="shared" ca="1" si="332"/>
        <v>0</v>
      </c>
      <c r="AB1151" s="63">
        <f t="shared" ca="1" si="333"/>
        <v>0</v>
      </c>
      <c r="AC1151" s="47">
        <f t="shared" ca="1" si="334"/>
        <v>1625014.5175866482</v>
      </c>
    </row>
    <row r="1152" spans="1:29" x14ac:dyDescent="0.15">
      <c r="A1152" s="58">
        <v>41314</v>
      </c>
      <c r="B1152" s="65">
        <f t="shared" si="317"/>
        <v>4</v>
      </c>
      <c r="C1152" s="58" t="s">
        <v>1206</v>
      </c>
      <c r="D1152" s="58">
        <v>1050</v>
      </c>
      <c r="E1152" s="58">
        <v>0</v>
      </c>
      <c r="F1152" s="58">
        <f t="shared" si="318"/>
        <v>1692.5373134328358</v>
      </c>
      <c r="G1152" s="58"/>
      <c r="H1152" s="17">
        <f t="shared" si="319"/>
        <v>1</v>
      </c>
      <c r="I1152" s="17">
        <f t="shared" si="320"/>
        <v>0</v>
      </c>
      <c r="J1152" s="17">
        <f ca="1">OFFSET('Z1'!$B$7,B1152,H1152)*D1152</f>
        <v>0</v>
      </c>
      <c r="K1152" s="17">
        <f ca="1">IF(I1152&gt;0,OFFSET('Z1'!$I$7,B1152,I1152)*IF(I1152=1,D1152-9300,IF(I1152=2,D1152-18000,IF(I1152=3,D1152-45000,0))),0)</f>
        <v>0</v>
      </c>
      <c r="L1152" s="17">
        <f>IF(AND(E1152=1,D1152&gt;20000,D1152&lt;=45000),D1152*'Z1'!$G$7,0)+IF(AND(E1152=1,D1152&gt;45000,D1152&lt;=50000),'Z1'!$G$7/5000*(50000-D1152)*D1152,0)</f>
        <v>0</v>
      </c>
      <c r="M1152" s="18">
        <f t="shared" ca="1" si="321"/>
        <v>0</v>
      </c>
      <c r="N1152" s="21">
        <v>1801</v>
      </c>
      <c r="O1152" s="20">
        <f t="shared" si="322"/>
        <v>801</v>
      </c>
      <c r="P1152" s="21">
        <f t="shared" si="323"/>
        <v>1</v>
      </c>
      <c r="Q1152" s="22">
        <f t="shared" si="324"/>
        <v>720.9</v>
      </c>
      <c r="R1152" s="59">
        <f t="shared" ca="1" si="325"/>
        <v>1091234.6276990913</v>
      </c>
      <c r="S1152" s="60">
        <f t="shared" ca="1" si="326"/>
        <v>1091955.5276990912</v>
      </c>
      <c r="T1152" s="61">
        <v>956.31315553756679</v>
      </c>
      <c r="U1152" s="61">
        <f t="shared" ca="1" si="327"/>
        <v>1039.957645427706</v>
      </c>
      <c r="V1152" s="62">
        <f t="shared" ca="1" si="328"/>
        <v>8.746558531145654E-2</v>
      </c>
      <c r="W1152" s="62"/>
      <c r="X1152" s="62">
        <f t="shared" ca="1" si="329"/>
        <v>8.746558531145654E-2</v>
      </c>
      <c r="Y1152" s="60">
        <f t="shared" ca="1" si="330"/>
        <v>1091955.5276990912</v>
      </c>
      <c r="Z1152" s="63">
        <f t="shared" ca="1" si="331"/>
        <v>0</v>
      </c>
      <c r="AA1152" s="60">
        <f t="shared" ca="1" si="332"/>
        <v>0</v>
      </c>
      <c r="AB1152" s="63">
        <f t="shared" ca="1" si="333"/>
        <v>0</v>
      </c>
      <c r="AC1152" s="47">
        <f t="shared" ca="1" si="334"/>
        <v>1091955.5276990912</v>
      </c>
    </row>
    <row r="1153" spans="1:29" x14ac:dyDescent="0.15">
      <c r="A1153" s="58">
        <v>41315</v>
      </c>
      <c r="B1153" s="65">
        <f t="shared" si="317"/>
        <v>4</v>
      </c>
      <c r="C1153" s="58" t="s">
        <v>1207</v>
      </c>
      <c r="D1153" s="58">
        <v>1301</v>
      </c>
      <c r="E1153" s="58">
        <v>0</v>
      </c>
      <c r="F1153" s="58">
        <f t="shared" si="318"/>
        <v>2097.1343283582091</v>
      </c>
      <c r="G1153" s="58"/>
      <c r="H1153" s="17">
        <f t="shared" si="319"/>
        <v>1</v>
      </c>
      <c r="I1153" s="17">
        <f t="shared" si="320"/>
        <v>0</v>
      </c>
      <c r="J1153" s="17">
        <f ca="1">OFFSET('Z1'!$B$7,B1153,H1153)*D1153</f>
        <v>0</v>
      </c>
      <c r="K1153" s="17">
        <f ca="1">IF(I1153&gt;0,OFFSET('Z1'!$I$7,B1153,I1153)*IF(I1153=1,D1153-9300,IF(I1153=2,D1153-18000,IF(I1153=3,D1153-45000,0))),0)</f>
        <v>0</v>
      </c>
      <c r="L1153" s="17">
        <f>IF(AND(E1153=1,D1153&gt;20000,D1153&lt;=45000),D1153*'Z1'!$G$7,0)+IF(AND(E1153=1,D1153&gt;45000,D1153&lt;=50000),'Z1'!$G$7/5000*(50000-D1153)*D1153,0)</f>
        <v>0</v>
      </c>
      <c r="M1153" s="18">
        <f t="shared" ca="1" si="321"/>
        <v>0</v>
      </c>
      <c r="N1153" s="21">
        <v>23085</v>
      </c>
      <c r="O1153" s="20">
        <f t="shared" si="322"/>
        <v>22085</v>
      </c>
      <c r="P1153" s="21">
        <f t="shared" si="323"/>
        <v>1</v>
      </c>
      <c r="Q1153" s="22">
        <f t="shared" si="324"/>
        <v>19876.5</v>
      </c>
      <c r="R1153" s="59">
        <f t="shared" ca="1" si="325"/>
        <v>1352091.6672728744</v>
      </c>
      <c r="S1153" s="60">
        <f t="shared" ca="1" si="326"/>
        <v>1371968.1672728744</v>
      </c>
      <c r="T1153" s="61">
        <v>976.92220274145257</v>
      </c>
      <c r="U1153" s="61">
        <f t="shared" ca="1" si="327"/>
        <v>1054.5489371813023</v>
      </c>
      <c r="V1153" s="62">
        <f t="shared" ca="1" si="328"/>
        <v>7.9460507931964797E-2</v>
      </c>
      <c r="W1153" s="62"/>
      <c r="X1153" s="62">
        <f t="shared" ca="1" si="329"/>
        <v>7.9460507931964797E-2</v>
      </c>
      <c r="Y1153" s="60">
        <f t="shared" ca="1" si="330"/>
        <v>1371968.1672728744</v>
      </c>
      <c r="Z1153" s="63">
        <f t="shared" ca="1" si="331"/>
        <v>0</v>
      </c>
      <c r="AA1153" s="60">
        <f t="shared" ca="1" si="332"/>
        <v>0</v>
      </c>
      <c r="AB1153" s="63">
        <f t="shared" ca="1" si="333"/>
        <v>0</v>
      </c>
      <c r="AC1153" s="47">
        <f t="shared" ca="1" si="334"/>
        <v>1371968.1672728744</v>
      </c>
    </row>
    <row r="1154" spans="1:29" x14ac:dyDescent="0.15">
      <c r="A1154" s="58">
        <v>41316</v>
      </c>
      <c r="B1154" s="65">
        <f t="shared" si="317"/>
        <v>4</v>
      </c>
      <c r="C1154" s="58" t="s">
        <v>1208</v>
      </c>
      <c r="D1154" s="58">
        <v>1688</v>
      </c>
      <c r="E1154" s="58">
        <v>0</v>
      </c>
      <c r="F1154" s="58">
        <f t="shared" si="318"/>
        <v>2720.9552238805968</v>
      </c>
      <c r="G1154" s="58"/>
      <c r="H1154" s="17">
        <f t="shared" si="319"/>
        <v>1</v>
      </c>
      <c r="I1154" s="17">
        <f t="shared" si="320"/>
        <v>0</v>
      </c>
      <c r="J1154" s="17">
        <f ca="1">OFFSET('Z1'!$B$7,B1154,H1154)*D1154</f>
        <v>0</v>
      </c>
      <c r="K1154" s="17">
        <f ca="1">IF(I1154&gt;0,OFFSET('Z1'!$I$7,B1154,I1154)*IF(I1154=1,D1154-9300,IF(I1154=2,D1154-18000,IF(I1154=3,D1154-45000,0))),0)</f>
        <v>0</v>
      </c>
      <c r="L1154" s="17">
        <f>IF(AND(E1154=1,D1154&gt;20000,D1154&lt;=45000),D1154*'Z1'!$G$7,0)+IF(AND(E1154=1,D1154&gt;45000,D1154&lt;=50000),'Z1'!$G$7/5000*(50000-D1154)*D1154,0)</f>
        <v>0</v>
      </c>
      <c r="M1154" s="18">
        <f t="shared" ca="1" si="321"/>
        <v>0</v>
      </c>
      <c r="N1154" s="21">
        <v>0</v>
      </c>
      <c r="O1154" s="20">
        <f t="shared" si="322"/>
        <v>0</v>
      </c>
      <c r="P1154" s="21">
        <f t="shared" si="323"/>
        <v>1</v>
      </c>
      <c r="Q1154" s="22">
        <f t="shared" si="324"/>
        <v>0</v>
      </c>
      <c r="R1154" s="59">
        <f t="shared" ca="1" si="325"/>
        <v>1754289.5729105391</v>
      </c>
      <c r="S1154" s="60">
        <f t="shared" ca="1" si="326"/>
        <v>1754289.5729105391</v>
      </c>
      <c r="T1154" s="61">
        <v>954.36799424724416</v>
      </c>
      <c r="U1154" s="61">
        <f t="shared" ca="1" si="327"/>
        <v>1039.2710739991346</v>
      </c>
      <c r="V1154" s="62">
        <f t="shared" ca="1" si="328"/>
        <v>8.8962622660934576E-2</v>
      </c>
      <c r="W1154" s="62"/>
      <c r="X1154" s="62">
        <f t="shared" ca="1" si="329"/>
        <v>8.8962622660934576E-2</v>
      </c>
      <c r="Y1154" s="60">
        <f t="shared" ca="1" si="330"/>
        <v>1754289.5729105393</v>
      </c>
      <c r="Z1154" s="63">
        <f t="shared" ca="1" si="331"/>
        <v>0</v>
      </c>
      <c r="AA1154" s="60">
        <f t="shared" ca="1" si="332"/>
        <v>0</v>
      </c>
      <c r="AB1154" s="63">
        <f t="shared" ca="1" si="333"/>
        <v>0</v>
      </c>
      <c r="AC1154" s="47">
        <f t="shared" ca="1" si="334"/>
        <v>1754289.5729105393</v>
      </c>
    </row>
    <row r="1155" spans="1:29" x14ac:dyDescent="0.15">
      <c r="A1155" s="58">
        <v>41317</v>
      </c>
      <c r="B1155" s="65">
        <f t="shared" si="317"/>
        <v>4</v>
      </c>
      <c r="C1155" s="58" t="s">
        <v>1209</v>
      </c>
      <c r="D1155" s="58">
        <v>1532</v>
      </c>
      <c r="E1155" s="58">
        <v>0</v>
      </c>
      <c r="F1155" s="58">
        <f t="shared" si="318"/>
        <v>2469.4925373134329</v>
      </c>
      <c r="G1155" s="58"/>
      <c r="H1155" s="17">
        <f t="shared" si="319"/>
        <v>1</v>
      </c>
      <c r="I1155" s="17">
        <f t="shared" si="320"/>
        <v>0</v>
      </c>
      <c r="J1155" s="17">
        <f ca="1">OFFSET('Z1'!$B$7,B1155,H1155)*D1155</f>
        <v>0</v>
      </c>
      <c r="K1155" s="17">
        <f ca="1">IF(I1155&gt;0,OFFSET('Z1'!$I$7,B1155,I1155)*IF(I1155=1,D1155-9300,IF(I1155=2,D1155-18000,IF(I1155=3,D1155-45000,0))),0)</f>
        <v>0</v>
      </c>
      <c r="L1155" s="17">
        <f>IF(AND(E1155=1,D1155&gt;20000,D1155&lt;=45000),D1155*'Z1'!$G$7,0)+IF(AND(E1155=1,D1155&gt;45000,D1155&lt;=50000),'Z1'!$G$7/5000*(50000-D1155)*D1155,0)</f>
        <v>0</v>
      </c>
      <c r="M1155" s="18">
        <f t="shared" ca="1" si="321"/>
        <v>0</v>
      </c>
      <c r="N1155" s="21">
        <v>0</v>
      </c>
      <c r="O1155" s="20">
        <f t="shared" si="322"/>
        <v>0</v>
      </c>
      <c r="P1155" s="21">
        <f t="shared" si="323"/>
        <v>1</v>
      </c>
      <c r="Q1155" s="22">
        <f t="shared" si="324"/>
        <v>0</v>
      </c>
      <c r="R1155" s="59">
        <f t="shared" ca="1" si="325"/>
        <v>1592163.2853666742</v>
      </c>
      <c r="S1155" s="60">
        <f t="shared" ca="1" si="326"/>
        <v>1592163.2853666742</v>
      </c>
      <c r="T1155" s="61">
        <v>954.36799424724416</v>
      </c>
      <c r="U1155" s="61">
        <f t="shared" ca="1" si="327"/>
        <v>1039.2710739991346</v>
      </c>
      <c r="V1155" s="62">
        <f t="shared" ca="1" si="328"/>
        <v>8.8962622660934576E-2</v>
      </c>
      <c r="W1155" s="62"/>
      <c r="X1155" s="62">
        <f t="shared" ca="1" si="329"/>
        <v>8.8962622660934576E-2</v>
      </c>
      <c r="Y1155" s="60">
        <f t="shared" ca="1" si="330"/>
        <v>1592163.2853666742</v>
      </c>
      <c r="Z1155" s="63">
        <f t="shared" ca="1" si="331"/>
        <v>0</v>
      </c>
      <c r="AA1155" s="60">
        <f t="shared" ca="1" si="332"/>
        <v>0</v>
      </c>
      <c r="AB1155" s="63">
        <f t="shared" ca="1" si="333"/>
        <v>0</v>
      </c>
      <c r="AC1155" s="47">
        <f t="shared" ca="1" si="334"/>
        <v>1592163.2853666742</v>
      </c>
    </row>
    <row r="1156" spans="1:29" x14ac:dyDescent="0.15">
      <c r="A1156" s="58">
        <v>41318</v>
      </c>
      <c r="B1156" s="65">
        <f t="shared" si="317"/>
        <v>4</v>
      </c>
      <c r="C1156" s="58" t="s">
        <v>1210</v>
      </c>
      <c r="D1156" s="58">
        <v>1535</v>
      </c>
      <c r="E1156" s="58">
        <v>0</v>
      </c>
      <c r="F1156" s="58">
        <f t="shared" si="318"/>
        <v>2474.3283582089553</v>
      </c>
      <c r="G1156" s="58"/>
      <c r="H1156" s="17">
        <f t="shared" si="319"/>
        <v>1</v>
      </c>
      <c r="I1156" s="17">
        <f t="shared" si="320"/>
        <v>0</v>
      </c>
      <c r="J1156" s="17">
        <f ca="1">OFFSET('Z1'!$B$7,B1156,H1156)*D1156</f>
        <v>0</v>
      </c>
      <c r="K1156" s="17">
        <f ca="1">IF(I1156&gt;0,OFFSET('Z1'!$I$7,B1156,I1156)*IF(I1156=1,D1156-9300,IF(I1156=2,D1156-18000,IF(I1156=3,D1156-45000,0))),0)</f>
        <v>0</v>
      </c>
      <c r="L1156" s="17">
        <f>IF(AND(E1156=1,D1156&gt;20000,D1156&lt;=45000),D1156*'Z1'!$G$7,0)+IF(AND(E1156=1,D1156&gt;45000,D1156&lt;=50000),'Z1'!$G$7/5000*(50000-D1156)*D1156,0)</f>
        <v>0</v>
      </c>
      <c r="M1156" s="18">
        <f t="shared" ca="1" si="321"/>
        <v>0</v>
      </c>
      <c r="N1156" s="21">
        <v>11241</v>
      </c>
      <c r="O1156" s="20">
        <f t="shared" si="322"/>
        <v>10241</v>
      </c>
      <c r="P1156" s="21">
        <f t="shared" si="323"/>
        <v>1</v>
      </c>
      <c r="Q1156" s="22">
        <f t="shared" si="324"/>
        <v>9216.9</v>
      </c>
      <c r="R1156" s="59">
        <f t="shared" ca="1" si="325"/>
        <v>1595281.0985886718</v>
      </c>
      <c r="S1156" s="60">
        <f t="shared" ca="1" si="326"/>
        <v>1604497.9985886717</v>
      </c>
      <c r="T1156" s="61">
        <v>962.76349033079487</v>
      </c>
      <c r="U1156" s="61">
        <f t="shared" ca="1" si="327"/>
        <v>1045.275569113141</v>
      </c>
      <c r="V1156" s="62">
        <f t="shared" ca="1" si="328"/>
        <v>8.5703373269790273E-2</v>
      </c>
      <c r="W1156" s="62"/>
      <c r="X1156" s="62">
        <f t="shared" ca="1" si="329"/>
        <v>8.5703373269790273E-2</v>
      </c>
      <c r="Y1156" s="60">
        <f t="shared" ca="1" si="330"/>
        <v>1604497.9985886714</v>
      </c>
      <c r="Z1156" s="63">
        <f t="shared" ca="1" si="331"/>
        <v>0</v>
      </c>
      <c r="AA1156" s="60">
        <f t="shared" ca="1" si="332"/>
        <v>0</v>
      </c>
      <c r="AB1156" s="63">
        <f t="shared" ca="1" si="333"/>
        <v>0</v>
      </c>
      <c r="AC1156" s="47">
        <f t="shared" ca="1" si="334"/>
        <v>1604497.9985886714</v>
      </c>
    </row>
    <row r="1157" spans="1:29" x14ac:dyDescent="0.15">
      <c r="A1157" s="58">
        <v>41319</v>
      </c>
      <c r="B1157" s="65">
        <f t="shared" si="317"/>
        <v>4</v>
      </c>
      <c r="C1157" s="58" t="s">
        <v>1211</v>
      </c>
      <c r="D1157" s="58">
        <v>473</v>
      </c>
      <c r="E1157" s="58">
        <v>0</v>
      </c>
      <c r="F1157" s="58">
        <f t="shared" si="318"/>
        <v>762.44776119402979</v>
      </c>
      <c r="G1157" s="58"/>
      <c r="H1157" s="17">
        <f t="shared" si="319"/>
        <v>1</v>
      </c>
      <c r="I1157" s="17">
        <f t="shared" si="320"/>
        <v>0</v>
      </c>
      <c r="J1157" s="17">
        <f ca="1">OFFSET('Z1'!$B$7,B1157,H1157)*D1157</f>
        <v>0</v>
      </c>
      <c r="K1157" s="17">
        <f ca="1">IF(I1157&gt;0,OFFSET('Z1'!$I$7,B1157,I1157)*IF(I1157=1,D1157-9300,IF(I1157=2,D1157-18000,IF(I1157=3,D1157-45000,0))),0)</f>
        <v>0</v>
      </c>
      <c r="L1157" s="17">
        <f>IF(AND(E1157=1,D1157&gt;20000,D1157&lt;=45000),D1157*'Z1'!$G$7,0)+IF(AND(E1157=1,D1157&gt;45000,D1157&lt;=50000),'Z1'!$G$7/5000*(50000-D1157)*D1157,0)</f>
        <v>0</v>
      </c>
      <c r="M1157" s="18">
        <f t="shared" ca="1" si="321"/>
        <v>0</v>
      </c>
      <c r="N1157" s="21">
        <v>0</v>
      </c>
      <c r="O1157" s="20">
        <f t="shared" si="322"/>
        <v>0</v>
      </c>
      <c r="P1157" s="21">
        <f t="shared" si="323"/>
        <v>1</v>
      </c>
      <c r="Q1157" s="22">
        <f t="shared" si="324"/>
        <v>0</v>
      </c>
      <c r="R1157" s="59">
        <f t="shared" ca="1" si="325"/>
        <v>491575.21800159063</v>
      </c>
      <c r="S1157" s="60">
        <f t="shared" ca="1" si="326"/>
        <v>491575.21800159063</v>
      </c>
      <c r="T1157" s="61">
        <v>954.36799424724427</v>
      </c>
      <c r="U1157" s="61">
        <f t="shared" ca="1" si="327"/>
        <v>1039.2710739991346</v>
      </c>
      <c r="V1157" s="62">
        <f t="shared" ca="1" si="328"/>
        <v>8.8962622660934354E-2</v>
      </c>
      <c r="W1157" s="62"/>
      <c r="X1157" s="62">
        <f t="shared" ca="1" si="329"/>
        <v>8.8962622660934354E-2</v>
      </c>
      <c r="Y1157" s="60">
        <f t="shared" ca="1" si="330"/>
        <v>491575.21800159069</v>
      </c>
      <c r="Z1157" s="63">
        <f t="shared" ca="1" si="331"/>
        <v>0</v>
      </c>
      <c r="AA1157" s="60">
        <f t="shared" ca="1" si="332"/>
        <v>0</v>
      </c>
      <c r="AB1157" s="63">
        <f t="shared" ca="1" si="333"/>
        <v>0</v>
      </c>
      <c r="AC1157" s="47">
        <f t="shared" ca="1" si="334"/>
        <v>491575.21800159069</v>
      </c>
    </row>
    <row r="1158" spans="1:29" x14ac:dyDescent="0.15">
      <c r="A1158" s="58">
        <v>41320</v>
      </c>
      <c r="B1158" s="65">
        <f t="shared" si="317"/>
        <v>4</v>
      </c>
      <c r="C1158" s="58" t="s">
        <v>1212</v>
      </c>
      <c r="D1158" s="58">
        <v>651</v>
      </c>
      <c r="E1158" s="58">
        <v>0</v>
      </c>
      <c r="F1158" s="58">
        <f t="shared" si="318"/>
        <v>1049.3731343283582</v>
      </c>
      <c r="G1158" s="58"/>
      <c r="H1158" s="17">
        <f t="shared" si="319"/>
        <v>1</v>
      </c>
      <c r="I1158" s="17">
        <f t="shared" si="320"/>
        <v>0</v>
      </c>
      <c r="J1158" s="17">
        <f ca="1">OFFSET('Z1'!$B$7,B1158,H1158)*D1158</f>
        <v>0</v>
      </c>
      <c r="K1158" s="17">
        <f ca="1">IF(I1158&gt;0,OFFSET('Z1'!$I$7,B1158,I1158)*IF(I1158=1,D1158-9300,IF(I1158=2,D1158-18000,IF(I1158=3,D1158-45000,0))),0)</f>
        <v>0</v>
      </c>
      <c r="L1158" s="17">
        <f>IF(AND(E1158=1,D1158&gt;20000,D1158&lt;=45000),D1158*'Z1'!$G$7,0)+IF(AND(E1158=1,D1158&gt;45000,D1158&lt;=50000),'Z1'!$G$7/5000*(50000-D1158)*D1158,0)</f>
        <v>0</v>
      </c>
      <c r="M1158" s="18">
        <f t="shared" ca="1" si="321"/>
        <v>0</v>
      </c>
      <c r="N1158" s="21">
        <v>1878</v>
      </c>
      <c r="O1158" s="20">
        <f t="shared" si="322"/>
        <v>878</v>
      </c>
      <c r="P1158" s="21">
        <f t="shared" si="323"/>
        <v>1</v>
      </c>
      <c r="Q1158" s="22">
        <f t="shared" si="324"/>
        <v>790.2</v>
      </c>
      <c r="R1158" s="59">
        <f t="shared" ca="1" si="325"/>
        <v>676565.46917343664</v>
      </c>
      <c r="S1158" s="60">
        <f t="shared" ca="1" si="326"/>
        <v>677355.66917343659</v>
      </c>
      <c r="T1158" s="61">
        <v>956.41433950385385</v>
      </c>
      <c r="U1158" s="61">
        <f t="shared" ca="1" si="327"/>
        <v>1040.4848988839271</v>
      </c>
      <c r="V1158" s="62">
        <f t="shared" ca="1" si="328"/>
        <v>8.7901818184454861E-2</v>
      </c>
      <c r="W1158" s="62"/>
      <c r="X1158" s="62">
        <f t="shared" ca="1" si="329"/>
        <v>8.7901818184454861E-2</v>
      </c>
      <c r="Y1158" s="60">
        <f t="shared" ca="1" si="330"/>
        <v>677355.66917343659</v>
      </c>
      <c r="Z1158" s="63">
        <f t="shared" ca="1" si="331"/>
        <v>0</v>
      </c>
      <c r="AA1158" s="60">
        <f t="shared" ca="1" si="332"/>
        <v>0</v>
      </c>
      <c r="AB1158" s="63">
        <f t="shared" ca="1" si="333"/>
        <v>0</v>
      </c>
      <c r="AC1158" s="47">
        <f t="shared" ca="1" si="334"/>
        <v>677355.66917343659</v>
      </c>
    </row>
    <row r="1159" spans="1:29" x14ac:dyDescent="0.15">
      <c r="A1159" s="58">
        <v>41321</v>
      </c>
      <c r="B1159" s="65">
        <f t="shared" si="317"/>
        <v>4</v>
      </c>
      <c r="C1159" s="58" t="s">
        <v>1213</v>
      </c>
      <c r="D1159" s="58">
        <v>1208</v>
      </c>
      <c r="E1159" s="58">
        <v>0</v>
      </c>
      <c r="F1159" s="58">
        <f t="shared" si="318"/>
        <v>1947.2238805970148</v>
      </c>
      <c r="G1159" s="58"/>
      <c r="H1159" s="17">
        <f t="shared" si="319"/>
        <v>1</v>
      </c>
      <c r="I1159" s="17">
        <f t="shared" si="320"/>
        <v>0</v>
      </c>
      <c r="J1159" s="17">
        <f ca="1">OFFSET('Z1'!$B$7,B1159,H1159)*D1159</f>
        <v>0</v>
      </c>
      <c r="K1159" s="17">
        <f ca="1">IF(I1159&gt;0,OFFSET('Z1'!$I$7,B1159,I1159)*IF(I1159=1,D1159-9300,IF(I1159=2,D1159-18000,IF(I1159=3,D1159-45000,0))),0)</f>
        <v>0</v>
      </c>
      <c r="L1159" s="17">
        <f>IF(AND(E1159=1,D1159&gt;20000,D1159&lt;=45000),D1159*'Z1'!$G$7,0)+IF(AND(E1159=1,D1159&gt;45000,D1159&lt;=50000),'Z1'!$G$7/5000*(50000-D1159)*D1159,0)</f>
        <v>0</v>
      </c>
      <c r="M1159" s="18">
        <f t="shared" ca="1" si="321"/>
        <v>0</v>
      </c>
      <c r="N1159" s="21">
        <v>8066</v>
      </c>
      <c r="O1159" s="20">
        <f t="shared" si="322"/>
        <v>7066</v>
      </c>
      <c r="P1159" s="21">
        <f t="shared" si="323"/>
        <v>1</v>
      </c>
      <c r="Q1159" s="22">
        <f t="shared" si="324"/>
        <v>6359.4000000000005</v>
      </c>
      <c r="R1159" s="59">
        <f t="shared" ca="1" si="325"/>
        <v>1255439.4573909545</v>
      </c>
      <c r="S1159" s="60">
        <f t="shared" ca="1" si="326"/>
        <v>1261798.8573909544</v>
      </c>
      <c r="T1159" s="61">
        <v>961.06250498710074</v>
      </c>
      <c r="U1159" s="61">
        <f t="shared" ca="1" si="327"/>
        <v>1044.5354779726445</v>
      </c>
      <c r="V1159" s="62">
        <f t="shared" ca="1" si="328"/>
        <v>8.6854884622373341E-2</v>
      </c>
      <c r="W1159" s="62"/>
      <c r="X1159" s="62">
        <f t="shared" ca="1" si="329"/>
        <v>8.6854884622373341E-2</v>
      </c>
      <c r="Y1159" s="60">
        <f t="shared" ca="1" si="330"/>
        <v>1261798.8573909544</v>
      </c>
      <c r="Z1159" s="63">
        <f t="shared" ca="1" si="331"/>
        <v>0</v>
      </c>
      <c r="AA1159" s="60">
        <f t="shared" ca="1" si="332"/>
        <v>0</v>
      </c>
      <c r="AB1159" s="63">
        <f t="shared" ca="1" si="333"/>
        <v>0</v>
      </c>
      <c r="AC1159" s="47">
        <f t="shared" ca="1" si="334"/>
        <v>1261798.8573909544</v>
      </c>
    </row>
    <row r="1160" spans="1:29" x14ac:dyDescent="0.15">
      <c r="A1160" s="58">
        <v>41322</v>
      </c>
      <c r="B1160" s="65">
        <f t="shared" si="317"/>
        <v>4</v>
      </c>
      <c r="C1160" s="58" t="s">
        <v>1214</v>
      </c>
      <c r="D1160" s="58">
        <v>976</v>
      </c>
      <c r="E1160" s="58">
        <v>0</v>
      </c>
      <c r="F1160" s="58">
        <f t="shared" si="318"/>
        <v>1573.2537313432836</v>
      </c>
      <c r="G1160" s="58"/>
      <c r="H1160" s="17">
        <f t="shared" si="319"/>
        <v>1</v>
      </c>
      <c r="I1160" s="17">
        <f t="shared" si="320"/>
        <v>0</v>
      </c>
      <c r="J1160" s="17">
        <f ca="1">OFFSET('Z1'!$B$7,B1160,H1160)*D1160</f>
        <v>0</v>
      </c>
      <c r="K1160" s="17">
        <f ca="1">IF(I1160&gt;0,OFFSET('Z1'!$I$7,B1160,I1160)*IF(I1160=1,D1160-9300,IF(I1160=2,D1160-18000,IF(I1160=3,D1160-45000,0))),0)</f>
        <v>0</v>
      </c>
      <c r="L1160" s="17">
        <f>IF(AND(E1160=1,D1160&gt;20000,D1160&lt;=45000),D1160*'Z1'!$G$7,0)+IF(AND(E1160=1,D1160&gt;45000,D1160&lt;=50000),'Z1'!$G$7/5000*(50000-D1160)*D1160,0)</f>
        <v>0</v>
      </c>
      <c r="M1160" s="18">
        <f t="shared" ca="1" si="321"/>
        <v>0</v>
      </c>
      <c r="N1160" s="21">
        <v>1307</v>
      </c>
      <c r="O1160" s="20">
        <f t="shared" si="322"/>
        <v>307</v>
      </c>
      <c r="P1160" s="21">
        <f t="shared" si="323"/>
        <v>1</v>
      </c>
      <c r="Q1160" s="22">
        <f t="shared" si="324"/>
        <v>276.3</v>
      </c>
      <c r="R1160" s="59">
        <f t="shared" ca="1" si="325"/>
        <v>1014328.5682231555</v>
      </c>
      <c r="S1160" s="60">
        <f t="shared" ca="1" si="326"/>
        <v>1014604.8682231555</v>
      </c>
      <c r="T1160" s="61">
        <v>955.39459975183127</v>
      </c>
      <c r="U1160" s="61">
        <f t="shared" ca="1" si="327"/>
        <v>1039.5541682614298</v>
      </c>
      <c r="V1160" s="62">
        <f t="shared" ca="1" si="328"/>
        <v>8.8088804909991492E-2</v>
      </c>
      <c r="W1160" s="62"/>
      <c r="X1160" s="62">
        <f t="shared" ca="1" si="329"/>
        <v>8.8088804909991492E-2</v>
      </c>
      <c r="Y1160" s="60">
        <f t="shared" ca="1" si="330"/>
        <v>1014604.8682231555</v>
      </c>
      <c r="Z1160" s="63">
        <f t="shared" ca="1" si="331"/>
        <v>0</v>
      </c>
      <c r="AA1160" s="60">
        <f t="shared" ca="1" si="332"/>
        <v>0</v>
      </c>
      <c r="AB1160" s="63">
        <f t="shared" ca="1" si="333"/>
        <v>0</v>
      </c>
      <c r="AC1160" s="47">
        <f t="shared" ca="1" si="334"/>
        <v>1014604.8682231555</v>
      </c>
    </row>
    <row r="1161" spans="1:29" x14ac:dyDescent="0.15">
      <c r="A1161" s="58">
        <v>41323</v>
      </c>
      <c r="B1161" s="65">
        <f t="shared" si="317"/>
        <v>4</v>
      </c>
      <c r="C1161" s="58" t="s">
        <v>1215</v>
      </c>
      <c r="D1161" s="58">
        <v>1841</v>
      </c>
      <c r="E1161" s="58">
        <v>0</v>
      </c>
      <c r="F1161" s="58">
        <f t="shared" si="318"/>
        <v>2967.5820895522388</v>
      </c>
      <c r="G1161" s="58"/>
      <c r="H1161" s="17">
        <f t="shared" si="319"/>
        <v>1</v>
      </c>
      <c r="I1161" s="17">
        <f t="shared" si="320"/>
        <v>0</v>
      </c>
      <c r="J1161" s="17">
        <f ca="1">OFFSET('Z1'!$B$7,B1161,H1161)*D1161</f>
        <v>0</v>
      </c>
      <c r="K1161" s="17">
        <f ca="1">IF(I1161&gt;0,OFFSET('Z1'!$I$7,B1161,I1161)*IF(I1161=1,D1161-9300,IF(I1161=2,D1161-18000,IF(I1161=3,D1161-45000,0))),0)</f>
        <v>0</v>
      </c>
      <c r="L1161" s="17">
        <f>IF(AND(E1161=1,D1161&gt;20000,D1161&lt;=45000),D1161*'Z1'!$G$7,0)+IF(AND(E1161=1,D1161&gt;45000,D1161&lt;=50000),'Z1'!$G$7/5000*(50000-D1161)*D1161,0)</f>
        <v>0</v>
      </c>
      <c r="M1161" s="18">
        <f t="shared" ca="1" si="321"/>
        <v>0</v>
      </c>
      <c r="N1161" s="21">
        <v>3195</v>
      </c>
      <c r="O1161" s="20">
        <f t="shared" si="322"/>
        <v>2195</v>
      </c>
      <c r="P1161" s="21">
        <f t="shared" si="323"/>
        <v>1</v>
      </c>
      <c r="Q1161" s="22">
        <f t="shared" si="324"/>
        <v>1975.5</v>
      </c>
      <c r="R1161" s="59">
        <f t="shared" ca="1" si="325"/>
        <v>1913298.0472324069</v>
      </c>
      <c r="S1161" s="60">
        <f t="shared" ca="1" si="326"/>
        <v>1915273.5472324069</v>
      </c>
      <c r="T1161" s="61">
        <v>955.93342499969788</v>
      </c>
      <c r="U1161" s="61">
        <f t="shared" ca="1" si="327"/>
        <v>1040.3441321197213</v>
      </c>
      <c r="V1161" s="62">
        <f t="shared" ca="1" si="328"/>
        <v>8.8301868009323048E-2</v>
      </c>
      <c r="W1161" s="62"/>
      <c r="X1161" s="62">
        <f t="shared" ca="1" si="329"/>
        <v>8.8301868009323048E-2</v>
      </c>
      <c r="Y1161" s="60">
        <f t="shared" ca="1" si="330"/>
        <v>1915273.5472324069</v>
      </c>
      <c r="Z1161" s="63">
        <f t="shared" ca="1" si="331"/>
        <v>0</v>
      </c>
      <c r="AA1161" s="60">
        <f t="shared" ca="1" si="332"/>
        <v>0</v>
      </c>
      <c r="AB1161" s="63">
        <f t="shared" ca="1" si="333"/>
        <v>0</v>
      </c>
      <c r="AC1161" s="47">
        <f t="shared" ca="1" si="334"/>
        <v>1915273.5472324069</v>
      </c>
    </row>
    <row r="1162" spans="1:29" x14ac:dyDescent="0.15">
      <c r="A1162" s="58">
        <v>41324</v>
      </c>
      <c r="B1162" s="65">
        <f t="shared" si="317"/>
        <v>4</v>
      </c>
      <c r="C1162" s="58" t="s">
        <v>1216</v>
      </c>
      <c r="D1162" s="58">
        <v>716</v>
      </c>
      <c r="E1162" s="58">
        <v>0</v>
      </c>
      <c r="F1162" s="58">
        <f t="shared" si="318"/>
        <v>1154.1492537313434</v>
      </c>
      <c r="G1162" s="58"/>
      <c r="H1162" s="17">
        <f t="shared" si="319"/>
        <v>1</v>
      </c>
      <c r="I1162" s="17">
        <f t="shared" si="320"/>
        <v>0</v>
      </c>
      <c r="J1162" s="17">
        <f ca="1">OFFSET('Z1'!$B$7,B1162,H1162)*D1162</f>
        <v>0</v>
      </c>
      <c r="K1162" s="17">
        <f ca="1">IF(I1162&gt;0,OFFSET('Z1'!$I$7,B1162,I1162)*IF(I1162=1,D1162-9300,IF(I1162=2,D1162-18000,IF(I1162=3,D1162-45000,0))),0)</f>
        <v>0</v>
      </c>
      <c r="L1162" s="17">
        <f>IF(AND(E1162=1,D1162&gt;20000,D1162&lt;=45000),D1162*'Z1'!$G$7,0)+IF(AND(E1162=1,D1162&gt;45000,D1162&lt;=50000),'Z1'!$G$7/5000*(50000-D1162)*D1162,0)</f>
        <v>0</v>
      </c>
      <c r="M1162" s="18">
        <f t="shared" ca="1" si="321"/>
        <v>0</v>
      </c>
      <c r="N1162" s="21">
        <v>0</v>
      </c>
      <c r="O1162" s="20">
        <f t="shared" si="322"/>
        <v>0</v>
      </c>
      <c r="P1162" s="21">
        <f t="shared" si="323"/>
        <v>1</v>
      </c>
      <c r="Q1162" s="22">
        <f t="shared" si="324"/>
        <v>0</v>
      </c>
      <c r="R1162" s="59">
        <f t="shared" ca="1" si="325"/>
        <v>744118.08898338047</v>
      </c>
      <c r="S1162" s="60">
        <f t="shared" ca="1" si="326"/>
        <v>744118.08898338047</v>
      </c>
      <c r="T1162" s="61">
        <v>954.36799424724393</v>
      </c>
      <c r="U1162" s="61">
        <f t="shared" ca="1" si="327"/>
        <v>1039.2710739991348</v>
      </c>
      <c r="V1162" s="62">
        <f t="shared" ca="1" si="328"/>
        <v>8.896262266093502E-2</v>
      </c>
      <c r="W1162" s="62"/>
      <c r="X1162" s="62">
        <f t="shared" ca="1" si="329"/>
        <v>8.896262266093502E-2</v>
      </c>
      <c r="Y1162" s="60">
        <f t="shared" ca="1" si="330"/>
        <v>744118.08898338058</v>
      </c>
      <c r="Z1162" s="63">
        <f t="shared" ca="1" si="331"/>
        <v>0</v>
      </c>
      <c r="AA1162" s="60">
        <f t="shared" ca="1" si="332"/>
        <v>0</v>
      </c>
      <c r="AB1162" s="63">
        <f t="shared" ca="1" si="333"/>
        <v>0</v>
      </c>
      <c r="AC1162" s="47">
        <f t="shared" ca="1" si="334"/>
        <v>744118.08898338058</v>
      </c>
    </row>
    <row r="1163" spans="1:29" x14ac:dyDescent="0.15">
      <c r="A1163" s="58">
        <v>41325</v>
      </c>
      <c r="B1163" s="65">
        <f t="shared" si="317"/>
        <v>4</v>
      </c>
      <c r="C1163" s="58" t="s">
        <v>1217</v>
      </c>
      <c r="D1163" s="58">
        <v>1543</v>
      </c>
      <c r="E1163" s="58">
        <v>0</v>
      </c>
      <c r="F1163" s="58">
        <f t="shared" si="318"/>
        <v>2487.2238805970151</v>
      </c>
      <c r="G1163" s="58"/>
      <c r="H1163" s="17">
        <f t="shared" si="319"/>
        <v>1</v>
      </c>
      <c r="I1163" s="17">
        <f t="shared" si="320"/>
        <v>0</v>
      </c>
      <c r="J1163" s="17">
        <f ca="1">OFFSET('Z1'!$B$7,B1163,H1163)*D1163</f>
        <v>0</v>
      </c>
      <c r="K1163" s="17">
        <f ca="1">IF(I1163&gt;0,OFFSET('Z1'!$I$7,B1163,I1163)*IF(I1163=1,D1163-9300,IF(I1163=2,D1163-18000,IF(I1163=3,D1163-45000,0))),0)</f>
        <v>0</v>
      </c>
      <c r="L1163" s="17">
        <f>IF(AND(E1163=1,D1163&gt;20000,D1163&lt;=45000),D1163*'Z1'!$G$7,0)+IF(AND(E1163=1,D1163&gt;45000,D1163&lt;=50000),'Z1'!$G$7/5000*(50000-D1163)*D1163,0)</f>
        <v>0</v>
      </c>
      <c r="M1163" s="18">
        <f t="shared" ca="1" si="321"/>
        <v>0</v>
      </c>
      <c r="N1163" s="21">
        <v>0</v>
      </c>
      <c r="O1163" s="20">
        <f t="shared" si="322"/>
        <v>0</v>
      </c>
      <c r="P1163" s="21">
        <f t="shared" si="323"/>
        <v>1</v>
      </c>
      <c r="Q1163" s="22">
        <f t="shared" si="324"/>
        <v>0</v>
      </c>
      <c r="R1163" s="59">
        <f t="shared" ca="1" si="325"/>
        <v>1603595.2671806649</v>
      </c>
      <c r="S1163" s="60">
        <f t="shared" ca="1" si="326"/>
        <v>1603595.2671806649</v>
      </c>
      <c r="T1163" s="61">
        <v>954.36799424724416</v>
      </c>
      <c r="U1163" s="61">
        <f t="shared" ca="1" si="327"/>
        <v>1039.2710739991348</v>
      </c>
      <c r="V1163" s="62">
        <f t="shared" ca="1" si="328"/>
        <v>8.8962622660934798E-2</v>
      </c>
      <c r="W1163" s="62"/>
      <c r="X1163" s="62">
        <f t="shared" ca="1" si="329"/>
        <v>8.8962622660934798E-2</v>
      </c>
      <c r="Y1163" s="60">
        <f t="shared" ca="1" si="330"/>
        <v>1603595.2671806652</v>
      </c>
      <c r="Z1163" s="63">
        <f t="shared" ca="1" si="331"/>
        <v>0</v>
      </c>
      <c r="AA1163" s="60">
        <f t="shared" ca="1" si="332"/>
        <v>0</v>
      </c>
      <c r="AB1163" s="63">
        <f t="shared" ca="1" si="333"/>
        <v>0</v>
      </c>
      <c r="AC1163" s="47">
        <f t="shared" ca="1" si="334"/>
        <v>1603595.2671806652</v>
      </c>
    </row>
    <row r="1164" spans="1:29" x14ac:dyDescent="0.15">
      <c r="A1164" s="58">
        <v>41326</v>
      </c>
      <c r="B1164" s="65">
        <f t="shared" si="317"/>
        <v>4</v>
      </c>
      <c r="C1164" s="58" t="s">
        <v>1218</v>
      </c>
      <c r="D1164" s="58">
        <v>1536</v>
      </c>
      <c r="E1164" s="58">
        <v>0</v>
      </c>
      <c r="F1164" s="58">
        <f t="shared" si="318"/>
        <v>2475.9402985074626</v>
      </c>
      <c r="G1164" s="58"/>
      <c r="H1164" s="17">
        <f t="shared" si="319"/>
        <v>1</v>
      </c>
      <c r="I1164" s="17">
        <f t="shared" si="320"/>
        <v>0</v>
      </c>
      <c r="J1164" s="17">
        <f ca="1">OFFSET('Z1'!$B$7,B1164,H1164)*D1164</f>
        <v>0</v>
      </c>
      <c r="K1164" s="17">
        <f ca="1">IF(I1164&gt;0,OFFSET('Z1'!$I$7,B1164,I1164)*IF(I1164=1,D1164-9300,IF(I1164=2,D1164-18000,IF(I1164=3,D1164-45000,0))),0)</f>
        <v>0</v>
      </c>
      <c r="L1164" s="17">
        <f>IF(AND(E1164=1,D1164&gt;20000,D1164&lt;=45000),D1164*'Z1'!$G$7,0)+IF(AND(E1164=1,D1164&gt;45000,D1164&lt;=50000),'Z1'!$G$7/5000*(50000-D1164)*D1164,0)</f>
        <v>0</v>
      </c>
      <c r="M1164" s="18">
        <f t="shared" ca="1" si="321"/>
        <v>0</v>
      </c>
      <c r="N1164" s="21">
        <v>1866</v>
      </c>
      <c r="O1164" s="20">
        <f t="shared" si="322"/>
        <v>866</v>
      </c>
      <c r="P1164" s="21">
        <f t="shared" si="323"/>
        <v>1</v>
      </c>
      <c r="Q1164" s="22">
        <f t="shared" si="324"/>
        <v>779.4</v>
      </c>
      <c r="R1164" s="59">
        <f t="shared" ca="1" si="325"/>
        <v>1596320.3696626707</v>
      </c>
      <c r="S1164" s="60">
        <f t="shared" ca="1" si="326"/>
        <v>1597099.7696626706</v>
      </c>
      <c r="T1164" s="61">
        <v>955.55844879269875</v>
      </c>
      <c r="U1164" s="61">
        <f t="shared" ca="1" si="327"/>
        <v>1039.7784958741345</v>
      </c>
      <c r="V1164" s="62">
        <f t="shared" ca="1" si="328"/>
        <v>8.8136991711855739E-2</v>
      </c>
      <c r="W1164" s="62"/>
      <c r="X1164" s="62">
        <f t="shared" ca="1" si="329"/>
        <v>8.8136991711855739E-2</v>
      </c>
      <c r="Y1164" s="60">
        <f t="shared" ca="1" si="330"/>
        <v>1597099.7696626706</v>
      </c>
      <c r="Z1164" s="63">
        <f t="shared" ca="1" si="331"/>
        <v>0</v>
      </c>
      <c r="AA1164" s="60">
        <f t="shared" ca="1" si="332"/>
        <v>0</v>
      </c>
      <c r="AB1164" s="63">
        <f t="shared" ca="1" si="333"/>
        <v>0</v>
      </c>
      <c r="AC1164" s="47">
        <f t="shared" ca="1" si="334"/>
        <v>1597099.7696626706</v>
      </c>
    </row>
    <row r="1165" spans="1:29" x14ac:dyDescent="0.15">
      <c r="A1165" s="58">
        <v>41327</v>
      </c>
      <c r="B1165" s="65">
        <f t="shared" si="317"/>
        <v>4</v>
      </c>
      <c r="C1165" s="58" t="s">
        <v>1219</v>
      </c>
      <c r="D1165" s="58">
        <v>1424</v>
      </c>
      <c r="E1165" s="58">
        <v>0</v>
      </c>
      <c r="F1165" s="58">
        <f t="shared" si="318"/>
        <v>2295.4029850746269</v>
      </c>
      <c r="G1165" s="58"/>
      <c r="H1165" s="17">
        <f t="shared" si="319"/>
        <v>1</v>
      </c>
      <c r="I1165" s="17">
        <f t="shared" si="320"/>
        <v>0</v>
      </c>
      <c r="J1165" s="17">
        <f ca="1">OFFSET('Z1'!$B$7,B1165,H1165)*D1165</f>
        <v>0</v>
      </c>
      <c r="K1165" s="17">
        <f ca="1">IF(I1165&gt;0,OFFSET('Z1'!$I$7,B1165,I1165)*IF(I1165=1,D1165-9300,IF(I1165=2,D1165-18000,IF(I1165=3,D1165-45000,0))),0)</f>
        <v>0</v>
      </c>
      <c r="L1165" s="17">
        <f>IF(AND(E1165=1,D1165&gt;20000,D1165&lt;=45000),D1165*'Z1'!$G$7,0)+IF(AND(E1165=1,D1165&gt;45000,D1165&lt;=50000),'Z1'!$G$7/5000*(50000-D1165)*D1165,0)</f>
        <v>0</v>
      </c>
      <c r="M1165" s="18">
        <f t="shared" ca="1" si="321"/>
        <v>0</v>
      </c>
      <c r="N1165" s="21">
        <v>1806</v>
      </c>
      <c r="O1165" s="20">
        <f t="shared" si="322"/>
        <v>806</v>
      </c>
      <c r="P1165" s="21">
        <f t="shared" si="323"/>
        <v>1</v>
      </c>
      <c r="Q1165" s="22">
        <f t="shared" si="324"/>
        <v>725.4</v>
      </c>
      <c r="R1165" s="59">
        <f t="shared" ca="1" si="325"/>
        <v>1479922.0093747678</v>
      </c>
      <c r="S1165" s="60">
        <f t="shared" ca="1" si="326"/>
        <v>1480647.4093747677</v>
      </c>
      <c r="T1165" s="61">
        <v>955.4527212686678</v>
      </c>
      <c r="U1165" s="61">
        <f t="shared" ca="1" si="327"/>
        <v>1039.7804841114942</v>
      </c>
      <c r="V1165" s="62">
        <f t="shared" ca="1" si="328"/>
        <v>8.8259482615586027E-2</v>
      </c>
      <c r="W1165" s="62"/>
      <c r="X1165" s="62">
        <f t="shared" ca="1" si="329"/>
        <v>8.8259482615586027E-2</v>
      </c>
      <c r="Y1165" s="60">
        <f t="shared" ca="1" si="330"/>
        <v>1480647.4093747677</v>
      </c>
      <c r="Z1165" s="63">
        <f t="shared" ca="1" si="331"/>
        <v>0</v>
      </c>
      <c r="AA1165" s="60">
        <f t="shared" ca="1" si="332"/>
        <v>0</v>
      </c>
      <c r="AB1165" s="63">
        <f t="shared" ca="1" si="333"/>
        <v>0</v>
      </c>
      <c r="AC1165" s="47">
        <f t="shared" ca="1" si="334"/>
        <v>1480647.4093747677</v>
      </c>
    </row>
    <row r="1166" spans="1:29" x14ac:dyDescent="0.15">
      <c r="A1166" s="58">
        <v>41328</v>
      </c>
      <c r="B1166" s="65">
        <f t="shared" si="317"/>
        <v>4</v>
      </c>
      <c r="C1166" s="58" t="s">
        <v>1220</v>
      </c>
      <c r="D1166" s="58">
        <v>1536</v>
      </c>
      <c r="E1166" s="58">
        <v>0</v>
      </c>
      <c r="F1166" s="58">
        <f t="shared" si="318"/>
        <v>2475.9402985074626</v>
      </c>
      <c r="G1166" s="58"/>
      <c r="H1166" s="17">
        <f t="shared" si="319"/>
        <v>1</v>
      </c>
      <c r="I1166" s="17">
        <f t="shared" si="320"/>
        <v>0</v>
      </c>
      <c r="J1166" s="17">
        <f ca="1">OFFSET('Z1'!$B$7,B1166,H1166)*D1166</f>
        <v>0</v>
      </c>
      <c r="K1166" s="17">
        <f ca="1">IF(I1166&gt;0,OFFSET('Z1'!$I$7,B1166,I1166)*IF(I1166=1,D1166-9300,IF(I1166=2,D1166-18000,IF(I1166=3,D1166-45000,0))),0)</f>
        <v>0</v>
      </c>
      <c r="L1166" s="17">
        <f>IF(AND(E1166=1,D1166&gt;20000,D1166&lt;=45000),D1166*'Z1'!$G$7,0)+IF(AND(E1166=1,D1166&gt;45000,D1166&lt;=50000),'Z1'!$G$7/5000*(50000-D1166)*D1166,0)</f>
        <v>0</v>
      </c>
      <c r="M1166" s="18">
        <f t="shared" ca="1" si="321"/>
        <v>0</v>
      </c>
      <c r="N1166" s="21">
        <v>0</v>
      </c>
      <c r="O1166" s="20">
        <f t="shared" si="322"/>
        <v>0</v>
      </c>
      <c r="P1166" s="21">
        <f t="shared" si="323"/>
        <v>1</v>
      </c>
      <c r="Q1166" s="22">
        <f t="shared" si="324"/>
        <v>0</v>
      </c>
      <c r="R1166" s="59">
        <f t="shared" ca="1" si="325"/>
        <v>1596320.3696626707</v>
      </c>
      <c r="S1166" s="60">
        <f t="shared" ca="1" si="326"/>
        <v>1596320.3696626707</v>
      </c>
      <c r="T1166" s="61">
        <v>954.36799424724404</v>
      </c>
      <c r="U1166" s="61">
        <f t="shared" ca="1" si="327"/>
        <v>1039.2710739991346</v>
      </c>
      <c r="V1166" s="62">
        <f t="shared" ca="1" si="328"/>
        <v>8.8962622660934576E-2</v>
      </c>
      <c r="W1166" s="62"/>
      <c r="X1166" s="62">
        <f t="shared" ca="1" si="329"/>
        <v>8.8962622660934576E-2</v>
      </c>
      <c r="Y1166" s="60">
        <f t="shared" ca="1" si="330"/>
        <v>1596320.3696626709</v>
      </c>
      <c r="Z1166" s="63">
        <f t="shared" ca="1" si="331"/>
        <v>0</v>
      </c>
      <c r="AA1166" s="60">
        <f t="shared" ca="1" si="332"/>
        <v>0</v>
      </c>
      <c r="AB1166" s="63">
        <f t="shared" ca="1" si="333"/>
        <v>0</v>
      </c>
      <c r="AC1166" s="47">
        <f t="shared" ca="1" si="334"/>
        <v>1596320.3696626709</v>
      </c>
    </row>
    <row r="1167" spans="1:29" x14ac:dyDescent="0.15">
      <c r="A1167" s="58">
        <v>41329</v>
      </c>
      <c r="B1167" s="65">
        <f t="shared" si="317"/>
        <v>4</v>
      </c>
      <c r="C1167" s="58" t="s">
        <v>1221</v>
      </c>
      <c r="D1167" s="58">
        <v>1449</v>
      </c>
      <c r="E1167" s="58">
        <v>0</v>
      </c>
      <c r="F1167" s="58">
        <f t="shared" si="318"/>
        <v>2335.7014925373132</v>
      </c>
      <c r="G1167" s="58"/>
      <c r="H1167" s="17">
        <f t="shared" si="319"/>
        <v>1</v>
      </c>
      <c r="I1167" s="17">
        <f t="shared" si="320"/>
        <v>0</v>
      </c>
      <c r="J1167" s="17">
        <f ca="1">OFFSET('Z1'!$B$7,B1167,H1167)*D1167</f>
        <v>0</v>
      </c>
      <c r="K1167" s="17">
        <f ca="1">IF(I1167&gt;0,OFFSET('Z1'!$I$7,B1167,I1167)*IF(I1167=1,D1167-9300,IF(I1167=2,D1167-18000,IF(I1167=3,D1167-45000,0))),0)</f>
        <v>0</v>
      </c>
      <c r="L1167" s="17">
        <f>IF(AND(E1167=1,D1167&gt;20000,D1167&lt;=45000),D1167*'Z1'!$G$7,0)+IF(AND(E1167=1,D1167&gt;45000,D1167&lt;=50000),'Z1'!$G$7/5000*(50000-D1167)*D1167,0)</f>
        <v>0</v>
      </c>
      <c r="M1167" s="18">
        <f t="shared" ca="1" si="321"/>
        <v>0</v>
      </c>
      <c r="N1167" s="21">
        <v>16012</v>
      </c>
      <c r="O1167" s="20">
        <f t="shared" si="322"/>
        <v>15012</v>
      </c>
      <c r="P1167" s="21">
        <f t="shared" si="323"/>
        <v>1</v>
      </c>
      <c r="Q1167" s="22">
        <f t="shared" si="324"/>
        <v>13510.800000000001</v>
      </c>
      <c r="R1167" s="59">
        <f t="shared" ca="1" si="325"/>
        <v>1505903.7862247459</v>
      </c>
      <c r="S1167" s="60">
        <f t="shared" ca="1" si="326"/>
        <v>1519414.586224746</v>
      </c>
      <c r="T1167" s="61">
        <v>967.2091868449138</v>
      </c>
      <c r="U1167" s="61">
        <f t="shared" ca="1" si="327"/>
        <v>1048.595297601619</v>
      </c>
      <c r="V1167" s="62">
        <f t="shared" ca="1" si="328"/>
        <v>8.4145303687810147E-2</v>
      </c>
      <c r="W1167" s="62"/>
      <c r="X1167" s="62">
        <f t="shared" ca="1" si="329"/>
        <v>8.4145303687810147E-2</v>
      </c>
      <c r="Y1167" s="60">
        <f t="shared" ca="1" si="330"/>
        <v>1519414.586224746</v>
      </c>
      <c r="Z1167" s="63">
        <f t="shared" ca="1" si="331"/>
        <v>0</v>
      </c>
      <c r="AA1167" s="60">
        <f t="shared" ca="1" si="332"/>
        <v>0</v>
      </c>
      <c r="AB1167" s="63">
        <f t="shared" ca="1" si="333"/>
        <v>0</v>
      </c>
      <c r="AC1167" s="47">
        <f t="shared" ca="1" si="334"/>
        <v>1519414.586224746</v>
      </c>
    </row>
    <row r="1168" spans="1:29" x14ac:dyDescent="0.15">
      <c r="A1168" s="58">
        <v>41331</v>
      </c>
      <c r="B1168" s="65">
        <f t="shared" si="317"/>
        <v>4</v>
      </c>
      <c r="C1168" s="58" t="s">
        <v>1222</v>
      </c>
      <c r="D1168" s="58">
        <v>994</v>
      </c>
      <c r="E1168" s="58">
        <v>0</v>
      </c>
      <c r="F1168" s="58">
        <f t="shared" si="318"/>
        <v>1602.2686567164178</v>
      </c>
      <c r="G1168" s="58"/>
      <c r="H1168" s="17">
        <f t="shared" si="319"/>
        <v>1</v>
      </c>
      <c r="I1168" s="17">
        <f t="shared" si="320"/>
        <v>0</v>
      </c>
      <c r="J1168" s="17">
        <f ca="1">OFFSET('Z1'!$B$7,B1168,H1168)*D1168</f>
        <v>0</v>
      </c>
      <c r="K1168" s="17">
        <f ca="1">IF(I1168&gt;0,OFFSET('Z1'!$I$7,B1168,I1168)*IF(I1168=1,D1168-9300,IF(I1168=2,D1168-18000,IF(I1168=3,D1168-45000,0))),0)</f>
        <v>0</v>
      </c>
      <c r="L1168" s="17">
        <f>IF(AND(E1168=1,D1168&gt;20000,D1168&lt;=45000),D1168*'Z1'!$G$7,0)+IF(AND(E1168=1,D1168&gt;45000,D1168&lt;=50000),'Z1'!$G$7/5000*(50000-D1168)*D1168,0)</f>
        <v>0</v>
      </c>
      <c r="M1168" s="18">
        <f t="shared" ca="1" si="321"/>
        <v>0</v>
      </c>
      <c r="N1168" s="21">
        <v>4476</v>
      </c>
      <c r="O1168" s="20">
        <f t="shared" si="322"/>
        <v>3476</v>
      </c>
      <c r="P1168" s="21">
        <f t="shared" si="323"/>
        <v>1</v>
      </c>
      <c r="Q1168" s="22">
        <f t="shared" si="324"/>
        <v>3128.4</v>
      </c>
      <c r="R1168" s="59">
        <f t="shared" ca="1" si="325"/>
        <v>1033035.4475551398</v>
      </c>
      <c r="S1168" s="60">
        <f t="shared" ca="1" si="326"/>
        <v>1036163.8475551398</v>
      </c>
      <c r="T1168" s="61">
        <v>959.07870853295844</v>
      </c>
      <c r="U1168" s="61">
        <f t="shared" ca="1" si="327"/>
        <v>1042.418357701348</v>
      </c>
      <c r="V1168" s="62">
        <f t="shared" ca="1" si="328"/>
        <v>8.6895526328458317E-2</v>
      </c>
      <c r="W1168" s="62"/>
      <c r="X1168" s="62">
        <f t="shared" ca="1" si="329"/>
        <v>8.6895526328458317E-2</v>
      </c>
      <c r="Y1168" s="60">
        <f t="shared" ca="1" si="330"/>
        <v>1036163.8475551399</v>
      </c>
      <c r="Z1168" s="63">
        <f t="shared" ca="1" si="331"/>
        <v>0</v>
      </c>
      <c r="AA1168" s="60">
        <f t="shared" ca="1" si="332"/>
        <v>0</v>
      </c>
      <c r="AB1168" s="63">
        <f t="shared" ca="1" si="333"/>
        <v>0</v>
      </c>
      <c r="AC1168" s="47">
        <f t="shared" ca="1" si="334"/>
        <v>1036163.8475551399</v>
      </c>
    </row>
    <row r="1169" spans="1:29" x14ac:dyDescent="0.15">
      <c r="A1169" s="58">
        <v>41332</v>
      </c>
      <c r="B1169" s="65">
        <f t="shared" si="317"/>
        <v>4</v>
      </c>
      <c r="C1169" s="58" t="s">
        <v>1223</v>
      </c>
      <c r="D1169" s="58">
        <v>3780</v>
      </c>
      <c r="E1169" s="58">
        <v>0</v>
      </c>
      <c r="F1169" s="58">
        <f t="shared" si="318"/>
        <v>6093.1343283582091</v>
      </c>
      <c r="G1169" s="58"/>
      <c r="H1169" s="17">
        <f t="shared" si="319"/>
        <v>1</v>
      </c>
      <c r="I1169" s="17">
        <f t="shared" si="320"/>
        <v>0</v>
      </c>
      <c r="J1169" s="17">
        <f ca="1">OFFSET('Z1'!$B$7,B1169,H1169)*D1169</f>
        <v>0</v>
      </c>
      <c r="K1169" s="17">
        <f ca="1">IF(I1169&gt;0,OFFSET('Z1'!$I$7,B1169,I1169)*IF(I1169=1,D1169-9300,IF(I1169=2,D1169-18000,IF(I1169=3,D1169-45000,0))),0)</f>
        <v>0</v>
      </c>
      <c r="L1169" s="17">
        <f>IF(AND(E1169=1,D1169&gt;20000,D1169&lt;=45000),D1169*'Z1'!$G$7,0)+IF(AND(E1169=1,D1169&gt;45000,D1169&lt;=50000),'Z1'!$G$7/5000*(50000-D1169)*D1169,0)</f>
        <v>0</v>
      </c>
      <c r="M1169" s="18">
        <f t="shared" ca="1" si="321"/>
        <v>0</v>
      </c>
      <c r="N1169" s="21">
        <v>1680</v>
      </c>
      <c r="O1169" s="20">
        <f t="shared" si="322"/>
        <v>680</v>
      </c>
      <c r="P1169" s="21">
        <f t="shared" si="323"/>
        <v>1</v>
      </c>
      <c r="Q1169" s="22">
        <f t="shared" si="324"/>
        <v>612</v>
      </c>
      <c r="R1169" s="59">
        <f t="shared" ca="1" si="325"/>
        <v>3928444.6597167291</v>
      </c>
      <c r="S1169" s="60">
        <f t="shared" ca="1" si="326"/>
        <v>3929056.6597167291</v>
      </c>
      <c r="T1169" s="61">
        <v>954.649973606863</v>
      </c>
      <c r="U1169" s="61">
        <f t="shared" ca="1" si="327"/>
        <v>1039.4329787610395</v>
      </c>
      <c r="V1169" s="62">
        <f t="shared" ca="1" si="328"/>
        <v>8.8810566697916427E-2</v>
      </c>
      <c r="W1169" s="62"/>
      <c r="X1169" s="62">
        <f t="shared" ca="1" si="329"/>
        <v>8.8810566697916427E-2</v>
      </c>
      <c r="Y1169" s="60">
        <f t="shared" ca="1" si="330"/>
        <v>3929056.6597167295</v>
      </c>
      <c r="Z1169" s="63">
        <f t="shared" ca="1" si="331"/>
        <v>0</v>
      </c>
      <c r="AA1169" s="60">
        <f t="shared" ca="1" si="332"/>
        <v>0</v>
      </c>
      <c r="AB1169" s="63">
        <f t="shared" ca="1" si="333"/>
        <v>0</v>
      </c>
      <c r="AC1169" s="47">
        <f t="shared" ca="1" si="334"/>
        <v>3929056.6597167295</v>
      </c>
    </row>
    <row r="1170" spans="1:29" x14ac:dyDescent="0.15">
      <c r="A1170" s="58">
        <v>41333</v>
      </c>
      <c r="B1170" s="65">
        <f t="shared" si="317"/>
        <v>4</v>
      </c>
      <c r="C1170" s="58" t="s">
        <v>1224</v>
      </c>
      <c r="D1170" s="58">
        <v>504</v>
      </c>
      <c r="E1170" s="58">
        <v>0</v>
      </c>
      <c r="F1170" s="58">
        <f t="shared" si="318"/>
        <v>812.41791044776119</v>
      </c>
      <c r="G1170" s="58"/>
      <c r="H1170" s="17">
        <f t="shared" si="319"/>
        <v>1</v>
      </c>
      <c r="I1170" s="17">
        <f t="shared" si="320"/>
        <v>0</v>
      </c>
      <c r="J1170" s="17">
        <f ca="1">OFFSET('Z1'!$B$7,B1170,H1170)*D1170</f>
        <v>0</v>
      </c>
      <c r="K1170" s="17">
        <f ca="1">IF(I1170&gt;0,OFFSET('Z1'!$I$7,B1170,I1170)*IF(I1170=1,D1170-9300,IF(I1170=2,D1170-18000,IF(I1170=3,D1170-45000,0))),0)</f>
        <v>0</v>
      </c>
      <c r="L1170" s="17">
        <f>IF(AND(E1170=1,D1170&gt;20000,D1170&lt;=45000),D1170*'Z1'!$G$7,0)+IF(AND(E1170=1,D1170&gt;45000,D1170&lt;=50000),'Z1'!$G$7/5000*(50000-D1170)*D1170,0)</f>
        <v>0</v>
      </c>
      <c r="M1170" s="18">
        <f t="shared" ca="1" si="321"/>
        <v>0</v>
      </c>
      <c r="N1170" s="21">
        <v>0</v>
      </c>
      <c r="O1170" s="20">
        <f t="shared" si="322"/>
        <v>0</v>
      </c>
      <c r="P1170" s="21">
        <f t="shared" si="323"/>
        <v>1</v>
      </c>
      <c r="Q1170" s="22">
        <f t="shared" si="324"/>
        <v>0</v>
      </c>
      <c r="R1170" s="59">
        <f t="shared" ca="1" si="325"/>
        <v>523792.62129556388</v>
      </c>
      <c r="S1170" s="60">
        <f t="shared" ca="1" si="326"/>
        <v>523792.62129556388</v>
      </c>
      <c r="T1170" s="61">
        <v>954.36799424724404</v>
      </c>
      <c r="U1170" s="61">
        <f t="shared" ca="1" si="327"/>
        <v>1039.2710739991346</v>
      </c>
      <c r="V1170" s="62">
        <f t="shared" ca="1" si="328"/>
        <v>8.8962622660934576E-2</v>
      </c>
      <c r="W1170" s="62"/>
      <c r="X1170" s="62">
        <f t="shared" ca="1" si="329"/>
        <v>8.8962622660934576E-2</v>
      </c>
      <c r="Y1170" s="60">
        <f t="shared" ca="1" si="330"/>
        <v>523792.62129556382</v>
      </c>
      <c r="Z1170" s="63">
        <f t="shared" ca="1" si="331"/>
        <v>0</v>
      </c>
      <c r="AA1170" s="60">
        <f t="shared" ca="1" si="332"/>
        <v>0</v>
      </c>
      <c r="AB1170" s="63">
        <f t="shared" ca="1" si="333"/>
        <v>0</v>
      </c>
      <c r="AC1170" s="47">
        <f t="shared" ca="1" si="334"/>
        <v>523792.62129556382</v>
      </c>
    </row>
    <row r="1171" spans="1:29" x14ac:dyDescent="0.15">
      <c r="A1171" s="58">
        <v>41334</v>
      </c>
      <c r="B1171" s="65">
        <f t="shared" si="317"/>
        <v>4</v>
      </c>
      <c r="C1171" s="58" t="s">
        <v>1225</v>
      </c>
      <c r="D1171" s="58">
        <v>1731</v>
      </c>
      <c r="E1171" s="58">
        <v>0</v>
      </c>
      <c r="F1171" s="58">
        <f t="shared" si="318"/>
        <v>2790.2686567164178</v>
      </c>
      <c r="G1171" s="58"/>
      <c r="H1171" s="17">
        <f t="shared" si="319"/>
        <v>1</v>
      </c>
      <c r="I1171" s="17">
        <f t="shared" si="320"/>
        <v>0</v>
      </c>
      <c r="J1171" s="17">
        <f ca="1">OFFSET('Z1'!$B$7,B1171,H1171)*D1171</f>
        <v>0</v>
      </c>
      <c r="K1171" s="17">
        <f ca="1">IF(I1171&gt;0,OFFSET('Z1'!$I$7,B1171,I1171)*IF(I1171=1,D1171-9300,IF(I1171=2,D1171-18000,IF(I1171=3,D1171-45000,0))),0)</f>
        <v>0</v>
      </c>
      <c r="L1171" s="17">
        <f>IF(AND(E1171=1,D1171&gt;20000,D1171&lt;=45000),D1171*'Z1'!$G$7,0)+IF(AND(E1171=1,D1171&gt;45000,D1171&lt;=50000),'Z1'!$G$7/5000*(50000-D1171)*D1171,0)</f>
        <v>0</v>
      </c>
      <c r="M1171" s="18">
        <f t="shared" ca="1" si="321"/>
        <v>0</v>
      </c>
      <c r="N1171" s="21">
        <v>0</v>
      </c>
      <c r="O1171" s="20">
        <f t="shared" si="322"/>
        <v>0</v>
      </c>
      <c r="P1171" s="21">
        <f t="shared" si="323"/>
        <v>1</v>
      </c>
      <c r="Q1171" s="22">
        <f t="shared" si="324"/>
        <v>0</v>
      </c>
      <c r="R1171" s="59">
        <f t="shared" ca="1" si="325"/>
        <v>1798978.229092502</v>
      </c>
      <c r="S1171" s="60">
        <f t="shared" ca="1" si="326"/>
        <v>1798978.229092502</v>
      </c>
      <c r="T1171" s="61">
        <v>954.36799424724416</v>
      </c>
      <c r="U1171" s="61">
        <f t="shared" ca="1" si="327"/>
        <v>1039.2710739991346</v>
      </c>
      <c r="V1171" s="62">
        <f t="shared" ca="1" si="328"/>
        <v>8.8962622660934576E-2</v>
      </c>
      <c r="W1171" s="62"/>
      <c r="X1171" s="62">
        <f t="shared" ca="1" si="329"/>
        <v>8.8962622660934576E-2</v>
      </c>
      <c r="Y1171" s="60">
        <f t="shared" ca="1" si="330"/>
        <v>1798978.229092502</v>
      </c>
      <c r="Z1171" s="63">
        <f t="shared" ca="1" si="331"/>
        <v>0</v>
      </c>
      <c r="AA1171" s="60">
        <f t="shared" ca="1" si="332"/>
        <v>0</v>
      </c>
      <c r="AB1171" s="63">
        <f t="shared" ca="1" si="333"/>
        <v>0</v>
      </c>
      <c r="AC1171" s="47">
        <f t="shared" ca="1" si="334"/>
        <v>1798978.229092502</v>
      </c>
    </row>
    <row r="1172" spans="1:29" x14ac:dyDescent="0.15">
      <c r="A1172" s="58">
        <v>41336</v>
      </c>
      <c r="B1172" s="65">
        <f t="shared" ref="B1172:B1235" si="335">INT(A1172/10000)</f>
        <v>4</v>
      </c>
      <c r="C1172" s="58" t="s">
        <v>1226</v>
      </c>
      <c r="D1172" s="58">
        <v>666</v>
      </c>
      <c r="E1172" s="58">
        <v>0</v>
      </c>
      <c r="F1172" s="58">
        <f t="shared" ref="F1172:F1235" si="336">IF(AND(E1172=1,D1172&lt;=20000),D1172*2,IF(D1172&lt;=10000,D1172*(1+41/67),IF(D1172&lt;=20000,D1172*(1+2/3),IF(D1172&lt;=50000,D1172*(2),D1172*(2+1/3))))+IF(AND(D1172&gt;9000,D1172&lt;=10000),(D1172-9000)*(110/201),0)+IF(AND(D1172&gt;18000,D1172&lt;=20000),(D1172-18000)*(3+1/3),0)+IF(AND(D1172&gt;45000,D1172&lt;=50000),(D1172-45000)*(3+1/3),0))</f>
        <v>1073.5522388059701</v>
      </c>
      <c r="G1172" s="58"/>
      <c r="H1172" s="17">
        <f t="shared" ref="H1172:H1235" si="337">IF(AND(E1172=1,D1172&lt;=20000),3,IF(D1172&lt;=10000,1,IF(D1172&lt;=20000,2,IF(D1172&lt;=50000,3,4))))</f>
        <v>1</v>
      </c>
      <c r="I1172" s="17">
        <f t="shared" ref="I1172:I1235" si="338">IF(AND(E1172=1,D1172&lt;=45000),0,IF(AND(D1172&gt;9300,D1172&lt;=10000),1,IF(AND(D1172&gt;18000,D1172&lt;=20000),2,IF(AND(D1172&gt;45000,D1172&lt;=50000),3,0))))</f>
        <v>0</v>
      </c>
      <c r="J1172" s="17">
        <f ca="1">OFFSET('Z1'!$B$7,B1172,H1172)*D1172</f>
        <v>0</v>
      </c>
      <c r="K1172" s="17">
        <f ca="1">IF(I1172&gt;0,OFFSET('Z1'!$I$7,B1172,I1172)*IF(I1172=1,D1172-9300,IF(I1172=2,D1172-18000,IF(I1172=3,D1172-45000,0))),0)</f>
        <v>0</v>
      </c>
      <c r="L1172" s="17">
        <f>IF(AND(E1172=1,D1172&gt;20000,D1172&lt;=45000),D1172*'Z1'!$G$7,0)+IF(AND(E1172=1,D1172&gt;45000,D1172&lt;=50000),'Z1'!$G$7/5000*(50000-D1172)*D1172,0)</f>
        <v>0</v>
      </c>
      <c r="M1172" s="18">
        <f t="shared" ref="M1172:M1235" ca="1" si="339">SUM(J1172:L1172)</f>
        <v>0</v>
      </c>
      <c r="N1172" s="21">
        <v>0</v>
      </c>
      <c r="O1172" s="20">
        <f t="shared" ref="O1172:O1235" si="340">MAX(N1172-$O$3,0)</f>
        <v>0</v>
      </c>
      <c r="P1172" s="21">
        <f t="shared" ref="P1172:P1235" si="341">IF(D1172&lt;=9300,1,IF(D1172&gt;10000,0,2))</f>
        <v>1</v>
      </c>
      <c r="Q1172" s="22">
        <f t="shared" ref="Q1172:Q1235" si="342">IF(P1172=0,0,IF(P1172=1,O1172*$Q$3,O1172*$Q$3*(10000-D1172)/700))</f>
        <v>0</v>
      </c>
      <c r="R1172" s="59">
        <f t="shared" ref="R1172:R1235" ca="1" si="343">OFFSET($R$4,B1172,0)/OFFSET($F$4,B1172,0)*F1172</f>
        <v>692154.53528342361</v>
      </c>
      <c r="S1172" s="60">
        <f t="shared" ref="S1172:S1235" ca="1" si="344">M1172+Q1172+R1172</f>
        <v>692154.53528342361</v>
      </c>
      <c r="T1172" s="61">
        <v>954.36799424724416</v>
      </c>
      <c r="U1172" s="61">
        <f t="shared" ref="U1172:U1235" ca="1" si="345">S1172/D1172</f>
        <v>1039.2710739991346</v>
      </c>
      <c r="V1172" s="62">
        <f t="shared" ref="V1172:V1235" ca="1" si="346">U1172/T1172-1</f>
        <v>8.8962622660934576E-2</v>
      </c>
      <c r="W1172" s="62"/>
      <c r="X1172" s="62">
        <f t="shared" ref="X1172:X1235" ca="1" si="347">MAX(V1172,OFFSET($X$4,B1172,0))</f>
        <v>8.8962622660934576E-2</v>
      </c>
      <c r="Y1172" s="60">
        <f t="shared" ref="Y1172:Y1235" ca="1" si="348">(T1172*(1+X1172))*D1172</f>
        <v>692154.53528342361</v>
      </c>
      <c r="Z1172" s="63">
        <f t="shared" ref="Z1172:Z1235" ca="1" si="349">Y1172-S1172</f>
        <v>0</v>
      </c>
      <c r="AA1172" s="60">
        <f t="shared" ref="AA1172:AA1235" ca="1" si="350">MAX(0,Y1172-T1172*(1+OFFSET($V$4,B1172,0))*D1172)</f>
        <v>0</v>
      </c>
      <c r="AB1172" s="63">
        <f t="shared" ref="AB1172:AB1235" ca="1" si="351">IF(OFFSET($Z$4,B1172,0)=0,0,-OFFSET($Z$4,B1172,0)/OFFSET($AA$4,B1172,0)*AA1172)</f>
        <v>0</v>
      </c>
      <c r="AC1172" s="47">
        <f t="shared" ca="1" si="334"/>
        <v>692154.53528342361</v>
      </c>
    </row>
    <row r="1173" spans="1:29" x14ac:dyDescent="0.15">
      <c r="A1173" s="58">
        <v>41337</v>
      </c>
      <c r="B1173" s="65">
        <f t="shared" si="335"/>
        <v>4</v>
      </c>
      <c r="C1173" s="58" t="s">
        <v>1227</v>
      </c>
      <c r="D1173" s="58">
        <v>1272</v>
      </c>
      <c r="E1173" s="58">
        <v>0</v>
      </c>
      <c r="F1173" s="58">
        <f t="shared" si="336"/>
        <v>2050.3880597014927</v>
      </c>
      <c r="G1173" s="58"/>
      <c r="H1173" s="17">
        <f t="shared" si="337"/>
        <v>1</v>
      </c>
      <c r="I1173" s="17">
        <f t="shared" si="338"/>
        <v>0</v>
      </c>
      <c r="J1173" s="17">
        <f ca="1">OFFSET('Z1'!$B$7,B1173,H1173)*D1173</f>
        <v>0</v>
      </c>
      <c r="K1173" s="17">
        <f ca="1">IF(I1173&gt;0,OFFSET('Z1'!$I$7,B1173,I1173)*IF(I1173=1,D1173-9300,IF(I1173=2,D1173-18000,IF(I1173=3,D1173-45000,0))),0)</f>
        <v>0</v>
      </c>
      <c r="L1173" s="17">
        <f>IF(AND(E1173=1,D1173&gt;20000,D1173&lt;=45000),D1173*'Z1'!$G$7,0)+IF(AND(E1173=1,D1173&gt;45000,D1173&lt;=50000),'Z1'!$G$7/5000*(50000-D1173)*D1173,0)</f>
        <v>0</v>
      </c>
      <c r="M1173" s="18">
        <f t="shared" ca="1" si="339"/>
        <v>0</v>
      </c>
      <c r="N1173" s="21">
        <v>0</v>
      </c>
      <c r="O1173" s="20">
        <f t="shared" si="340"/>
        <v>0</v>
      </c>
      <c r="P1173" s="21">
        <f t="shared" si="341"/>
        <v>1</v>
      </c>
      <c r="Q1173" s="22">
        <f t="shared" si="342"/>
        <v>0</v>
      </c>
      <c r="R1173" s="59">
        <f t="shared" ca="1" si="343"/>
        <v>1321952.8061268993</v>
      </c>
      <c r="S1173" s="60">
        <f t="shared" ca="1" si="344"/>
        <v>1321952.8061268993</v>
      </c>
      <c r="T1173" s="61">
        <v>954.36799424724416</v>
      </c>
      <c r="U1173" s="61">
        <f t="shared" ca="1" si="345"/>
        <v>1039.2710739991346</v>
      </c>
      <c r="V1173" s="62">
        <f t="shared" ca="1" si="346"/>
        <v>8.8962622660934576E-2</v>
      </c>
      <c r="W1173" s="62"/>
      <c r="X1173" s="62">
        <f t="shared" ca="1" si="347"/>
        <v>8.8962622660934576E-2</v>
      </c>
      <c r="Y1173" s="60">
        <f t="shared" ca="1" si="348"/>
        <v>1321952.8061268993</v>
      </c>
      <c r="Z1173" s="63">
        <f t="shared" ca="1" si="349"/>
        <v>0</v>
      </c>
      <c r="AA1173" s="60">
        <f t="shared" ca="1" si="350"/>
        <v>0</v>
      </c>
      <c r="AB1173" s="63">
        <f t="shared" ca="1" si="351"/>
        <v>0</v>
      </c>
      <c r="AC1173" s="47">
        <f t="shared" ref="AC1173:AC1236" ca="1" si="352">Y1173+AB1173</f>
        <v>1321952.8061268993</v>
      </c>
    </row>
    <row r="1174" spans="1:29" x14ac:dyDescent="0.15">
      <c r="A1174" s="58">
        <v>41338</v>
      </c>
      <c r="B1174" s="65">
        <f t="shared" si="335"/>
        <v>4</v>
      </c>
      <c r="C1174" s="58" t="s">
        <v>1228</v>
      </c>
      <c r="D1174" s="58">
        <v>2270</v>
      </c>
      <c r="E1174" s="58">
        <v>0</v>
      </c>
      <c r="F1174" s="58">
        <f t="shared" si="336"/>
        <v>3659.1044776119402</v>
      </c>
      <c r="G1174" s="58"/>
      <c r="H1174" s="17">
        <f t="shared" si="337"/>
        <v>1</v>
      </c>
      <c r="I1174" s="17">
        <f t="shared" si="338"/>
        <v>0</v>
      </c>
      <c r="J1174" s="17">
        <f ca="1">OFFSET('Z1'!$B$7,B1174,H1174)*D1174</f>
        <v>0</v>
      </c>
      <c r="K1174" s="17">
        <f ca="1">IF(I1174&gt;0,OFFSET('Z1'!$I$7,B1174,I1174)*IF(I1174=1,D1174-9300,IF(I1174=2,D1174-18000,IF(I1174=3,D1174-45000,0))),0)</f>
        <v>0</v>
      </c>
      <c r="L1174" s="17">
        <f>IF(AND(E1174=1,D1174&gt;20000,D1174&lt;=45000),D1174*'Z1'!$G$7,0)+IF(AND(E1174=1,D1174&gt;45000,D1174&lt;=50000),'Z1'!$G$7/5000*(50000-D1174)*D1174,0)</f>
        <v>0</v>
      </c>
      <c r="M1174" s="18">
        <f t="shared" ca="1" si="339"/>
        <v>0</v>
      </c>
      <c r="N1174" s="21">
        <v>4833</v>
      </c>
      <c r="O1174" s="20">
        <f t="shared" si="340"/>
        <v>3833</v>
      </c>
      <c r="P1174" s="21">
        <f t="shared" si="341"/>
        <v>1</v>
      </c>
      <c r="Q1174" s="22">
        <f t="shared" si="342"/>
        <v>3449.7000000000003</v>
      </c>
      <c r="R1174" s="59">
        <f t="shared" ca="1" si="343"/>
        <v>2359145.3379780357</v>
      </c>
      <c r="S1174" s="60">
        <f t="shared" ca="1" si="344"/>
        <v>2362595.0379780359</v>
      </c>
      <c r="T1174" s="61">
        <v>957.42893995652616</v>
      </c>
      <c r="U1174" s="61">
        <f t="shared" ca="1" si="345"/>
        <v>1040.7907656290906</v>
      </c>
      <c r="V1174" s="62">
        <f t="shared" ca="1" si="346"/>
        <v>8.7068420635321164E-2</v>
      </c>
      <c r="W1174" s="62"/>
      <c r="X1174" s="62">
        <f t="shared" ca="1" si="347"/>
        <v>8.7068420635321164E-2</v>
      </c>
      <c r="Y1174" s="60">
        <f t="shared" ca="1" si="348"/>
        <v>2362595.0379780359</v>
      </c>
      <c r="Z1174" s="63">
        <f t="shared" ca="1" si="349"/>
        <v>0</v>
      </c>
      <c r="AA1174" s="60">
        <f t="shared" ca="1" si="350"/>
        <v>0</v>
      </c>
      <c r="AB1174" s="63">
        <f t="shared" ca="1" si="351"/>
        <v>0</v>
      </c>
      <c r="AC1174" s="47">
        <f t="shared" ca="1" si="352"/>
        <v>2362595.0379780359</v>
      </c>
    </row>
    <row r="1175" spans="1:29" x14ac:dyDescent="0.15">
      <c r="A1175" s="58">
        <v>41341</v>
      </c>
      <c r="B1175" s="65">
        <f t="shared" si="335"/>
        <v>4</v>
      </c>
      <c r="C1175" s="58" t="s">
        <v>1229</v>
      </c>
      <c r="D1175" s="58">
        <v>569</v>
      </c>
      <c r="E1175" s="58">
        <v>0</v>
      </c>
      <c r="F1175" s="58">
        <f t="shared" si="336"/>
        <v>917.19402985074623</v>
      </c>
      <c r="G1175" s="58"/>
      <c r="H1175" s="17">
        <f t="shared" si="337"/>
        <v>1</v>
      </c>
      <c r="I1175" s="17">
        <f t="shared" si="338"/>
        <v>0</v>
      </c>
      <c r="J1175" s="17">
        <f ca="1">OFFSET('Z1'!$B$7,B1175,H1175)*D1175</f>
        <v>0</v>
      </c>
      <c r="K1175" s="17">
        <f ca="1">IF(I1175&gt;0,OFFSET('Z1'!$I$7,B1175,I1175)*IF(I1175=1,D1175-9300,IF(I1175=2,D1175-18000,IF(I1175=3,D1175-45000,0))),0)</f>
        <v>0</v>
      </c>
      <c r="L1175" s="17">
        <f>IF(AND(E1175=1,D1175&gt;20000,D1175&lt;=45000),D1175*'Z1'!$G$7,0)+IF(AND(E1175=1,D1175&gt;45000,D1175&lt;=50000),'Z1'!$G$7/5000*(50000-D1175)*D1175,0)</f>
        <v>0</v>
      </c>
      <c r="M1175" s="18">
        <f t="shared" ca="1" si="339"/>
        <v>0</v>
      </c>
      <c r="N1175" s="21">
        <v>8090</v>
      </c>
      <c r="O1175" s="20">
        <f t="shared" si="340"/>
        <v>7090</v>
      </c>
      <c r="P1175" s="21">
        <f t="shared" si="341"/>
        <v>1</v>
      </c>
      <c r="Q1175" s="22">
        <f t="shared" si="342"/>
        <v>6381</v>
      </c>
      <c r="R1175" s="59">
        <f t="shared" ca="1" si="343"/>
        <v>591345.24110550759</v>
      </c>
      <c r="S1175" s="60">
        <f t="shared" ca="1" si="344"/>
        <v>597726.24110550759</v>
      </c>
      <c r="T1175" s="61">
        <v>970.15477685593976</v>
      </c>
      <c r="U1175" s="61">
        <f t="shared" ca="1" si="345"/>
        <v>1050.4854852469377</v>
      </c>
      <c r="V1175" s="62">
        <f t="shared" ca="1" si="346"/>
        <v>8.2801951098290028E-2</v>
      </c>
      <c r="W1175" s="62"/>
      <c r="X1175" s="62">
        <f t="shared" ca="1" si="347"/>
        <v>8.2801951098290028E-2</v>
      </c>
      <c r="Y1175" s="60">
        <f t="shared" ca="1" si="348"/>
        <v>597726.24110550759</v>
      </c>
      <c r="Z1175" s="63">
        <f t="shared" ca="1" si="349"/>
        <v>0</v>
      </c>
      <c r="AA1175" s="60">
        <f t="shared" ca="1" si="350"/>
        <v>0</v>
      </c>
      <c r="AB1175" s="63">
        <f t="shared" ca="1" si="351"/>
        <v>0</v>
      </c>
      <c r="AC1175" s="47">
        <f t="shared" ca="1" si="352"/>
        <v>597726.24110550759</v>
      </c>
    </row>
    <row r="1176" spans="1:29" x14ac:dyDescent="0.15">
      <c r="A1176" s="58">
        <v>41342</v>
      </c>
      <c r="B1176" s="65">
        <f t="shared" si="335"/>
        <v>4</v>
      </c>
      <c r="C1176" s="58" t="s">
        <v>1230</v>
      </c>
      <c r="D1176" s="58">
        <v>2853</v>
      </c>
      <c r="E1176" s="58">
        <v>0</v>
      </c>
      <c r="F1176" s="58">
        <f t="shared" si="336"/>
        <v>4598.8656716417909</v>
      </c>
      <c r="G1176" s="58"/>
      <c r="H1176" s="17">
        <f t="shared" si="337"/>
        <v>1</v>
      </c>
      <c r="I1176" s="17">
        <f t="shared" si="338"/>
        <v>0</v>
      </c>
      <c r="J1176" s="17">
        <f ca="1">OFFSET('Z1'!$B$7,B1176,H1176)*D1176</f>
        <v>0</v>
      </c>
      <c r="K1176" s="17">
        <f ca="1">IF(I1176&gt;0,OFFSET('Z1'!$I$7,B1176,I1176)*IF(I1176=1,D1176-9300,IF(I1176=2,D1176-18000,IF(I1176=3,D1176-45000,0))),0)</f>
        <v>0</v>
      </c>
      <c r="L1176" s="17">
        <f>IF(AND(E1176=1,D1176&gt;20000,D1176&lt;=45000),D1176*'Z1'!$G$7,0)+IF(AND(E1176=1,D1176&gt;45000,D1176&lt;=50000),'Z1'!$G$7/5000*(50000-D1176)*D1176,0)</f>
        <v>0</v>
      </c>
      <c r="M1176" s="18">
        <f t="shared" ca="1" si="339"/>
        <v>0</v>
      </c>
      <c r="N1176" s="21">
        <v>39333</v>
      </c>
      <c r="O1176" s="20">
        <f t="shared" si="340"/>
        <v>38333</v>
      </c>
      <c r="P1176" s="21">
        <f t="shared" si="341"/>
        <v>1</v>
      </c>
      <c r="Q1176" s="22">
        <f t="shared" si="342"/>
        <v>34499.700000000004</v>
      </c>
      <c r="R1176" s="59">
        <f t="shared" ca="1" si="343"/>
        <v>2965040.3741195309</v>
      </c>
      <c r="S1176" s="60">
        <f t="shared" ca="1" si="344"/>
        <v>2999540.0741195311</v>
      </c>
      <c r="T1176" s="61">
        <v>969.79597589861987</v>
      </c>
      <c r="U1176" s="61">
        <f t="shared" ca="1" si="345"/>
        <v>1051.3635030212167</v>
      </c>
      <c r="V1176" s="62">
        <f t="shared" ca="1" si="346"/>
        <v>8.4107924913810583E-2</v>
      </c>
      <c r="W1176" s="62"/>
      <c r="X1176" s="62">
        <f t="shared" ca="1" si="347"/>
        <v>8.4107924913810583E-2</v>
      </c>
      <c r="Y1176" s="60">
        <f t="shared" ca="1" si="348"/>
        <v>2999540.0741195315</v>
      </c>
      <c r="Z1176" s="63">
        <f t="shared" ca="1" si="349"/>
        <v>0</v>
      </c>
      <c r="AA1176" s="60">
        <f t="shared" ca="1" si="350"/>
        <v>0</v>
      </c>
      <c r="AB1176" s="63">
        <f t="shared" ca="1" si="351"/>
        <v>0</v>
      </c>
      <c r="AC1176" s="47">
        <f t="shared" ca="1" si="352"/>
        <v>2999540.0741195315</v>
      </c>
    </row>
    <row r="1177" spans="1:29" x14ac:dyDescent="0.15">
      <c r="A1177" s="58">
        <v>41343</v>
      </c>
      <c r="B1177" s="65">
        <f t="shared" si="335"/>
        <v>4</v>
      </c>
      <c r="C1177" s="58" t="s">
        <v>1231</v>
      </c>
      <c r="D1177" s="58">
        <v>3248</v>
      </c>
      <c r="E1177" s="58">
        <v>0</v>
      </c>
      <c r="F1177" s="58">
        <f t="shared" si="336"/>
        <v>5235.5820895522384</v>
      </c>
      <c r="G1177" s="58"/>
      <c r="H1177" s="17">
        <f t="shared" si="337"/>
        <v>1</v>
      </c>
      <c r="I1177" s="17">
        <f t="shared" si="338"/>
        <v>0</v>
      </c>
      <c r="J1177" s="17">
        <f ca="1">OFFSET('Z1'!$B$7,B1177,H1177)*D1177</f>
        <v>0</v>
      </c>
      <c r="K1177" s="17">
        <f ca="1">IF(I1177&gt;0,OFFSET('Z1'!$I$7,B1177,I1177)*IF(I1177=1,D1177-9300,IF(I1177=2,D1177-18000,IF(I1177=3,D1177-45000,0))),0)</f>
        <v>0</v>
      </c>
      <c r="L1177" s="17">
        <f>IF(AND(E1177=1,D1177&gt;20000,D1177&lt;=45000),D1177*'Z1'!$G$7,0)+IF(AND(E1177=1,D1177&gt;45000,D1177&lt;=50000),'Z1'!$G$7/5000*(50000-D1177)*D1177,0)</f>
        <v>0</v>
      </c>
      <c r="M1177" s="18">
        <f t="shared" ca="1" si="339"/>
        <v>0</v>
      </c>
      <c r="N1177" s="21">
        <v>61245</v>
      </c>
      <c r="O1177" s="20">
        <f t="shared" si="340"/>
        <v>60245</v>
      </c>
      <c r="P1177" s="21">
        <f t="shared" si="341"/>
        <v>1</v>
      </c>
      <c r="Q1177" s="22">
        <f t="shared" si="342"/>
        <v>54220.5</v>
      </c>
      <c r="R1177" s="59">
        <f t="shared" ca="1" si="343"/>
        <v>3375552.448349189</v>
      </c>
      <c r="S1177" s="60">
        <f t="shared" ca="1" si="344"/>
        <v>3429772.948349189</v>
      </c>
      <c r="T1177" s="61">
        <v>980.30162639562116</v>
      </c>
      <c r="U1177" s="61">
        <f t="shared" ca="1" si="345"/>
        <v>1055.9645776937159</v>
      </c>
      <c r="V1177" s="62">
        <f t="shared" ca="1" si="346"/>
        <v>7.7183337516528283E-2</v>
      </c>
      <c r="W1177" s="62"/>
      <c r="X1177" s="62">
        <f t="shared" ca="1" si="347"/>
        <v>7.7183337516528283E-2</v>
      </c>
      <c r="Y1177" s="60">
        <f t="shared" ca="1" si="348"/>
        <v>3429772.9483491895</v>
      </c>
      <c r="Z1177" s="63">
        <f t="shared" ca="1" si="349"/>
        <v>0</v>
      </c>
      <c r="AA1177" s="60">
        <f t="shared" ca="1" si="350"/>
        <v>0</v>
      </c>
      <c r="AB1177" s="63">
        <f t="shared" ca="1" si="351"/>
        <v>0</v>
      </c>
      <c r="AC1177" s="47">
        <f t="shared" ca="1" si="352"/>
        <v>3429772.9483491895</v>
      </c>
    </row>
    <row r="1178" spans="1:29" x14ac:dyDescent="0.15">
      <c r="A1178" s="58">
        <v>41344</v>
      </c>
      <c r="B1178" s="65">
        <f t="shared" si="335"/>
        <v>4</v>
      </c>
      <c r="C1178" s="58" t="s">
        <v>1232</v>
      </c>
      <c r="D1178" s="58">
        <v>5210</v>
      </c>
      <c r="E1178" s="58">
        <v>0</v>
      </c>
      <c r="F1178" s="58">
        <f t="shared" si="336"/>
        <v>8398.2089552238813</v>
      </c>
      <c r="G1178" s="58"/>
      <c r="H1178" s="17">
        <f t="shared" si="337"/>
        <v>1</v>
      </c>
      <c r="I1178" s="17">
        <f t="shared" si="338"/>
        <v>0</v>
      </c>
      <c r="J1178" s="17">
        <f ca="1">OFFSET('Z1'!$B$7,B1178,H1178)*D1178</f>
        <v>0</v>
      </c>
      <c r="K1178" s="17">
        <f ca="1">IF(I1178&gt;0,OFFSET('Z1'!$I$7,B1178,I1178)*IF(I1178=1,D1178-9300,IF(I1178=2,D1178-18000,IF(I1178=3,D1178-45000,0))),0)</f>
        <v>0</v>
      </c>
      <c r="L1178" s="17">
        <f>IF(AND(E1178=1,D1178&gt;20000,D1178&lt;=45000),D1178*'Z1'!$G$7,0)+IF(AND(E1178=1,D1178&gt;45000,D1178&lt;=50000),'Z1'!$G$7/5000*(50000-D1178)*D1178,0)</f>
        <v>0</v>
      </c>
      <c r="M1178" s="18">
        <f t="shared" ca="1" si="339"/>
        <v>0</v>
      </c>
      <c r="N1178" s="21">
        <v>22511</v>
      </c>
      <c r="O1178" s="20">
        <f t="shared" si="340"/>
        <v>21511</v>
      </c>
      <c r="P1178" s="21">
        <f t="shared" si="341"/>
        <v>1</v>
      </c>
      <c r="Q1178" s="22">
        <f t="shared" si="342"/>
        <v>19359.900000000001</v>
      </c>
      <c r="R1178" s="59">
        <f t="shared" ca="1" si="343"/>
        <v>5414602.2955354918</v>
      </c>
      <c r="S1178" s="60">
        <f t="shared" ca="1" si="344"/>
        <v>5433962.1955354922</v>
      </c>
      <c r="T1178" s="61">
        <v>956.84053310734771</v>
      </c>
      <c r="U1178" s="61">
        <f t="shared" ca="1" si="345"/>
        <v>1042.9869857073882</v>
      </c>
      <c r="V1178" s="62">
        <f t="shared" ca="1" si="346"/>
        <v>9.0032194100598151E-2</v>
      </c>
      <c r="W1178" s="62"/>
      <c r="X1178" s="62">
        <f t="shared" ca="1" si="347"/>
        <v>9.0032194100598151E-2</v>
      </c>
      <c r="Y1178" s="60">
        <f t="shared" ca="1" si="348"/>
        <v>5433962.1955354922</v>
      </c>
      <c r="Z1178" s="63">
        <f t="shared" ca="1" si="349"/>
        <v>0</v>
      </c>
      <c r="AA1178" s="60">
        <f t="shared" ca="1" si="350"/>
        <v>1518.036970644258</v>
      </c>
      <c r="AB1178" s="63">
        <f t="shared" ca="1" si="351"/>
        <v>-73.620909504708393</v>
      </c>
      <c r="AC1178" s="47">
        <f t="shared" ca="1" si="352"/>
        <v>5433888.5746259876</v>
      </c>
    </row>
    <row r="1179" spans="1:29" x14ac:dyDescent="0.15">
      <c r="A1179" s="58">
        <v>41345</v>
      </c>
      <c r="B1179" s="65">
        <f t="shared" si="335"/>
        <v>4</v>
      </c>
      <c r="C1179" s="58" t="s">
        <v>1233</v>
      </c>
      <c r="D1179" s="58">
        <v>1535</v>
      </c>
      <c r="E1179" s="58">
        <v>0</v>
      </c>
      <c r="F1179" s="58">
        <f t="shared" si="336"/>
        <v>2474.3283582089553</v>
      </c>
      <c r="G1179" s="58"/>
      <c r="H1179" s="17">
        <f t="shared" si="337"/>
        <v>1</v>
      </c>
      <c r="I1179" s="17">
        <f t="shared" si="338"/>
        <v>0</v>
      </c>
      <c r="J1179" s="17">
        <f ca="1">OFFSET('Z1'!$B$7,B1179,H1179)*D1179</f>
        <v>0</v>
      </c>
      <c r="K1179" s="17">
        <f ca="1">IF(I1179&gt;0,OFFSET('Z1'!$I$7,B1179,I1179)*IF(I1179=1,D1179-9300,IF(I1179=2,D1179-18000,IF(I1179=3,D1179-45000,0))),0)</f>
        <v>0</v>
      </c>
      <c r="L1179" s="17">
        <f>IF(AND(E1179=1,D1179&gt;20000,D1179&lt;=45000),D1179*'Z1'!$G$7,0)+IF(AND(E1179=1,D1179&gt;45000,D1179&lt;=50000),'Z1'!$G$7/5000*(50000-D1179)*D1179,0)</f>
        <v>0</v>
      </c>
      <c r="M1179" s="18">
        <f t="shared" ca="1" si="339"/>
        <v>0</v>
      </c>
      <c r="N1179" s="21">
        <v>2630</v>
      </c>
      <c r="O1179" s="20">
        <f t="shared" si="340"/>
        <v>1630</v>
      </c>
      <c r="P1179" s="21">
        <f t="shared" si="341"/>
        <v>1</v>
      </c>
      <c r="Q1179" s="22">
        <f t="shared" si="342"/>
        <v>1467</v>
      </c>
      <c r="R1179" s="59">
        <f t="shared" ca="1" si="343"/>
        <v>1595281.0985886718</v>
      </c>
      <c r="S1179" s="60">
        <f t="shared" ca="1" si="344"/>
        <v>1596748.0985886718</v>
      </c>
      <c r="T1179" s="61">
        <v>955.43152517507929</v>
      </c>
      <c r="U1179" s="61">
        <f t="shared" ca="1" si="345"/>
        <v>1040.2267743248676</v>
      </c>
      <c r="V1179" s="62">
        <f t="shared" ca="1" si="346"/>
        <v>8.875073400393596E-2</v>
      </c>
      <c r="W1179" s="62"/>
      <c r="X1179" s="62">
        <f t="shared" ca="1" si="347"/>
        <v>8.875073400393596E-2</v>
      </c>
      <c r="Y1179" s="60">
        <f t="shared" ca="1" si="348"/>
        <v>1596748.0985886718</v>
      </c>
      <c r="Z1179" s="63">
        <f t="shared" ca="1" si="349"/>
        <v>0</v>
      </c>
      <c r="AA1179" s="60">
        <f t="shared" ca="1" si="350"/>
        <v>0</v>
      </c>
      <c r="AB1179" s="63">
        <f t="shared" ca="1" si="351"/>
        <v>0</v>
      </c>
      <c r="AC1179" s="47">
        <f t="shared" ca="1" si="352"/>
        <v>1596748.0985886718</v>
      </c>
    </row>
    <row r="1180" spans="1:29" x14ac:dyDescent="0.15">
      <c r="A1180" s="58">
        <v>41346</v>
      </c>
      <c r="B1180" s="65">
        <f t="shared" si="335"/>
        <v>4</v>
      </c>
      <c r="C1180" s="58" t="s">
        <v>1234</v>
      </c>
      <c r="D1180" s="58">
        <v>1100</v>
      </c>
      <c r="E1180" s="58">
        <v>0</v>
      </c>
      <c r="F1180" s="58">
        <f t="shared" si="336"/>
        <v>1773.1343283582089</v>
      </c>
      <c r="G1180" s="58"/>
      <c r="H1180" s="17">
        <f t="shared" si="337"/>
        <v>1</v>
      </c>
      <c r="I1180" s="17">
        <f t="shared" si="338"/>
        <v>0</v>
      </c>
      <c r="J1180" s="17">
        <f ca="1">OFFSET('Z1'!$B$7,B1180,H1180)*D1180</f>
        <v>0</v>
      </c>
      <c r="K1180" s="17">
        <f ca="1">IF(I1180&gt;0,OFFSET('Z1'!$I$7,B1180,I1180)*IF(I1180=1,D1180-9300,IF(I1180=2,D1180-18000,IF(I1180=3,D1180-45000,0))),0)</f>
        <v>0</v>
      </c>
      <c r="L1180" s="17">
        <f>IF(AND(E1180=1,D1180&gt;20000,D1180&lt;=45000),D1180*'Z1'!$G$7,0)+IF(AND(E1180=1,D1180&gt;45000,D1180&lt;=50000),'Z1'!$G$7/5000*(50000-D1180)*D1180,0)</f>
        <v>0</v>
      </c>
      <c r="M1180" s="18">
        <f t="shared" ca="1" si="339"/>
        <v>0</v>
      </c>
      <c r="N1180" s="21">
        <v>28611</v>
      </c>
      <c r="O1180" s="20">
        <f t="shared" si="340"/>
        <v>27611</v>
      </c>
      <c r="P1180" s="21">
        <f t="shared" si="341"/>
        <v>1</v>
      </c>
      <c r="Q1180" s="22">
        <f t="shared" si="342"/>
        <v>24849.9</v>
      </c>
      <c r="R1180" s="59">
        <f t="shared" ca="1" si="343"/>
        <v>1143198.1813990481</v>
      </c>
      <c r="S1180" s="60">
        <f t="shared" ca="1" si="344"/>
        <v>1168048.081399048</v>
      </c>
      <c r="T1180" s="61">
        <v>985.12596004382385</v>
      </c>
      <c r="U1180" s="61">
        <f t="shared" ca="1" si="345"/>
        <v>1061.8618921809527</v>
      </c>
      <c r="V1180" s="62">
        <f t="shared" ca="1" si="346"/>
        <v>7.7894538616884335E-2</v>
      </c>
      <c r="W1180" s="62"/>
      <c r="X1180" s="62">
        <f t="shared" ca="1" si="347"/>
        <v>7.7894538616884335E-2</v>
      </c>
      <c r="Y1180" s="60">
        <f t="shared" ca="1" si="348"/>
        <v>1168048.081399048</v>
      </c>
      <c r="Z1180" s="63">
        <f t="shared" ca="1" si="349"/>
        <v>0</v>
      </c>
      <c r="AA1180" s="60">
        <f t="shared" ca="1" si="350"/>
        <v>0</v>
      </c>
      <c r="AB1180" s="63">
        <f t="shared" ca="1" si="351"/>
        <v>0</v>
      </c>
      <c r="AC1180" s="47">
        <f t="shared" ca="1" si="352"/>
        <v>1168048.081399048</v>
      </c>
    </row>
    <row r="1181" spans="1:29" x14ac:dyDescent="0.15">
      <c r="A1181" s="58">
        <v>41401</v>
      </c>
      <c r="B1181" s="65">
        <f t="shared" si="335"/>
        <v>4</v>
      </c>
      <c r="C1181" s="58" t="s">
        <v>1235</v>
      </c>
      <c r="D1181" s="58">
        <v>693</v>
      </c>
      <c r="E1181" s="58">
        <v>0</v>
      </c>
      <c r="F1181" s="58">
        <f t="shared" si="336"/>
        <v>1117.0746268656717</v>
      </c>
      <c r="G1181" s="58"/>
      <c r="H1181" s="17">
        <f t="shared" si="337"/>
        <v>1</v>
      </c>
      <c r="I1181" s="17">
        <f t="shared" si="338"/>
        <v>0</v>
      </c>
      <c r="J1181" s="17">
        <f ca="1">OFFSET('Z1'!$B$7,B1181,H1181)*D1181</f>
        <v>0</v>
      </c>
      <c r="K1181" s="17">
        <f ca="1">IF(I1181&gt;0,OFFSET('Z1'!$I$7,B1181,I1181)*IF(I1181=1,D1181-9300,IF(I1181=2,D1181-18000,IF(I1181=3,D1181-45000,0))),0)</f>
        <v>0</v>
      </c>
      <c r="L1181" s="17">
        <f>IF(AND(E1181=1,D1181&gt;20000,D1181&lt;=45000),D1181*'Z1'!$G$7,0)+IF(AND(E1181=1,D1181&gt;45000,D1181&lt;=50000),'Z1'!$G$7/5000*(50000-D1181)*D1181,0)</f>
        <v>0</v>
      </c>
      <c r="M1181" s="18">
        <f t="shared" ca="1" si="339"/>
        <v>0</v>
      </c>
      <c r="N1181" s="21">
        <v>0</v>
      </c>
      <c r="O1181" s="20">
        <f t="shared" si="340"/>
        <v>0</v>
      </c>
      <c r="P1181" s="21">
        <f t="shared" si="341"/>
        <v>1</v>
      </c>
      <c r="Q1181" s="22">
        <f t="shared" si="342"/>
        <v>0</v>
      </c>
      <c r="R1181" s="59">
        <f t="shared" ca="1" si="343"/>
        <v>720214.85428140033</v>
      </c>
      <c r="S1181" s="60">
        <f t="shared" ca="1" si="344"/>
        <v>720214.85428140033</v>
      </c>
      <c r="T1181" s="61">
        <v>954.36799424724404</v>
      </c>
      <c r="U1181" s="61">
        <f t="shared" ca="1" si="345"/>
        <v>1039.2710739991346</v>
      </c>
      <c r="V1181" s="62">
        <f t="shared" ca="1" si="346"/>
        <v>8.8962622660934576E-2</v>
      </c>
      <c r="W1181" s="62"/>
      <c r="X1181" s="62">
        <f t="shared" ca="1" si="347"/>
        <v>8.8962622660934576E-2</v>
      </c>
      <c r="Y1181" s="60">
        <f t="shared" ca="1" si="348"/>
        <v>720214.85428140033</v>
      </c>
      <c r="Z1181" s="63">
        <f t="shared" ca="1" si="349"/>
        <v>0</v>
      </c>
      <c r="AA1181" s="60">
        <f t="shared" ca="1" si="350"/>
        <v>0</v>
      </c>
      <c r="AB1181" s="63">
        <f t="shared" ca="1" si="351"/>
        <v>0</v>
      </c>
      <c r="AC1181" s="47">
        <f t="shared" ca="1" si="352"/>
        <v>720214.85428140033</v>
      </c>
    </row>
    <row r="1182" spans="1:29" x14ac:dyDescent="0.15">
      <c r="A1182" s="58">
        <v>41402</v>
      </c>
      <c r="B1182" s="65">
        <f t="shared" si="335"/>
        <v>4</v>
      </c>
      <c r="C1182" s="58" t="s">
        <v>1236</v>
      </c>
      <c r="D1182" s="58">
        <v>5230</v>
      </c>
      <c r="E1182" s="58">
        <v>0</v>
      </c>
      <c r="F1182" s="58">
        <f t="shared" si="336"/>
        <v>8430.4477611940292</v>
      </c>
      <c r="G1182" s="58"/>
      <c r="H1182" s="17">
        <f t="shared" si="337"/>
        <v>1</v>
      </c>
      <c r="I1182" s="17">
        <f t="shared" si="338"/>
        <v>0</v>
      </c>
      <c r="J1182" s="17">
        <f ca="1">OFFSET('Z1'!$B$7,B1182,H1182)*D1182</f>
        <v>0</v>
      </c>
      <c r="K1182" s="17">
        <f ca="1">IF(I1182&gt;0,OFFSET('Z1'!$I$7,B1182,I1182)*IF(I1182=1,D1182-9300,IF(I1182=2,D1182-18000,IF(I1182=3,D1182-45000,0))),0)</f>
        <v>0</v>
      </c>
      <c r="L1182" s="17">
        <f>IF(AND(E1182=1,D1182&gt;20000,D1182&lt;=45000),D1182*'Z1'!$G$7,0)+IF(AND(E1182=1,D1182&gt;45000,D1182&lt;=50000),'Z1'!$G$7/5000*(50000-D1182)*D1182,0)</f>
        <v>0</v>
      </c>
      <c r="M1182" s="18">
        <f t="shared" ca="1" si="339"/>
        <v>0</v>
      </c>
      <c r="N1182" s="21">
        <v>4179</v>
      </c>
      <c r="O1182" s="20">
        <f t="shared" si="340"/>
        <v>3179</v>
      </c>
      <c r="P1182" s="21">
        <f t="shared" si="341"/>
        <v>1</v>
      </c>
      <c r="Q1182" s="22">
        <f t="shared" si="342"/>
        <v>2861.1</v>
      </c>
      <c r="R1182" s="59">
        <f t="shared" ca="1" si="343"/>
        <v>5435387.7170154741</v>
      </c>
      <c r="S1182" s="60">
        <f t="shared" ca="1" si="344"/>
        <v>5438248.8170154737</v>
      </c>
      <c r="T1182" s="61">
        <v>955.17246352098709</v>
      </c>
      <c r="U1182" s="61">
        <f t="shared" ca="1" si="345"/>
        <v>1039.8181294484652</v>
      </c>
      <c r="V1182" s="62">
        <f t="shared" ca="1" si="346"/>
        <v>8.861820159205025E-2</v>
      </c>
      <c r="W1182" s="62"/>
      <c r="X1182" s="62">
        <f t="shared" ca="1" si="347"/>
        <v>8.861820159205025E-2</v>
      </c>
      <c r="Y1182" s="60">
        <f t="shared" ca="1" si="348"/>
        <v>5438248.8170154728</v>
      </c>
      <c r="Z1182" s="63">
        <f t="shared" ca="1" si="349"/>
        <v>0</v>
      </c>
      <c r="AA1182" s="60">
        <f t="shared" ca="1" si="350"/>
        <v>0</v>
      </c>
      <c r="AB1182" s="63">
        <f t="shared" ca="1" si="351"/>
        <v>0</v>
      </c>
      <c r="AC1182" s="47">
        <f t="shared" ca="1" si="352"/>
        <v>5438248.8170154728</v>
      </c>
    </row>
    <row r="1183" spans="1:29" x14ac:dyDescent="0.15">
      <c r="A1183" s="58">
        <v>41403</v>
      </c>
      <c r="B1183" s="65">
        <f t="shared" si="335"/>
        <v>4</v>
      </c>
      <c r="C1183" s="58" t="s">
        <v>1237</v>
      </c>
      <c r="D1183" s="58">
        <v>2097</v>
      </c>
      <c r="E1183" s="58">
        <v>0</v>
      </c>
      <c r="F1183" s="58">
        <f t="shared" si="336"/>
        <v>3380.2388059701493</v>
      </c>
      <c r="G1183" s="58"/>
      <c r="H1183" s="17">
        <f t="shared" si="337"/>
        <v>1</v>
      </c>
      <c r="I1183" s="17">
        <f t="shared" si="338"/>
        <v>0</v>
      </c>
      <c r="J1183" s="17">
        <f ca="1">OFFSET('Z1'!$B$7,B1183,H1183)*D1183</f>
        <v>0</v>
      </c>
      <c r="K1183" s="17">
        <f ca="1">IF(I1183&gt;0,OFFSET('Z1'!$I$7,B1183,I1183)*IF(I1183=1,D1183-9300,IF(I1183=2,D1183-18000,IF(I1183=3,D1183-45000,0))),0)</f>
        <v>0</v>
      </c>
      <c r="L1183" s="17">
        <f>IF(AND(E1183=1,D1183&gt;20000,D1183&lt;=45000),D1183*'Z1'!$G$7,0)+IF(AND(E1183=1,D1183&gt;45000,D1183&lt;=50000),'Z1'!$G$7/5000*(50000-D1183)*D1183,0)</f>
        <v>0</v>
      </c>
      <c r="M1183" s="18">
        <f t="shared" ca="1" si="339"/>
        <v>0</v>
      </c>
      <c r="N1183" s="21">
        <v>0</v>
      </c>
      <c r="O1183" s="20">
        <f t="shared" si="340"/>
        <v>0</v>
      </c>
      <c r="P1183" s="21">
        <f t="shared" si="341"/>
        <v>1</v>
      </c>
      <c r="Q1183" s="22">
        <f t="shared" si="342"/>
        <v>0</v>
      </c>
      <c r="R1183" s="59">
        <f t="shared" ca="1" si="343"/>
        <v>2179351.4421761855</v>
      </c>
      <c r="S1183" s="60">
        <f t="shared" ca="1" si="344"/>
        <v>2179351.4421761855</v>
      </c>
      <c r="T1183" s="61">
        <v>954.36799424724416</v>
      </c>
      <c r="U1183" s="61">
        <f t="shared" ca="1" si="345"/>
        <v>1039.2710739991348</v>
      </c>
      <c r="V1183" s="62">
        <f t="shared" ca="1" si="346"/>
        <v>8.8962622660934798E-2</v>
      </c>
      <c r="W1183" s="62"/>
      <c r="X1183" s="62">
        <f t="shared" ca="1" si="347"/>
        <v>8.8962622660934798E-2</v>
      </c>
      <c r="Y1183" s="60">
        <f t="shared" ca="1" si="348"/>
        <v>2179351.4421761855</v>
      </c>
      <c r="Z1183" s="63">
        <f t="shared" ca="1" si="349"/>
        <v>0</v>
      </c>
      <c r="AA1183" s="60">
        <f t="shared" ca="1" si="350"/>
        <v>0</v>
      </c>
      <c r="AB1183" s="63">
        <f t="shared" ca="1" si="351"/>
        <v>0</v>
      </c>
      <c r="AC1183" s="47">
        <f t="shared" ca="1" si="352"/>
        <v>2179351.4421761855</v>
      </c>
    </row>
    <row r="1184" spans="1:29" x14ac:dyDescent="0.15">
      <c r="A1184" s="58">
        <v>41404</v>
      </c>
      <c r="B1184" s="65">
        <f t="shared" si="335"/>
        <v>4</v>
      </c>
      <c r="C1184" s="58" t="s">
        <v>1238</v>
      </c>
      <c r="D1184" s="58">
        <v>1546</v>
      </c>
      <c r="E1184" s="58">
        <v>0</v>
      </c>
      <c r="F1184" s="58">
        <f t="shared" si="336"/>
        <v>2492.0597014925374</v>
      </c>
      <c r="G1184" s="58"/>
      <c r="H1184" s="17">
        <f t="shared" si="337"/>
        <v>1</v>
      </c>
      <c r="I1184" s="17">
        <f t="shared" si="338"/>
        <v>0</v>
      </c>
      <c r="J1184" s="17">
        <f ca="1">OFFSET('Z1'!$B$7,B1184,H1184)*D1184</f>
        <v>0</v>
      </c>
      <c r="K1184" s="17">
        <f ca="1">IF(I1184&gt;0,OFFSET('Z1'!$I$7,B1184,I1184)*IF(I1184=1,D1184-9300,IF(I1184=2,D1184-18000,IF(I1184=3,D1184-45000,0))),0)</f>
        <v>0</v>
      </c>
      <c r="L1184" s="17">
        <f>IF(AND(E1184=1,D1184&gt;20000,D1184&lt;=45000),D1184*'Z1'!$G$7,0)+IF(AND(E1184=1,D1184&gt;45000,D1184&lt;=50000),'Z1'!$G$7/5000*(50000-D1184)*D1184,0)</f>
        <v>0</v>
      </c>
      <c r="M1184" s="18">
        <f t="shared" ca="1" si="339"/>
        <v>0</v>
      </c>
      <c r="N1184" s="21">
        <v>1222</v>
      </c>
      <c r="O1184" s="20">
        <f t="shared" si="340"/>
        <v>222</v>
      </c>
      <c r="P1184" s="21">
        <f t="shared" si="341"/>
        <v>1</v>
      </c>
      <c r="Q1184" s="22">
        <f t="shared" si="342"/>
        <v>199.8</v>
      </c>
      <c r="R1184" s="59">
        <f t="shared" ca="1" si="343"/>
        <v>1606713.0804026623</v>
      </c>
      <c r="S1184" s="60">
        <f t="shared" ca="1" si="344"/>
        <v>1606912.8804026623</v>
      </c>
      <c r="T1184" s="61">
        <v>954.87316666103732</v>
      </c>
      <c r="U1184" s="61">
        <f t="shared" ca="1" si="345"/>
        <v>1039.4003107391088</v>
      </c>
      <c r="V1184" s="62">
        <f t="shared" ca="1" si="346"/>
        <v>8.8521855079080947E-2</v>
      </c>
      <c r="W1184" s="62"/>
      <c r="X1184" s="62">
        <f t="shared" ca="1" si="347"/>
        <v>8.8521855079080947E-2</v>
      </c>
      <c r="Y1184" s="60">
        <f t="shared" ca="1" si="348"/>
        <v>1606912.8804026623</v>
      </c>
      <c r="Z1184" s="63">
        <f t="shared" ca="1" si="349"/>
        <v>0</v>
      </c>
      <c r="AA1184" s="60">
        <f t="shared" ca="1" si="350"/>
        <v>0</v>
      </c>
      <c r="AB1184" s="63">
        <f t="shared" ca="1" si="351"/>
        <v>0</v>
      </c>
      <c r="AC1184" s="47">
        <f t="shared" ca="1" si="352"/>
        <v>1606912.8804026623</v>
      </c>
    </row>
    <row r="1185" spans="1:29" x14ac:dyDescent="0.15">
      <c r="A1185" s="58">
        <v>41405</v>
      </c>
      <c r="B1185" s="65">
        <f t="shared" si="335"/>
        <v>4</v>
      </c>
      <c r="C1185" s="58" t="s">
        <v>1239</v>
      </c>
      <c r="D1185" s="58">
        <v>1059</v>
      </c>
      <c r="E1185" s="58">
        <v>0</v>
      </c>
      <c r="F1185" s="58">
        <f t="shared" si="336"/>
        <v>1707.044776119403</v>
      </c>
      <c r="G1185" s="58"/>
      <c r="H1185" s="17">
        <f t="shared" si="337"/>
        <v>1</v>
      </c>
      <c r="I1185" s="17">
        <f t="shared" si="338"/>
        <v>0</v>
      </c>
      <c r="J1185" s="17">
        <f ca="1">OFFSET('Z1'!$B$7,B1185,H1185)*D1185</f>
        <v>0</v>
      </c>
      <c r="K1185" s="17">
        <f ca="1">IF(I1185&gt;0,OFFSET('Z1'!$I$7,B1185,I1185)*IF(I1185=1,D1185-9300,IF(I1185=2,D1185-18000,IF(I1185=3,D1185-45000,0))),0)</f>
        <v>0</v>
      </c>
      <c r="L1185" s="17">
        <f>IF(AND(E1185=1,D1185&gt;20000,D1185&lt;=45000),D1185*'Z1'!$G$7,0)+IF(AND(E1185=1,D1185&gt;45000,D1185&lt;=50000),'Z1'!$G$7/5000*(50000-D1185)*D1185,0)</f>
        <v>0</v>
      </c>
      <c r="M1185" s="18">
        <f t="shared" ca="1" si="339"/>
        <v>0</v>
      </c>
      <c r="N1185" s="21">
        <v>0</v>
      </c>
      <c r="O1185" s="20">
        <f t="shared" si="340"/>
        <v>0</v>
      </c>
      <c r="P1185" s="21">
        <f t="shared" si="341"/>
        <v>1</v>
      </c>
      <c r="Q1185" s="22">
        <f t="shared" si="342"/>
        <v>0</v>
      </c>
      <c r="R1185" s="59">
        <f t="shared" ca="1" si="343"/>
        <v>1100588.0673650836</v>
      </c>
      <c r="S1185" s="60">
        <f t="shared" ca="1" si="344"/>
        <v>1100588.0673650836</v>
      </c>
      <c r="T1185" s="61">
        <v>954.36799424724416</v>
      </c>
      <c r="U1185" s="61">
        <f t="shared" ca="1" si="345"/>
        <v>1039.2710739991346</v>
      </c>
      <c r="V1185" s="62">
        <f t="shared" ca="1" si="346"/>
        <v>8.8962622660934576E-2</v>
      </c>
      <c r="W1185" s="62"/>
      <c r="X1185" s="62">
        <f t="shared" ca="1" si="347"/>
        <v>8.8962622660934576E-2</v>
      </c>
      <c r="Y1185" s="60">
        <f t="shared" ca="1" si="348"/>
        <v>1100588.0673650836</v>
      </c>
      <c r="Z1185" s="63">
        <f t="shared" ca="1" si="349"/>
        <v>0</v>
      </c>
      <c r="AA1185" s="60">
        <f t="shared" ca="1" si="350"/>
        <v>0</v>
      </c>
      <c r="AB1185" s="63">
        <f t="shared" ca="1" si="351"/>
        <v>0</v>
      </c>
      <c r="AC1185" s="47">
        <f t="shared" ca="1" si="352"/>
        <v>1100588.0673650836</v>
      </c>
    </row>
    <row r="1186" spans="1:29" x14ac:dyDescent="0.15">
      <c r="A1186" s="58">
        <v>41406</v>
      </c>
      <c r="B1186" s="65">
        <f t="shared" si="335"/>
        <v>4</v>
      </c>
      <c r="C1186" s="58" t="s">
        <v>1240</v>
      </c>
      <c r="D1186" s="58">
        <v>1334</v>
      </c>
      <c r="E1186" s="58">
        <v>0</v>
      </c>
      <c r="F1186" s="58">
        <f t="shared" si="336"/>
        <v>2150.3283582089553</v>
      </c>
      <c r="G1186" s="58"/>
      <c r="H1186" s="17">
        <f t="shared" si="337"/>
        <v>1</v>
      </c>
      <c r="I1186" s="17">
        <f t="shared" si="338"/>
        <v>0</v>
      </c>
      <c r="J1186" s="17">
        <f ca="1">OFFSET('Z1'!$B$7,B1186,H1186)*D1186</f>
        <v>0</v>
      </c>
      <c r="K1186" s="17">
        <f ca="1">IF(I1186&gt;0,OFFSET('Z1'!$I$7,B1186,I1186)*IF(I1186=1,D1186-9300,IF(I1186=2,D1186-18000,IF(I1186=3,D1186-45000,0))),0)</f>
        <v>0</v>
      </c>
      <c r="L1186" s="17">
        <f>IF(AND(E1186=1,D1186&gt;20000,D1186&lt;=45000),D1186*'Z1'!$G$7,0)+IF(AND(E1186=1,D1186&gt;45000,D1186&lt;=50000),'Z1'!$G$7/5000*(50000-D1186)*D1186,0)</f>
        <v>0</v>
      </c>
      <c r="M1186" s="18">
        <f t="shared" ca="1" si="339"/>
        <v>0</v>
      </c>
      <c r="N1186" s="21">
        <v>0</v>
      </c>
      <c r="O1186" s="20">
        <f t="shared" si="340"/>
        <v>0</v>
      </c>
      <c r="P1186" s="21">
        <f t="shared" si="341"/>
        <v>1</v>
      </c>
      <c r="Q1186" s="22">
        <f t="shared" si="342"/>
        <v>0</v>
      </c>
      <c r="R1186" s="59">
        <f t="shared" ca="1" si="343"/>
        <v>1386387.6127148457</v>
      </c>
      <c r="S1186" s="60">
        <f t="shared" ca="1" si="344"/>
        <v>1386387.6127148457</v>
      </c>
      <c r="T1186" s="61">
        <v>954.36799424724427</v>
      </c>
      <c r="U1186" s="61">
        <f t="shared" ca="1" si="345"/>
        <v>1039.2710739991346</v>
      </c>
      <c r="V1186" s="62">
        <f t="shared" ca="1" si="346"/>
        <v>8.8962622660934354E-2</v>
      </c>
      <c r="W1186" s="62"/>
      <c r="X1186" s="62">
        <f t="shared" ca="1" si="347"/>
        <v>8.8962622660934354E-2</v>
      </c>
      <c r="Y1186" s="60">
        <f t="shared" ca="1" si="348"/>
        <v>1386387.6127148457</v>
      </c>
      <c r="Z1186" s="63">
        <f t="shared" ca="1" si="349"/>
        <v>0</v>
      </c>
      <c r="AA1186" s="60">
        <f t="shared" ca="1" si="350"/>
        <v>0</v>
      </c>
      <c r="AB1186" s="63">
        <f t="shared" ca="1" si="351"/>
        <v>0</v>
      </c>
      <c r="AC1186" s="47">
        <f t="shared" ca="1" si="352"/>
        <v>1386387.6127148457</v>
      </c>
    </row>
    <row r="1187" spans="1:29" x14ac:dyDescent="0.15">
      <c r="A1187" s="58">
        <v>41407</v>
      </c>
      <c r="B1187" s="65">
        <f t="shared" si="335"/>
        <v>4</v>
      </c>
      <c r="C1187" s="58" t="s">
        <v>1241</v>
      </c>
      <c r="D1187" s="58">
        <v>912</v>
      </c>
      <c r="E1187" s="58">
        <v>0</v>
      </c>
      <c r="F1187" s="58">
        <f t="shared" si="336"/>
        <v>1470.0895522388059</v>
      </c>
      <c r="G1187" s="58"/>
      <c r="H1187" s="17">
        <f t="shared" si="337"/>
        <v>1</v>
      </c>
      <c r="I1187" s="17">
        <f t="shared" si="338"/>
        <v>0</v>
      </c>
      <c r="J1187" s="17">
        <f ca="1">OFFSET('Z1'!$B$7,B1187,H1187)*D1187</f>
        <v>0</v>
      </c>
      <c r="K1187" s="17">
        <f ca="1">IF(I1187&gt;0,OFFSET('Z1'!$I$7,B1187,I1187)*IF(I1187=1,D1187-9300,IF(I1187=2,D1187-18000,IF(I1187=3,D1187-45000,0))),0)</f>
        <v>0</v>
      </c>
      <c r="L1187" s="17">
        <f>IF(AND(E1187=1,D1187&gt;20000,D1187&lt;=45000),D1187*'Z1'!$G$7,0)+IF(AND(E1187=1,D1187&gt;45000,D1187&lt;=50000),'Z1'!$G$7/5000*(50000-D1187)*D1187,0)</f>
        <v>0</v>
      </c>
      <c r="M1187" s="18">
        <f t="shared" ca="1" si="339"/>
        <v>0</v>
      </c>
      <c r="N1187" s="21">
        <v>5468</v>
      </c>
      <c r="O1187" s="20">
        <f t="shared" si="340"/>
        <v>4468</v>
      </c>
      <c r="P1187" s="21">
        <f t="shared" si="341"/>
        <v>1</v>
      </c>
      <c r="Q1187" s="22">
        <f t="shared" si="342"/>
        <v>4021.2000000000003</v>
      </c>
      <c r="R1187" s="59">
        <f t="shared" ca="1" si="343"/>
        <v>947815.21948721074</v>
      </c>
      <c r="S1187" s="60">
        <f t="shared" ca="1" si="344"/>
        <v>951836.41948721069</v>
      </c>
      <c r="T1187" s="61">
        <v>963.24805925266128</v>
      </c>
      <c r="U1187" s="61">
        <f t="shared" ca="1" si="345"/>
        <v>1043.6802845254504</v>
      </c>
      <c r="V1187" s="62">
        <f t="shared" ca="1" si="346"/>
        <v>8.350105094963034E-2</v>
      </c>
      <c r="W1187" s="62"/>
      <c r="X1187" s="62">
        <f t="shared" ca="1" si="347"/>
        <v>8.350105094963034E-2</v>
      </c>
      <c r="Y1187" s="60">
        <f t="shared" ca="1" si="348"/>
        <v>951836.41948721069</v>
      </c>
      <c r="Z1187" s="63">
        <f t="shared" ca="1" si="349"/>
        <v>0</v>
      </c>
      <c r="AA1187" s="60">
        <f t="shared" ca="1" si="350"/>
        <v>0</v>
      </c>
      <c r="AB1187" s="63">
        <f t="shared" ca="1" si="351"/>
        <v>0</v>
      </c>
      <c r="AC1187" s="47">
        <f t="shared" ca="1" si="352"/>
        <v>951836.41948721069</v>
      </c>
    </row>
    <row r="1188" spans="1:29" x14ac:dyDescent="0.15">
      <c r="A1188" s="58">
        <v>41408</v>
      </c>
      <c r="B1188" s="65">
        <f t="shared" si="335"/>
        <v>4</v>
      </c>
      <c r="C1188" s="58" t="s">
        <v>1242</v>
      </c>
      <c r="D1188" s="58">
        <v>1798</v>
      </c>
      <c r="E1188" s="58">
        <v>0</v>
      </c>
      <c r="F1188" s="58">
        <f t="shared" si="336"/>
        <v>2898.2686567164178</v>
      </c>
      <c r="G1188" s="58"/>
      <c r="H1188" s="17">
        <f t="shared" si="337"/>
        <v>1</v>
      </c>
      <c r="I1188" s="17">
        <f t="shared" si="338"/>
        <v>0</v>
      </c>
      <c r="J1188" s="17">
        <f ca="1">OFFSET('Z1'!$B$7,B1188,H1188)*D1188</f>
        <v>0</v>
      </c>
      <c r="K1188" s="17">
        <f ca="1">IF(I1188&gt;0,OFFSET('Z1'!$I$7,B1188,I1188)*IF(I1188=1,D1188-9300,IF(I1188=2,D1188-18000,IF(I1188=3,D1188-45000,0))),0)</f>
        <v>0</v>
      </c>
      <c r="L1188" s="17">
        <f>IF(AND(E1188=1,D1188&gt;20000,D1188&lt;=45000),D1188*'Z1'!$G$7,0)+IF(AND(E1188=1,D1188&gt;45000,D1188&lt;=50000),'Z1'!$G$7/5000*(50000-D1188)*D1188,0)</f>
        <v>0</v>
      </c>
      <c r="M1188" s="18">
        <f t="shared" ca="1" si="339"/>
        <v>0</v>
      </c>
      <c r="N1188" s="21">
        <v>0</v>
      </c>
      <c r="O1188" s="20">
        <f t="shared" si="340"/>
        <v>0</v>
      </c>
      <c r="P1188" s="21">
        <f t="shared" si="341"/>
        <v>1</v>
      </c>
      <c r="Q1188" s="22">
        <f t="shared" si="342"/>
        <v>0</v>
      </c>
      <c r="R1188" s="59">
        <f t="shared" ca="1" si="343"/>
        <v>1868609.391050444</v>
      </c>
      <c r="S1188" s="60">
        <f t="shared" ca="1" si="344"/>
        <v>1868609.391050444</v>
      </c>
      <c r="T1188" s="61">
        <v>954.36799424724416</v>
      </c>
      <c r="U1188" s="61">
        <f t="shared" ca="1" si="345"/>
        <v>1039.2710739991346</v>
      </c>
      <c r="V1188" s="62">
        <f t="shared" ca="1" si="346"/>
        <v>8.8962622660934576E-2</v>
      </c>
      <c r="W1188" s="62"/>
      <c r="X1188" s="62">
        <f t="shared" ca="1" si="347"/>
        <v>8.8962622660934576E-2</v>
      </c>
      <c r="Y1188" s="60">
        <f t="shared" ca="1" si="348"/>
        <v>1868609.391050444</v>
      </c>
      <c r="Z1188" s="63">
        <f t="shared" ca="1" si="349"/>
        <v>0</v>
      </c>
      <c r="AA1188" s="60">
        <f t="shared" ca="1" si="350"/>
        <v>0</v>
      </c>
      <c r="AB1188" s="63">
        <f t="shared" ca="1" si="351"/>
        <v>0</v>
      </c>
      <c r="AC1188" s="47">
        <f t="shared" ca="1" si="352"/>
        <v>1868609.391050444</v>
      </c>
    </row>
    <row r="1189" spans="1:29" x14ac:dyDescent="0.15">
      <c r="A1189" s="58">
        <v>41409</v>
      </c>
      <c r="B1189" s="65">
        <f t="shared" si="335"/>
        <v>4</v>
      </c>
      <c r="C1189" s="58" t="s">
        <v>1243</v>
      </c>
      <c r="D1189" s="58">
        <v>2852</v>
      </c>
      <c r="E1189" s="58">
        <v>0</v>
      </c>
      <c r="F1189" s="58">
        <f t="shared" si="336"/>
        <v>4597.2537313432831</v>
      </c>
      <c r="G1189" s="58"/>
      <c r="H1189" s="17">
        <f t="shared" si="337"/>
        <v>1</v>
      </c>
      <c r="I1189" s="17">
        <f t="shared" si="338"/>
        <v>0</v>
      </c>
      <c r="J1189" s="17">
        <f ca="1">OFFSET('Z1'!$B$7,B1189,H1189)*D1189</f>
        <v>0</v>
      </c>
      <c r="K1189" s="17">
        <f ca="1">IF(I1189&gt;0,OFFSET('Z1'!$I$7,B1189,I1189)*IF(I1189=1,D1189-9300,IF(I1189=2,D1189-18000,IF(I1189=3,D1189-45000,0))),0)</f>
        <v>0</v>
      </c>
      <c r="L1189" s="17">
        <f>IF(AND(E1189=1,D1189&gt;20000,D1189&lt;=45000),D1189*'Z1'!$G$7,0)+IF(AND(E1189=1,D1189&gt;45000,D1189&lt;=50000),'Z1'!$G$7/5000*(50000-D1189)*D1189,0)</f>
        <v>0</v>
      </c>
      <c r="M1189" s="18">
        <f t="shared" ca="1" si="339"/>
        <v>0</v>
      </c>
      <c r="N1189" s="21">
        <v>0</v>
      </c>
      <c r="O1189" s="20">
        <f t="shared" si="340"/>
        <v>0</v>
      </c>
      <c r="P1189" s="21">
        <f t="shared" si="341"/>
        <v>1</v>
      </c>
      <c r="Q1189" s="22">
        <f t="shared" si="342"/>
        <v>0</v>
      </c>
      <c r="R1189" s="59">
        <f t="shared" ca="1" si="343"/>
        <v>2964001.1030455315</v>
      </c>
      <c r="S1189" s="60">
        <f t="shared" ca="1" si="344"/>
        <v>2964001.1030455315</v>
      </c>
      <c r="T1189" s="61">
        <v>954.36799424724427</v>
      </c>
      <c r="U1189" s="61">
        <f t="shared" ca="1" si="345"/>
        <v>1039.2710739991344</v>
      </c>
      <c r="V1189" s="62">
        <f t="shared" ca="1" si="346"/>
        <v>8.8962622660934132E-2</v>
      </c>
      <c r="W1189" s="62"/>
      <c r="X1189" s="62">
        <f t="shared" ca="1" si="347"/>
        <v>8.8962622660934132E-2</v>
      </c>
      <c r="Y1189" s="60">
        <f t="shared" ca="1" si="348"/>
        <v>2964001.1030455311</v>
      </c>
      <c r="Z1189" s="63">
        <f t="shared" ca="1" si="349"/>
        <v>0</v>
      </c>
      <c r="AA1189" s="60">
        <f t="shared" ca="1" si="350"/>
        <v>0</v>
      </c>
      <c r="AB1189" s="63">
        <f t="shared" ca="1" si="351"/>
        <v>0</v>
      </c>
      <c r="AC1189" s="47">
        <f t="shared" ca="1" si="352"/>
        <v>2964001.1030455311</v>
      </c>
    </row>
    <row r="1190" spans="1:29" x14ac:dyDescent="0.15">
      <c r="A1190" s="58">
        <v>41410</v>
      </c>
      <c r="B1190" s="65">
        <f t="shared" si="335"/>
        <v>4</v>
      </c>
      <c r="C1190" s="58" t="s">
        <v>1244</v>
      </c>
      <c r="D1190" s="58">
        <v>1439</v>
      </c>
      <c r="E1190" s="58">
        <v>0</v>
      </c>
      <c r="F1190" s="58">
        <f t="shared" si="336"/>
        <v>2319.5820895522388</v>
      </c>
      <c r="G1190" s="58"/>
      <c r="H1190" s="17">
        <f t="shared" si="337"/>
        <v>1</v>
      </c>
      <c r="I1190" s="17">
        <f t="shared" si="338"/>
        <v>0</v>
      </c>
      <c r="J1190" s="17">
        <f ca="1">OFFSET('Z1'!$B$7,B1190,H1190)*D1190</f>
        <v>0</v>
      </c>
      <c r="K1190" s="17">
        <f ca="1">IF(I1190&gt;0,OFFSET('Z1'!$I$7,B1190,I1190)*IF(I1190=1,D1190-9300,IF(I1190=2,D1190-18000,IF(I1190=3,D1190-45000,0))),0)</f>
        <v>0</v>
      </c>
      <c r="L1190" s="17">
        <f>IF(AND(E1190=1,D1190&gt;20000,D1190&lt;=45000),D1190*'Z1'!$G$7,0)+IF(AND(E1190=1,D1190&gt;45000,D1190&lt;=50000),'Z1'!$G$7/5000*(50000-D1190)*D1190,0)</f>
        <v>0</v>
      </c>
      <c r="M1190" s="18">
        <f t="shared" ca="1" si="339"/>
        <v>0</v>
      </c>
      <c r="N1190" s="21">
        <v>0</v>
      </c>
      <c r="O1190" s="20">
        <f t="shared" si="340"/>
        <v>0</v>
      </c>
      <c r="P1190" s="21">
        <f t="shared" si="341"/>
        <v>1</v>
      </c>
      <c r="Q1190" s="22">
        <f t="shared" si="342"/>
        <v>0</v>
      </c>
      <c r="R1190" s="59">
        <f t="shared" ca="1" si="343"/>
        <v>1495511.0754847548</v>
      </c>
      <c r="S1190" s="60">
        <f t="shared" ca="1" si="344"/>
        <v>1495511.0754847548</v>
      </c>
      <c r="T1190" s="61">
        <v>954.44294220005474</v>
      </c>
      <c r="U1190" s="61">
        <f t="shared" ca="1" si="345"/>
        <v>1039.2710739991346</v>
      </c>
      <c r="V1190" s="62">
        <f t="shared" ca="1" si="346"/>
        <v>8.8877111505005546E-2</v>
      </c>
      <c r="W1190" s="62"/>
      <c r="X1190" s="62">
        <f t="shared" ca="1" si="347"/>
        <v>8.8877111505005546E-2</v>
      </c>
      <c r="Y1190" s="60">
        <f t="shared" ca="1" si="348"/>
        <v>1495511.0754847548</v>
      </c>
      <c r="Z1190" s="63">
        <f t="shared" ca="1" si="349"/>
        <v>0</v>
      </c>
      <c r="AA1190" s="60">
        <f t="shared" ca="1" si="350"/>
        <v>0</v>
      </c>
      <c r="AB1190" s="63">
        <f t="shared" ca="1" si="351"/>
        <v>0</v>
      </c>
      <c r="AC1190" s="47">
        <f t="shared" ca="1" si="352"/>
        <v>1495511.0754847548</v>
      </c>
    </row>
    <row r="1191" spans="1:29" x14ac:dyDescent="0.15">
      <c r="A1191" s="58">
        <v>41411</v>
      </c>
      <c r="B1191" s="65">
        <f t="shared" si="335"/>
        <v>4</v>
      </c>
      <c r="C1191" s="58" t="s">
        <v>1245</v>
      </c>
      <c r="D1191" s="58">
        <v>1974</v>
      </c>
      <c r="E1191" s="58">
        <v>0</v>
      </c>
      <c r="F1191" s="58">
        <f t="shared" si="336"/>
        <v>3181.9701492537315</v>
      </c>
      <c r="G1191" s="58"/>
      <c r="H1191" s="17">
        <f t="shared" si="337"/>
        <v>1</v>
      </c>
      <c r="I1191" s="17">
        <f t="shared" si="338"/>
        <v>0</v>
      </c>
      <c r="J1191" s="17">
        <f ca="1">OFFSET('Z1'!$B$7,B1191,H1191)*D1191</f>
        <v>0</v>
      </c>
      <c r="K1191" s="17">
        <f ca="1">IF(I1191&gt;0,OFFSET('Z1'!$I$7,B1191,I1191)*IF(I1191=1,D1191-9300,IF(I1191=2,D1191-18000,IF(I1191=3,D1191-45000,0))),0)</f>
        <v>0</v>
      </c>
      <c r="L1191" s="17">
        <f>IF(AND(E1191=1,D1191&gt;20000,D1191&lt;=45000),D1191*'Z1'!$G$7,0)+IF(AND(E1191=1,D1191&gt;45000,D1191&lt;=50000),'Z1'!$G$7/5000*(50000-D1191)*D1191,0)</f>
        <v>0</v>
      </c>
      <c r="M1191" s="18">
        <f t="shared" ca="1" si="339"/>
        <v>0</v>
      </c>
      <c r="N1191" s="21">
        <v>7724</v>
      </c>
      <c r="O1191" s="20">
        <f t="shared" si="340"/>
        <v>6724</v>
      </c>
      <c r="P1191" s="21">
        <f t="shared" si="341"/>
        <v>1</v>
      </c>
      <c r="Q1191" s="22">
        <f t="shared" si="342"/>
        <v>6051.6</v>
      </c>
      <c r="R1191" s="59">
        <f t="shared" ca="1" si="343"/>
        <v>2051521.1000742919</v>
      </c>
      <c r="S1191" s="60">
        <f t="shared" ca="1" si="344"/>
        <v>2057572.700074292</v>
      </c>
      <c r="T1191" s="61">
        <v>957.62444829043841</v>
      </c>
      <c r="U1191" s="61">
        <f t="shared" ca="1" si="345"/>
        <v>1042.3367274945756</v>
      </c>
      <c r="V1191" s="62">
        <f t="shared" ca="1" si="346"/>
        <v>8.8460856816434008E-2</v>
      </c>
      <c r="W1191" s="62"/>
      <c r="X1191" s="62">
        <f t="shared" ca="1" si="347"/>
        <v>8.8460856816434008E-2</v>
      </c>
      <c r="Y1191" s="60">
        <f t="shared" ca="1" si="348"/>
        <v>2057572.7000742923</v>
      </c>
      <c r="Z1191" s="63">
        <f t="shared" ca="1" si="349"/>
        <v>0</v>
      </c>
      <c r="AA1191" s="60">
        <f t="shared" ca="1" si="350"/>
        <v>0</v>
      </c>
      <c r="AB1191" s="63">
        <f t="shared" ca="1" si="351"/>
        <v>0</v>
      </c>
      <c r="AC1191" s="47">
        <f t="shared" ca="1" si="352"/>
        <v>2057572.7000742923</v>
      </c>
    </row>
    <row r="1192" spans="1:29" x14ac:dyDescent="0.15">
      <c r="A1192" s="58">
        <v>41412</v>
      </c>
      <c r="B1192" s="65">
        <f t="shared" si="335"/>
        <v>4</v>
      </c>
      <c r="C1192" s="58" t="s">
        <v>1246</v>
      </c>
      <c r="D1192" s="58">
        <v>323</v>
      </c>
      <c r="E1192" s="58">
        <v>0</v>
      </c>
      <c r="F1192" s="58">
        <f t="shared" si="336"/>
        <v>520.65671641791039</v>
      </c>
      <c r="G1192" s="58"/>
      <c r="H1192" s="17">
        <f t="shared" si="337"/>
        <v>1</v>
      </c>
      <c r="I1192" s="17">
        <f t="shared" si="338"/>
        <v>0</v>
      </c>
      <c r="J1192" s="17">
        <f ca="1">OFFSET('Z1'!$B$7,B1192,H1192)*D1192</f>
        <v>0</v>
      </c>
      <c r="K1192" s="17">
        <f ca="1">IF(I1192&gt;0,OFFSET('Z1'!$I$7,B1192,I1192)*IF(I1192=1,D1192-9300,IF(I1192=2,D1192-18000,IF(I1192=3,D1192-45000,0))),0)</f>
        <v>0</v>
      </c>
      <c r="L1192" s="17">
        <f>IF(AND(E1192=1,D1192&gt;20000,D1192&lt;=45000),D1192*'Z1'!$G$7,0)+IF(AND(E1192=1,D1192&gt;45000,D1192&lt;=50000),'Z1'!$G$7/5000*(50000-D1192)*D1192,0)</f>
        <v>0</v>
      </c>
      <c r="M1192" s="18">
        <f t="shared" ca="1" si="339"/>
        <v>0</v>
      </c>
      <c r="N1192" s="21">
        <v>0</v>
      </c>
      <c r="O1192" s="20">
        <f t="shared" si="340"/>
        <v>0</v>
      </c>
      <c r="P1192" s="21">
        <f t="shared" si="341"/>
        <v>1</v>
      </c>
      <c r="Q1192" s="22">
        <f t="shared" si="342"/>
        <v>0</v>
      </c>
      <c r="R1192" s="59">
        <f t="shared" ca="1" si="343"/>
        <v>335684.55690172047</v>
      </c>
      <c r="S1192" s="60">
        <f t="shared" ca="1" si="344"/>
        <v>335684.55690172047</v>
      </c>
      <c r="T1192" s="61">
        <v>954.36799424724427</v>
      </c>
      <c r="U1192" s="61">
        <f t="shared" ca="1" si="345"/>
        <v>1039.2710739991346</v>
      </c>
      <c r="V1192" s="62">
        <f t="shared" ca="1" si="346"/>
        <v>8.8962622660934354E-2</v>
      </c>
      <c r="W1192" s="62"/>
      <c r="X1192" s="62">
        <f t="shared" ca="1" si="347"/>
        <v>8.8962622660934354E-2</v>
      </c>
      <c r="Y1192" s="60">
        <f t="shared" ca="1" si="348"/>
        <v>335684.55690172047</v>
      </c>
      <c r="Z1192" s="63">
        <f t="shared" ca="1" si="349"/>
        <v>0</v>
      </c>
      <c r="AA1192" s="60">
        <f t="shared" ca="1" si="350"/>
        <v>0</v>
      </c>
      <c r="AB1192" s="63">
        <f t="shared" ca="1" si="351"/>
        <v>0</v>
      </c>
      <c r="AC1192" s="47">
        <f t="shared" ca="1" si="352"/>
        <v>335684.55690172047</v>
      </c>
    </row>
    <row r="1193" spans="1:29" x14ac:dyDescent="0.15">
      <c r="A1193" s="58">
        <v>41413</v>
      </c>
      <c r="B1193" s="65">
        <f t="shared" si="335"/>
        <v>4</v>
      </c>
      <c r="C1193" s="58" t="s">
        <v>1247</v>
      </c>
      <c r="D1193" s="58">
        <v>2549</v>
      </c>
      <c r="E1193" s="58">
        <v>0</v>
      </c>
      <c r="F1193" s="58">
        <f t="shared" si="336"/>
        <v>4108.8358208955224</v>
      </c>
      <c r="G1193" s="58"/>
      <c r="H1193" s="17">
        <f t="shared" si="337"/>
        <v>1</v>
      </c>
      <c r="I1193" s="17">
        <f t="shared" si="338"/>
        <v>0</v>
      </c>
      <c r="J1193" s="17">
        <f ca="1">OFFSET('Z1'!$B$7,B1193,H1193)*D1193</f>
        <v>0</v>
      </c>
      <c r="K1193" s="17">
        <f ca="1">IF(I1193&gt;0,OFFSET('Z1'!$I$7,B1193,I1193)*IF(I1193=1,D1193-9300,IF(I1193=2,D1193-18000,IF(I1193=3,D1193-45000,0))),0)</f>
        <v>0</v>
      </c>
      <c r="L1193" s="17">
        <f>IF(AND(E1193=1,D1193&gt;20000,D1193&lt;=45000),D1193*'Z1'!$G$7,0)+IF(AND(E1193=1,D1193&gt;45000,D1193&lt;=50000),'Z1'!$G$7/5000*(50000-D1193)*D1193,0)</f>
        <v>0</v>
      </c>
      <c r="M1193" s="18">
        <f t="shared" ca="1" si="339"/>
        <v>0</v>
      </c>
      <c r="N1193" s="21">
        <v>0</v>
      </c>
      <c r="O1193" s="20">
        <f t="shared" si="340"/>
        <v>0</v>
      </c>
      <c r="P1193" s="21">
        <f t="shared" si="341"/>
        <v>1</v>
      </c>
      <c r="Q1193" s="22">
        <f t="shared" si="342"/>
        <v>0</v>
      </c>
      <c r="R1193" s="59">
        <f t="shared" ca="1" si="343"/>
        <v>2649101.967623794</v>
      </c>
      <c r="S1193" s="60">
        <f t="shared" ca="1" si="344"/>
        <v>2649101.967623794</v>
      </c>
      <c r="T1193" s="61">
        <v>954.36799424724404</v>
      </c>
      <c r="U1193" s="61">
        <f t="shared" ca="1" si="345"/>
        <v>1039.2710739991346</v>
      </c>
      <c r="V1193" s="62">
        <f t="shared" ca="1" si="346"/>
        <v>8.8962622660934576E-2</v>
      </c>
      <c r="W1193" s="62"/>
      <c r="X1193" s="62">
        <f t="shared" ca="1" si="347"/>
        <v>8.8962622660934576E-2</v>
      </c>
      <c r="Y1193" s="60">
        <f t="shared" ca="1" si="348"/>
        <v>2649101.967623794</v>
      </c>
      <c r="Z1193" s="63">
        <f t="shared" ca="1" si="349"/>
        <v>0</v>
      </c>
      <c r="AA1193" s="60">
        <f t="shared" ca="1" si="350"/>
        <v>0</v>
      </c>
      <c r="AB1193" s="63">
        <f t="shared" ca="1" si="351"/>
        <v>0</v>
      </c>
      <c r="AC1193" s="47">
        <f t="shared" ca="1" si="352"/>
        <v>2649101.967623794</v>
      </c>
    </row>
    <row r="1194" spans="1:29" x14ac:dyDescent="0.15">
      <c r="A1194" s="58">
        <v>41414</v>
      </c>
      <c r="B1194" s="65">
        <f t="shared" si="335"/>
        <v>4</v>
      </c>
      <c r="C1194" s="58" t="s">
        <v>1248</v>
      </c>
      <c r="D1194" s="58">
        <v>2257</v>
      </c>
      <c r="E1194" s="58">
        <v>0</v>
      </c>
      <c r="F1194" s="58">
        <f t="shared" si="336"/>
        <v>3638.1492537313434</v>
      </c>
      <c r="G1194" s="58"/>
      <c r="H1194" s="17">
        <f t="shared" si="337"/>
        <v>1</v>
      </c>
      <c r="I1194" s="17">
        <f t="shared" si="338"/>
        <v>0</v>
      </c>
      <c r="J1194" s="17">
        <f ca="1">OFFSET('Z1'!$B$7,B1194,H1194)*D1194</f>
        <v>0</v>
      </c>
      <c r="K1194" s="17">
        <f ca="1">IF(I1194&gt;0,OFFSET('Z1'!$I$7,B1194,I1194)*IF(I1194=1,D1194-9300,IF(I1194=2,D1194-18000,IF(I1194=3,D1194-45000,0))),0)</f>
        <v>0</v>
      </c>
      <c r="L1194" s="17">
        <f>IF(AND(E1194=1,D1194&gt;20000,D1194&lt;=45000),D1194*'Z1'!$G$7,0)+IF(AND(E1194=1,D1194&gt;45000,D1194&lt;=50000),'Z1'!$G$7/5000*(50000-D1194)*D1194,0)</f>
        <v>0</v>
      </c>
      <c r="M1194" s="18">
        <f t="shared" ca="1" si="339"/>
        <v>0</v>
      </c>
      <c r="N1194" s="21">
        <v>0</v>
      </c>
      <c r="O1194" s="20">
        <f t="shared" si="340"/>
        <v>0</v>
      </c>
      <c r="P1194" s="21">
        <f t="shared" si="341"/>
        <v>1</v>
      </c>
      <c r="Q1194" s="22">
        <f t="shared" si="342"/>
        <v>0</v>
      </c>
      <c r="R1194" s="59">
        <f t="shared" ca="1" si="343"/>
        <v>2345634.8140160469</v>
      </c>
      <c r="S1194" s="60">
        <f t="shared" ca="1" si="344"/>
        <v>2345634.8140160469</v>
      </c>
      <c r="T1194" s="61">
        <v>954.36799424724427</v>
      </c>
      <c r="U1194" s="61">
        <f t="shared" ca="1" si="345"/>
        <v>1039.2710739991346</v>
      </c>
      <c r="V1194" s="62">
        <f t="shared" ca="1" si="346"/>
        <v>8.8962622660934354E-2</v>
      </c>
      <c r="W1194" s="62"/>
      <c r="X1194" s="62">
        <f t="shared" ca="1" si="347"/>
        <v>8.8962622660934354E-2</v>
      </c>
      <c r="Y1194" s="60">
        <f t="shared" ca="1" si="348"/>
        <v>2345634.8140160469</v>
      </c>
      <c r="Z1194" s="63">
        <f t="shared" ca="1" si="349"/>
        <v>0</v>
      </c>
      <c r="AA1194" s="60">
        <f t="shared" ca="1" si="350"/>
        <v>0</v>
      </c>
      <c r="AB1194" s="63">
        <f t="shared" ca="1" si="351"/>
        <v>0</v>
      </c>
      <c r="AC1194" s="47">
        <f t="shared" ca="1" si="352"/>
        <v>2345634.8140160469</v>
      </c>
    </row>
    <row r="1195" spans="1:29" x14ac:dyDescent="0.15">
      <c r="A1195" s="58">
        <v>41415</v>
      </c>
      <c r="B1195" s="65">
        <f t="shared" si="335"/>
        <v>4</v>
      </c>
      <c r="C1195" s="58" t="s">
        <v>1249</v>
      </c>
      <c r="D1195" s="58">
        <v>1515</v>
      </c>
      <c r="E1195" s="58">
        <v>0</v>
      </c>
      <c r="F1195" s="58">
        <f t="shared" si="336"/>
        <v>2442.0895522388059</v>
      </c>
      <c r="G1195" s="58"/>
      <c r="H1195" s="17">
        <f t="shared" si="337"/>
        <v>1</v>
      </c>
      <c r="I1195" s="17">
        <f t="shared" si="338"/>
        <v>0</v>
      </c>
      <c r="J1195" s="17">
        <f ca="1">OFFSET('Z1'!$B$7,B1195,H1195)*D1195</f>
        <v>0</v>
      </c>
      <c r="K1195" s="17">
        <f ca="1">IF(I1195&gt;0,OFFSET('Z1'!$I$7,B1195,I1195)*IF(I1195=1,D1195-9300,IF(I1195=2,D1195-18000,IF(I1195=3,D1195-45000,0))),0)</f>
        <v>0</v>
      </c>
      <c r="L1195" s="17">
        <f>IF(AND(E1195=1,D1195&gt;20000,D1195&lt;=45000),D1195*'Z1'!$G$7,0)+IF(AND(E1195=1,D1195&gt;45000,D1195&lt;=50000),'Z1'!$G$7/5000*(50000-D1195)*D1195,0)</f>
        <v>0</v>
      </c>
      <c r="M1195" s="18">
        <f t="shared" ca="1" si="339"/>
        <v>0</v>
      </c>
      <c r="N1195" s="21">
        <v>0</v>
      </c>
      <c r="O1195" s="20">
        <f t="shared" si="340"/>
        <v>0</v>
      </c>
      <c r="P1195" s="21">
        <f t="shared" si="341"/>
        <v>1</v>
      </c>
      <c r="Q1195" s="22">
        <f t="shared" si="342"/>
        <v>0</v>
      </c>
      <c r="R1195" s="59">
        <f t="shared" ca="1" si="343"/>
        <v>1574495.677108689</v>
      </c>
      <c r="S1195" s="60">
        <f t="shared" ca="1" si="344"/>
        <v>1574495.677108689</v>
      </c>
      <c r="T1195" s="61">
        <v>954.36799424724427</v>
      </c>
      <c r="U1195" s="61">
        <f t="shared" ca="1" si="345"/>
        <v>1039.2710739991346</v>
      </c>
      <c r="V1195" s="62">
        <f t="shared" ca="1" si="346"/>
        <v>8.8962622660934354E-2</v>
      </c>
      <c r="W1195" s="62"/>
      <c r="X1195" s="62">
        <f t="shared" ca="1" si="347"/>
        <v>8.8962622660934354E-2</v>
      </c>
      <c r="Y1195" s="60">
        <f t="shared" ca="1" si="348"/>
        <v>1574495.677108689</v>
      </c>
      <c r="Z1195" s="63">
        <f t="shared" ca="1" si="349"/>
        <v>0</v>
      </c>
      <c r="AA1195" s="60">
        <f t="shared" ca="1" si="350"/>
        <v>0</v>
      </c>
      <c r="AB1195" s="63">
        <f t="shared" ca="1" si="351"/>
        <v>0</v>
      </c>
      <c r="AC1195" s="47">
        <f t="shared" ca="1" si="352"/>
        <v>1574495.677108689</v>
      </c>
    </row>
    <row r="1196" spans="1:29" x14ac:dyDescent="0.15">
      <c r="A1196" s="58">
        <v>41416</v>
      </c>
      <c r="B1196" s="65">
        <f t="shared" si="335"/>
        <v>4</v>
      </c>
      <c r="C1196" s="58" t="s">
        <v>1250</v>
      </c>
      <c r="D1196" s="58">
        <v>2074</v>
      </c>
      <c r="E1196" s="58">
        <v>0</v>
      </c>
      <c r="F1196" s="58">
        <f t="shared" si="336"/>
        <v>3343.1641791044776</v>
      </c>
      <c r="G1196" s="58"/>
      <c r="H1196" s="17">
        <f t="shared" si="337"/>
        <v>1</v>
      </c>
      <c r="I1196" s="17">
        <f t="shared" si="338"/>
        <v>0</v>
      </c>
      <c r="J1196" s="17">
        <f ca="1">OFFSET('Z1'!$B$7,B1196,H1196)*D1196</f>
        <v>0</v>
      </c>
      <c r="K1196" s="17">
        <f ca="1">IF(I1196&gt;0,OFFSET('Z1'!$I$7,B1196,I1196)*IF(I1196=1,D1196-9300,IF(I1196=2,D1196-18000,IF(I1196=3,D1196-45000,0))),0)</f>
        <v>0</v>
      </c>
      <c r="L1196" s="17">
        <f>IF(AND(E1196=1,D1196&gt;20000,D1196&lt;=45000),D1196*'Z1'!$G$7,0)+IF(AND(E1196=1,D1196&gt;45000,D1196&lt;=50000),'Z1'!$G$7/5000*(50000-D1196)*D1196,0)</f>
        <v>0</v>
      </c>
      <c r="M1196" s="18">
        <f t="shared" ca="1" si="339"/>
        <v>0</v>
      </c>
      <c r="N1196" s="21">
        <v>0</v>
      </c>
      <c r="O1196" s="20">
        <f t="shared" si="340"/>
        <v>0</v>
      </c>
      <c r="P1196" s="21">
        <f t="shared" si="341"/>
        <v>1</v>
      </c>
      <c r="Q1196" s="22">
        <f t="shared" si="342"/>
        <v>0</v>
      </c>
      <c r="R1196" s="59">
        <f t="shared" ca="1" si="343"/>
        <v>2155448.2074742052</v>
      </c>
      <c r="S1196" s="60">
        <f t="shared" ca="1" si="344"/>
        <v>2155448.2074742052</v>
      </c>
      <c r="T1196" s="61">
        <v>954.36799424724416</v>
      </c>
      <c r="U1196" s="61">
        <f t="shared" ca="1" si="345"/>
        <v>1039.2710739991346</v>
      </c>
      <c r="V1196" s="62">
        <f t="shared" ca="1" si="346"/>
        <v>8.8962622660934576E-2</v>
      </c>
      <c r="W1196" s="62"/>
      <c r="X1196" s="62">
        <f t="shared" ca="1" si="347"/>
        <v>8.8962622660934576E-2</v>
      </c>
      <c r="Y1196" s="60">
        <f t="shared" ca="1" si="348"/>
        <v>2155448.2074742052</v>
      </c>
      <c r="Z1196" s="63">
        <f t="shared" ca="1" si="349"/>
        <v>0</v>
      </c>
      <c r="AA1196" s="60">
        <f t="shared" ca="1" si="350"/>
        <v>0</v>
      </c>
      <c r="AB1196" s="63">
        <f t="shared" ca="1" si="351"/>
        <v>0</v>
      </c>
      <c r="AC1196" s="47">
        <f t="shared" ca="1" si="352"/>
        <v>2155448.2074742052</v>
      </c>
    </row>
    <row r="1197" spans="1:29" x14ac:dyDescent="0.15">
      <c r="A1197" s="58">
        <v>41417</v>
      </c>
      <c r="B1197" s="65">
        <f t="shared" si="335"/>
        <v>4</v>
      </c>
      <c r="C1197" s="58" t="s">
        <v>1251</v>
      </c>
      <c r="D1197" s="58">
        <v>1550</v>
      </c>
      <c r="E1197" s="58">
        <v>0</v>
      </c>
      <c r="F1197" s="58">
        <f t="shared" si="336"/>
        <v>2498.5074626865671</v>
      </c>
      <c r="G1197" s="58"/>
      <c r="H1197" s="17">
        <f t="shared" si="337"/>
        <v>1</v>
      </c>
      <c r="I1197" s="17">
        <f t="shared" si="338"/>
        <v>0</v>
      </c>
      <c r="J1197" s="17">
        <f ca="1">OFFSET('Z1'!$B$7,B1197,H1197)*D1197</f>
        <v>0</v>
      </c>
      <c r="K1197" s="17">
        <f ca="1">IF(I1197&gt;0,OFFSET('Z1'!$I$7,B1197,I1197)*IF(I1197=1,D1197-9300,IF(I1197=2,D1197-18000,IF(I1197=3,D1197-45000,0))),0)</f>
        <v>0</v>
      </c>
      <c r="L1197" s="17">
        <f>IF(AND(E1197=1,D1197&gt;20000,D1197&lt;=45000),D1197*'Z1'!$G$7,0)+IF(AND(E1197=1,D1197&gt;45000,D1197&lt;=50000),'Z1'!$G$7/5000*(50000-D1197)*D1197,0)</f>
        <v>0</v>
      </c>
      <c r="M1197" s="18">
        <f t="shared" ca="1" si="339"/>
        <v>0</v>
      </c>
      <c r="N1197" s="21">
        <v>1924</v>
      </c>
      <c r="O1197" s="20">
        <f t="shared" si="340"/>
        <v>924</v>
      </c>
      <c r="P1197" s="21">
        <f t="shared" si="341"/>
        <v>1</v>
      </c>
      <c r="Q1197" s="22">
        <f t="shared" si="342"/>
        <v>831.6</v>
      </c>
      <c r="R1197" s="59">
        <f t="shared" ca="1" si="343"/>
        <v>1610870.1646986587</v>
      </c>
      <c r="S1197" s="60">
        <f t="shared" ca="1" si="344"/>
        <v>1611701.7646986588</v>
      </c>
      <c r="T1197" s="61">
        <v>955.15913266897758</v>
      </c>
      <c r="U1197" s="61">
        <f t="shared" ca="1" si="345"/>
        <v>1039.807590128167</v>
      </c>
      <c r="V1197" s="62">
        <f t="shared" ca="1" si="346"/>
        <v>8.8622360990946447E-2</v>
      </c>
      <c r="W1197" s="62"/>
      <c r="X1197" s="62">
        <f t="shared" ca="1" si="347"/>
        <v>8.8622360990946447E-2</v>
      </c>
      <c r="Y1197" s="60">
        <f t="shared" ca="1" si="348"/>
        <v>1611701.7646986588</v>
      </c>
      <c r="Z1197" s="63">
        <f t="shared" ca="1" si="349"/>
        <v>0</v>
      </c>
      <c r="AA1197" s="60">
        <f t="shared" ca="1" si="350"/>
        <v>0</v>
      </c>
      <c r="AB1197" s="63">
        <f t="shared" ca="1" si="351"/>
        <v>0</v>
      </c>
      <c r="AC1197" s="47">
        <f t="shared" ca="1" si="352"/>
        <v>1611701.7646986588</v>
      </c>
    </row>
    <row r="1198" spans="1:29" x14ac:dyDescent="0.15">
      <c r="A1198" s="58">
        <v>41418</v>
      </c>
      <c r="B1198" s="65">
        <f t="shared" si="335"/>
        <v>4</v>
      </c>
      <c r="C1198" s="58" t="s">
        <v>1252</v>
      </c>
      <c r="D1198" s="58">
        <v>3171</v>
      </c>
      <c r="E1198" s="58">
        <v>0</v>
      </c>
      <c r="F1198" s="58">
        <f t="shared" si="336"/>
        <v>5111.4626865671644</v>
      </c>
      <c r="G1198" s="58"/>
      <c r="H1198" s="17">
        <f t="shared" si="337"/>
        <v>1</v>
      </c>
      <c r="I1198" s="17">
        <f t="shared" si="338"/>
        <v>0</v>
      </c>
      <c r="J1198" s="17">
        <f ca="1">OFFSET('Z1'!$B$7,B1198,H1198)*D1198</f>
        <v>0</v>
      </c>
      <c r="K1198" s="17">
        <f ca="1">IF(I1198&gt;0,OFFSET('Z1'!$I$7,B1198,I1198)*IF(I1198=1,D1198-9300,IF(I1198=2,D1198-18000,IF(I1198=3,D1198-45000,0))),0)</f>
        <v>0</v>
      </c>
      <c r="L1198" s="17">
        <f>IF(AND(E1198=1,D1198&gt;20000,D1198&lt;=45000),D1198*'Z1'!$G$7,0)+IF(AND(E1198=1,D1198&gt;45000,D1198&lt;=50000),'Z1'!$G$7/5000*(50000-D1198)*D1198,0)</f>
        <v>0</v>
      </c>
      <c r="M1198" s="18">
        <f t="shared" ca="1" si="339"/>
        <v>0</v>
      </c>
      <c r="N1198" s="21">
        <v>3063</v>
      </c>
      <c r="O1198" s="20">
        <f t="shared" si="340"/>
        <v>2063</v>
      </c>
      <c r="P1198" s="21">
        <f t="shared" si="341"/>
        <v>1</v>
      </c>
      <c r="Q1198" s="22">
        <f t="shared" si="342"/>
        <v>1856.7</v>
      </c>
      <c r="R1198" s="59">
        <f t="shared" ca="1" si="343"/>
        <v>3295528.5756512559</v>
      </c>
      <c r="S1198" s="60">
        <f t="shared" ca="1" si="344"/>
        <v>3297385.2756512561</v>
      </c>
      <c r="T1198" s="61">
        <v>955.59217704635546</v>
      </c>
      <c r="U1198" s="61">
        <f t="shared" ca="1" si="345"/>
        <v>1039.8565990700902</v>
      </c>
      <c r="V1198" s="62">
        <f t="shared" ca="1" si="346"/>
        <v>8.8180317972242017E-2</v>
      </c>
      <c r="W1198" s="62"/>
      <c r="X1198" s="62">
        <f t="shared" ca="1" si="347"/>
        <v>8.8180317972242017E-2</v>
      </c>
      <c r="Y1198" s="60">
        <f t="shared" ca="1" si="348"/>
        <v>3297385.2756512561</v>
      </c>
      <c r="Z1198" s="63">
        <f t="shared" ca="1" si="349"/>
        <v>0</v>
      </c>
      <c r="AA1198" s="60">
        <f t="shared" ca="1" si="350"/>
        <v>0</v>
      </c>
      <c r="AB1198" s="63">
        <f t="shared" ca="1" si="351"/>
        <v>0</v>
      </c>
      <c r="AC1198" s="47">
        <f t="shared" ca="1" si="352"/>
        <v>3297385.2756512561</v>
      </c>
    </row>
    <row r="1199" spans="1:29" x14ac:dyDescent="0.15">
      <c r="A1199" s="58">
        <v>41419</v>
      </c>
      <c r="B1199" s="65">
        <f t="shared" si="335"/>
        <v>4</v>
      </c>
      <c r="C1199" s="58" t="s">
        <v>1253</v>
      </c>
      <c r="D1199" s="58">
        <v>1943</v>
      </c>
      <c r="E1199" s="58">
        <v>0</v>
      </c>
      <c r="F1199" s="58">
        <f t="shared" si="336"/>
        <v>3132</v>
      </c>
      <c r="G1199" s="58"/>
      <c r="H1199" s="17">
        <f t="shared" si="337"/>
        <v>1</v>
      </c>
      <c r="I1199" s="17">
        <f t="shared" si="338"/>
        <v>0</v>
      </c>
      <c r="J1199" s="17">
        <f ca="1">OFFSET('Z1'!$B$7,B1199,H1199)*D1199</f>
        <v>0</v>
      </c>
      <c r="K1199" s="17">
        <f ca="1">IF(I1199&gt;0,OFFSET('Z1'!$I$7,B1199,I1199)*IF(I1199=1,D1199-9300,IF(I1199=2,D1199-18000,IF(I1199=3,D1199-45000,0))),0)</f>
        <v>0</v>
      </c>
      <c r="L1199" s="17">
        <f>IF(AND(E1199=1,D1199&gt;20000,D1199&lt;=45000),D1199*'Z1'!$G$7,0)+IF(AND(E1199=1,D1199&gt;45000,D1199&lt;=50000),'Z1'!$G$7/5000*(50000-D1199)*D1199,0)</f>
        <v>0</v>
      </c>
      <c r="M1199" s="18">
        <f t="shared" ca="1" si="339"/>
        <v>0</v>
      </c>
      <c r="N1199" s="21">
        <v>1587</v>
      </c>
      <c r="O1199" s="20">
        <f t="shared" si="340"/>
        <v>587</v>
      </c>
      <c r="P1199" s="21">
        <f t="shared" si="341"/>
        <v>1</v>
      </c>
      <c r="Q1199" s="22">
        <f t="shared" si="342"/>
        <v>528.30000000000007</v>
      </c>
      <c r="R1199" s="59">
        <f t="shared" ca="1" si="343"/>
        <v>2019303.6967803186</v>
      </c>
      <c r="S1199" s="60">
        <f t="shared" ca="1" si="344"/>
        <v>2019831.9967803187</v>
      </c>
      <c r="T1199" s="61">
        <v>955.21088884609037</v>
      </c>
      <c r="U1199" s="61">
        <f t="shared" ca="1" si="345"/>
        <v>1039.5429731241991</v>
      </c>
      <c r="V1199" s="62">
        <f t="shared" ca="1" si="346"/>
        <v>8.8286351488291004E-2</v>
      </c>
      <c r="W1199" s="62"/>
      <c r="X1199" s="62">
        <f t="shared" ca="1" si="347"/>
        <v>8.8286351488291004E-2</v>
      </c>
      <c r="Y1199" s="60">
        <f t="shared" ca="1" si="348"/>
        <v>2019831.9967803189</v>
      </c>
      <c r="Z1199" s="63">
        <f t="shared" ca="1" si="349"/>
        <v>0</v>
      </c>
      <c r="AA1199" s="60">
        <f t="shared" ca="1" si="350"/>
        <v>0</v>
      </c>
      <c r="AB1199" s="63">
        <f t="shared" ca="1" si="351"/>
        <v>0</v>
      </c>
      <c r="AC1199" s="47">
        <f t="shared" ca="1" si="352"/>
        <v>2019831.9967803189</v>
      </c>
    </row>
    <row r="1200" spans="1:29" x14ac:dyDescent="0.15">
      <c r="A1200" s="58">
        <v>41420</v>
      </c>
      <c r="B1200" s="65">
        <f t="shared" si="335"/>
        <v>4</v>
      </c>
      <c r="C1200" s="58" t="s">
        <v>1254</v>
      </c>
      <c r="D1200" s="58">
        <v>1743</v>
      </c>
      <c r="E1200" s="58">
        <v>0</v>
      </c>
      <c r="F1200" s="58">
        <f t="shared" si="336"/>
        <v>2809.6119402985073</v>
      </c>
      <c r="G1200" s="58"/>
      <c r="H1200" s="17">
        <f t="shared" si="337"/>
        <v>1</v>
      </c>
      <c r="I1200" s="17">
        <f t="shared" si="338"/>
        <v>0</v>
      </c>
      <c r="J1200" s="17">
        <f ca="1">OFFSET('Z1'!$B$7,B1200,H1200)*D1200</f>
        <v>0</v>
      </c>
      <c r="K1200" s="17">
        <f ca="1">IF(I1200&gt;0,OFFSET('Z1'!$I$7,B1200,I1200)*IF(I1200=1,D1200-9300,IF(I1200=2,D1200-18000,IF(I1200=3,D1200-45000,0))),0)</f>
        <v>0</v>
      </c>
      <c r="L1200" s="17">
        <f>IF(AND(E1200=1,D1200&gt;20000,D1200&lt;=45000),D1200*'Z1'!$G$7,0)+IF(AND(E1200=1,D1200&gt;45000,D1200&lt;=50000),'Z1'!$G$7/5000*(50000-D1200)*D1200,0)</f>
        <v>0</v>
      </c>
      <c r="M1200" s="18">
        <f t="shared" ca="1" si="339"/>
        <v>0</v>
      </c>
      <c r="N1200" s="21">
        <v>0</v>
      </c>
      <c r="O1200" s="20">
        <f t="shared" si="340"/>
        <v>0</v>
      </c>
      <c r="P1200" s="21">
        <f t="shared" si="341"/>
        <v>1</v>
      </c>
      <c r="Q1200" s="22">
        <f t="shared" si="342"/>
        <v>0</v>
      </c>
      <c r="R1200" s="59">
        <f t="shared" ca="1" si="343"/>
        <v>1811449.4819804917</v>
      </c>
      <c r="S1200" s="60">
        <f t="shared" ca="1" si="344"/>
        <v>1811449.4819804917</v>
      </c>
      <c r="T1200" s="61">
        <v>954.36799424724404</v>
      </c>
      <c r="U1200" s="61">
        <f t="shared" ca="1" si="345"/>
        <v>1039.2710739991346</v>
      </c>
      <c r="V1200" s="62">
        <f t="shared" ca="1" si="346"/>
        <v>8.8962622660934576E-2</v>
      </c>
      <c r="W1200" s="62"/>
      <c r="X1200" s="62">
        <f t="shared" ca="1" si="347"/>
        <v>8.8962622660934576E-2</v>
      </c>
      <c r="Y1200" s="60">
        <f t="shared" ca="1" si="348"/>
        <v>1811449.4819804917</v>
      </c>
      <c r="Z1200" s="63">
        <f t="shared" ca="1" si="349"/>
        <v>0</v>
      </c>
      <c r="AA1200" s="60">
        <f t="shared" ca="1" si="350"/>
        <v>0</v>
      </c>
      <c r="AB1200" s="63">
        <f t="shared" ca="1" si="351"/>
        <v>0</v>
      </c>
      <c r="AC1200" s="47">
        <f t="shared" ca="1" si="352"/>
        <v>1811449.4819804917</v>
      </c>
    </row>
    <row r="1201" spans="1:29" x14ac:dyDescent="0.15">
      <c r="A1201" s="58">
        <v>41421</v>
      </c>
      <c r="B1201" s="65">
        <f t="shared" si="335"/>
        <v>4</v>
      </c>
      <c r="C1201" s="58" t="s">
        <v>1255</v>
      </c>
      <c r="D1201" s="58">
        <v>1129</v>
      </c>
      <c r="E1201" s="58">
        <v>0</v>
      </c>
      <c r="F1201" s="58">
        <f t="shared" si="336"/>
        <v>1819.8805970149253</v>
      </c>
      <c r="G1201" s="58"/>
      <c r="H1201" s="17">
        <f t="shared" si="337"/>
        <v>1</v>
      </c>
      <c r="I1201" s="17">
        <f t="shared" si="338"/>
        <v>0</v>
      </c>
      <c r="J1201" s="17">
        <f ca="1">OFFSET('Z1'!$B$7,B1201,H1201)*D1201</f>
        <v>0</v>
      </c>
      <c r="K1201" s="17">
        <f ca="1">IF(I1201&gt;0,OFFSET('Z1'!$I$7,B1201,I1201)*IF(I1201=1,D1201-9300,IF(I1201=2,D1201-18000,IF(I1201=3,D1201-45000,0))),0)</f>
        <v>0</v>
      </c>
      <c r="L1201" s="17">
        <f>IF(AND(E1201=1,D1201&gt;20000,D1201&lt;=45000),D1201*'Z1'!$G$7,0)+IF(AND(E1201=1,D1201&gt;45000,D1201&lt;=50000),'Z1'!$G$7/5000*(50000-D1201)*D1201,0)</f>
        <v>0</v>
      </c>
      <c r="M1201" s="18">
        <f t="shared" ca="1" si="339"/>
        <v>0</v>
      </c>
      <c r="N1201" s="21">
        <v>0</v>
      </c>
      <c r="O1201" s="20">
        <f t="shared" si="340"/>
        <v>0</v>
      </c>
      <c r="P1201" s="21">
        <f t="shared" si="341"/>
        <v>1</v>
      </c>
      <c r="Q1201" s="22">
        <f t="shared" si="342"/>
        <v>0</v>
      </c>
      <c r="R1201" s="59">
        <f t="shared" ca="1" si="343"/>
        <v>1173337.0425450229</v>
      </c>
      <c r="S1201" s="60">
        <f t="shared" ca="1" si="344"/>
        <v>1173337.0425450229</v>
      </c>
      <c r="T1201" s="61">
        <v>954.36799424724416</v>
      </c>
      <c r="U1201" s="61">
        <f t="shared" ca="1" si="345"/>
        <v>1039.2710739991346</v>
      </c>
      <c r="V1201" s="62">
        <f t="shared" ca="1" si="346"/>
        <v>8.8962622660934576E-2</v>
      </c>
      <c r="W1201" s="62"/>
      <c r="X1201" s="62">
        <f t="shared" ca="1" si="347"/>
        <v>8.8962622660934576E-2</v>
      </c>
      <c r="Y1201" s="60">
        <f t="shared" ca="1" si="348"/>
        <v>1173337.0425450229</v>
      </c>
      <c r="Z1201" s="63">
        <f t="shared" ca="1" si="349"/>
        <v>0</v>
      </c>
      <c r="AA1201" s="60">
        <f t="shared" ca="1" si="350"/>
        <v>0</v>
      </c>
      <c r="AB1201" s="63">
        <f t="shared" ca="1" si="351"/>
        <v>0</v>
      </c>
      <c r="AC1201" s="47">
        <f t="shared" ca="1" si="352"/>
        <v>1173337.0425450229</v>
      </c>
    </row>
    <row r="1202" spans="1:29" x14ac:dyDescent="0.15">
      <c r="A1202" s="58">
        <v>41422</v>
      </c>
      <c r="B1202" s="65">
        <f t="shared" si="335"/>
        <v>4</v>
      </c>
      <c r="C1202" s="58" t="s">
        <v>1256</v>
      </c>
      <c r="D1202" s="58">
        <v>5173</v>
      </c>
      <c r="E1202" s="58">
        <v>0</v>
      </c>
      <c r="F1202" s="58">
        <f t="shared" si="336"/>
        <v>8338.567164179105</v>
      </c>
      <c r="G1202" s="58"/>
      <c r="H1202" s="17">
        <f t="shared" si="337"/>
        <v>1</v>
      </c>
      <c r="I1202" s="17">
        <f t="shared" si="338"/>
        <v>0</v>
      </c>
      <c r="J1202" s="17">
        <f ca="1">OFFSET('Z1'!$B$7,B1202,H1202)*D1202</f>
        <v>0</v>
      </c>
      <c r="K1202" s="17">
        <f ca="1">IF(I1202&gt;0,OFFSET('Z1'!$I$7,B1202,I1202)*IF(I1202=1,D1202-9300,IF(I1202=2,D1202-18000,IF(I1202=3,D1202-45000,0))),0)</f>
        <v>0</v>
      </c>
      <c r="L1202" s="17">
        <f>IF(AND(E1202=1,D1202&gt;20000,D1202&lt;=45000),D1202*'Z1'!$G$7,0)+IF(AND(E1202=1,D1202&gt;45000,D1202&lt;=50000),'Z1'!$G$7/5000*(50000-D1202)*D1202,0)</f>
        <v>0</v>
      </c>
      <c r="M1202" s="18">
        <f t="shared" ca="1" si="339"/>
        <v>0</v>
      </c>
      <c r="N1202" s="21">
        <v>44416</v>
      </c>
      <c r="O1202" s="20">
        <f t="shared" si="340"/>
        <v>43416</v>
      </c>
      <c r="P1202" s="21">
        <f t="shared" si="341"/>
        <v>1</v>
      </c>
      <c r="Q1202" s="22">
        <f t="shared" si="342"/>
        <v>39074.400000000001</v>
      </c>
      <c r="R1202" s="59">
        <f t="shared" ca="1" si="343"/>
        <v>5376149.2657975238</v>
      </c>
      <c r="S1202" s="60">
        <f t="shared" ca="1" si="344"/>
        <v>5415223.6657975242</v>
      </c>
      <c r="T1202" s="61">
        <v>966.79385598786519</v>
      </c>
      <c r="U1202" s="61">
        <f t="shared" ca="1" si="345"/>
        <v>1046.8246019326357</v>
      </c>
      <c r="V1202" s="62">
        <f t="shared" ca="1" si="346"/>
        <v>8.277953510885272E-2</v>
      </c>
      <c r="W1202" s="62"/>
      <c r="X1202" s="62">
        <f t="shared" ca="1" si="347"/>
        <v>8.277953510885272E-2</v>
      </c>
      <c r="Y1202" s="60">
        <f t="shared" ca="1" si="348"/>
        <v>5415223.6657975242</v>
      </c>
      <c r="Z1202" s="63">
        <f t="shared" ca="1" si="349"/>
        <v>0</v>
      </c>
      <c r="AA1202" s="60">
        <f t="shared" ca="1" si="350"/>
        <v>0</v>
      </c>
      <c r="AB1202" s="63">
        <f t="shared" ca="1" si="351"/>
        <v>0</v>
      </c>
      <c r="AC1202" s="47">
        <f t="shared" ca="1" si="352"/>
        <v>5415223.6657975242</v>
      </c>
    </row>
    <row r="1203" spans="1:29" x14ac:dyDescent="0.15">
      <c r="A1203" s="58">
        <v>41423</v>
      </c>
      <c r="B1203" s="65">
        <f t="shared" si="335"/>
        <v>4</v>
      </c>
      <c r="C1203" s="58" t="s">
        <v>1257</v>
      </c>
      <c r="D1203" s="58">
        <v>2461</v>
      </c>
      <c r="E1203" s="58">
        <v>0</v>
      </c>
      <c r="F1203" s="58">
        <f t="shared" si="336"/>
        <v>3966.9850746268658</v>
      </c>
      <c r="G1203" s="58"/>
      <c r="H1203" s="17">
        <f t="shared" si="337"/>
        <v>1</v>
      </c>
      <c r="I1203" s="17">
        <f t="shared" si="338"/>
        <v>0</v>
      </c>
      <c r="J1203" s="17">
        <f ca="1">OFFSET('Z1'!$B$7,B1203,H1203)*D1203</f>
        <v>0</v>
      </c>
      <c r="K1203" s="17">
        <f ca="1">IF(I1203&gt;0,OFFSET('Z1'!$I$7,B1203,I1203)*IF(I1203=1,D1203-9300,IF(I1203=2,D1203-18000,IF(I1203=3,D1203-45000,0))),0)</f>
        <v>0</v>
      </c>
      <c r="L1203" s="17">
        <f>IF(AND(E1203=1,D1203&gt;20000,D1203&lt;=45000),D1203*'Z1'!$G$7,0)+IF(AND(E1203=1,D1203&gt;45000,D1203&lt;=50000),'Z1'!$G$7/5000*(50000-D1203)*D1203,0)</f>
        <v>0</v>
      </c>
      <c r="M1203" s="18">
        <f t="shared" ca="1" si="339"/>
        <v>0</v>
      </c>
      <c r="N1203" s="21">
        <v>0</v>
      </c>
      <c r="O1203" s="20">
        <f t="shared" si="340"/>
        <v>0</v>
      </c>
      <c r="P1203" s="21">
        <f t="shared" si="341"/>
        <v>1</v>
      </c>
      <c r="Q1203" s="22">
        <f t="shared" si="342"/>
        <v>0</v>
      </c>
      <c r="R1203" s="59">
        <f t="shared" ca="1" si="343"/>
        <v>2557646.1131118704</v>
      </c>
      <c r="S1203" s="60">
        <f t="shared" ca="1" si="344"/>
        <v>2557646.1131118704</v>
      </c>
      <c r="T1203" s="61">
        <v>954.36799424724404</v>
      </c>
      <c r="U1203" s="61">
        <f t="shared" ca="1" si="345"/>
        <v>1039.2710739991346</v>
      </c>
      <c r="V1203" s="62">
        <f t="shared" ca="1" si="346"/>
        <v>8.8962622660934576E-2</v>
      </c>
      <c r="W1203" s="62"/>
      <c r="X1203" s="62">
        <f t="shared" ca="1" si="347"/>
        <v>8.8962622660934576E-2</v>
      </c>
      <c r="Y1203" s="60">
        <f t="shared" ca="1" si="348"/>
        <v>2557646.1131118704</v>
      </c>
      <c r="Z1203" s="63">
        <f t="shared" ca="1" si="349"/>
        <v>0</v>
      </c>
      <c r="AA1203" s="60">
        <f t="shared" ca="1" si="350"/>
        <v>0</v>
      </c>
      <c r="AB1203" s="63">
        <f t="shared" ca="1" si="351"/>
        <v>0</v>
      </c>
      <c r="AC1203" s="47">
        <f t="shared" ca="1" si="352"/>
        <v>2557646.1131118704</v>
      </c>
    </row>
    <row r="1204" spans="1:29" x14ac:dyDescent="0.15">
      <c r="A1204" s="58">
        <v>41424</v>
      </c>
      <c r="B1204" s="65">
        <f t="shared" si="335"/>
        <v>4</v>
      </c>
      <c r="C1204" s="58" t="s">
        <v>1258</v>
      </c>
      <c r="D1204" s="58">
        <v>826</v>
      </c>
      <c r="E1204" s="58">
        <v>0</v>
      </c>
      <c r="F1204" s="58">
        <f t="shared" si="336"/>
        <v>1331.4626865671642</v>
      </c>
      <c r="G1204" s="58"/>
      <c r="H1204" s="17">
        <f t="shared" si="337"/>
        <v>1</v>
      </c>
      <c r="I1204" s="17">
        <f t="shared" si="338"/>
        <v>0</v>
      </c>
      <c r="J1204" s="17">
        <f ca="1">OFFSET('Z1'!$B$7,B1204,H1204)*D1204</f>
        <v>0</v>
      </c>
      <c r="K1204" s="17">
        <f ca="1">IF(I1204&gt;0,OFFSET('Z1'!$I$7,B1204,I1204)*IF(I1204=1,D1204-9300,IF(I1204=2,D1204-18000,IF(I1204=3,D1204-45000,0))),0)</f>
        <v>0</v>
      </c>
      <c r="L1204" s="17">
        <f>IF(AND(E1204=1,D1204&gt;20000,D1204&lt;=45000),D1204*'Z1'!$G$7,0)+IF(AND(E1204=1,D1204&gt;45000,D1204&lt;=50000),'Z1'!$G$7/5000*(50000-D1204)*D1204,0)</f>
        <v>0</v>
      </c>
      <c r="M1204" s="18">
        <f t="shared" ca="1" si="339"/>
        <v>0</v>
      </c>
      <c r="N1204" s="21">
        <v>0</v>
      </c>
      <c r="O1204" s="20">
        <f t="shared" si="340"/>
        <v>0</v>
      </c>
      <c r="P1204" s="21">
        <f t="shared" si="341"/>
        <v>1</v>
      </c>
      <c r="Q1204" s="22">
        <f t="shared" si="342"/>
        <v>0</v>
      </c>
      <c r="R1204" s="59">
        <f t="shared" ca="1" si="343"/>
        <v>858437.90712328523</v>
      </c>
      <c r="S1204" s="60">
        <f t="shared" ca="1" si="344"/>
        <v>858437.90712328523</v>
      </c>
      <c r="T1204" s="61">
        <v>954.36799424724404</v>
      </c>
      <c r="U1204" s="61">
        <f t="shared" ca="1" si="345"/>
        <v>1039.2710739991346</v>
      </c>
      <c r="V1204" s="62">
        <f t="shared" ca="1" si="346"/>
        <v>8.8962622660934576E-2</v>
      </c>
      <c r="W1204" s="62"/>
      <c r="X1204" s="62">
        <f t="shared" ca="1" si="347"/>
        <v>8.8962622660934576E-2</v>
      </c>
      <c r="Y1204" s="60">
        <f t="shared" ca="1" si="348"/>
        <v>858437.90712328523</v>
      </c>
      <c r="Z1204" s="63">
        <f t="shared" ca="1" si="349"/>
        <v>0</v>
      </c>
      <c r="AA1204" s="60">
        <f t="shared" ca="1" si="350"/>
        <v>0</v>
      </c>
      <c r="AB1204" s="63">
        <f t="shared" ca="1" si="351"/>
        <v>0</v>
      </c>
      <c r="AC1204" s="47">
        <f t="shared" ca="1" si="352"/>
        <v>858437.90712328523</v>
      </c>
    </row>
    <row r="1205" spans="1:29" x14ac:dyDescent="0.15">
      <c r="A1205" s="58">
        <v>41425</v>
      </c>
      <c r="B1205" s="65">
        <f t="shared" si="335"/>
        <v>4</v>
      </c>
      <c r="C1205" s="58" t="s">
        <v>1259</v>
      </c>
      <c r="D1205" s="58">
        <v>1552</v>
      </c>
      <c r="E1205" s="58">
        <v>0</v>
      </c>
      <c r="F1205" s="58">
        <f t="shared" si="336"/>
        <v>2501.7313432835822</v>
      </c>
      <c r="G1205" s="58"/>
      <c r="H1205" s="17">
        <f t="shared" si="337"/>
        <v>1</v>
      </c>
      <c r="I1205" s="17">
        <f t="shared" si="338"/>
        <v>0</v>
      </c>
      <c r="J1205" s="17">
        <f ca="1">OFFSET('Z1'!$B$7,B1205,H1205)*D1205</f>
        <v>0</v>
      </c>
      <c r="K1205" s="17">
        <f ca="1">IF(I1205&gt;0,OFFSET('Z1'!$I$7,B1205,I1205)*IF(I1205=1,D1205-9300,IF(I1205=2,D1205-18000,IF(I1205=3,D1205-45000,0))),0)</f>
        <v>0</v>
      </c>
      <c r="L1205" s="17">
        <f>IF(AND(E1205=1,D1205&gt;20000,D1205&lt;=45000),D1205*'Z1'!$G$7,0)+IF(AND(E1205=1,D1205&gt;45000,D1205&lt;=50000),'Z1'!$G$7/5000*(50000-D1205)*D1205,0)</f>
        <v>0</v>
      </c>
      <c r="M1205" s="18">
        <f t="shared" ca="1" si="339"/>
        <v>0</v>
      </c>
      <c r="N1205" s="21">
        <v>3831</v>
      </c>
      <c r="O1205" s="20">
        <f t="shared" si="340"/>
        <v>2831</v>
      </c>
      <c r="P1205" s="21">
        <f t="shared" si="341"/>
        <v>1</v>
      </c>
      <c r="Q1205" s="22">
        <f t="shared" si="342"/>
        <v>2547.9</v>
      </c>
      <c r="R1205" s="59">
        <f t="shared" ca="1" si="343"/>
        <v>1612948.706846657</v>
      </c>
      <c r="S1205" s="60">
        <f t="shared" ca="1" si="344"/>
        <v>1615496.6068466569</v>
      </c>
      <c r="T1205" s="61">
        <v>958.59475933068427</v>
      </c>
      <c r="U1205" s="61">
        <f t="shared" ca="1" si="345"/>
        <v>1040.9127621434645</v>
      </c>
      <c r="V1205" s="62">
        <f t="shared" ca="1" si="346"/>
        <v>8.5873620746953483E-2</v>
      </c>
      <c r="W1205" s="62"/>
      <c r="X1205" s="62">
        <f t="shared" ca="1" si="347"/>
        <v>8.5873620746953483E-2</v>
      </c>
      <c r="Y1205" s="60">
        <f t="shared" ca="1" si="348"/>
        <v>1615496.6068466569</v>
      </c>
      <c r="Z1205" s="63">
        <f t="shared" ca="1" si="349"/>
        <v>0</v>
      </c>
      <c r="AA1205" s="60">
        <f t="shared" ca="1" si="350"/>
        <v>0</v>
      </c>
      <c r="AB1205" s="63">
        <f t="shared" ca="1" si="351"/>
        <v>0</v>
      </c>
      <c r="AC1205" s="47">
        <f t="shared" ca="1" si="352"/>
        <v>1615496.6068466569</v>
      </c>
    </row>
    <row r="1206" spans="1:29" x14ac:dyDescent="0.15">
      <c r="A1206" s="58">
        <v>41426</v>
      </c>
      <c r="B1206" s="65">
        <f t="shared" si="335"/>
        <v>4</v>
      </c>
      <c r="C1206" s="58" t="s">
        <v>1260</v>
      </c>
      <c r="D1206" s="58">
        <v>2943</v>
      </c>
      <c r="E1206" s="58">
        <v>0</v>
      </c>
      <c r="F1206" s="58">
        <f t="shared" si="336"/>
        <v>4743.940298507463</v>
      </c>
      <c r="G1206" s="58"/>
      <c r="H1206" s="17">
        <f t="shared" si="337"/>
        <v>1</v>
      </c>
      <c r="I1206" s="17">
        <f t="shared" si="338"/>
        <v>0</v>
      </c>
      <c r="J1206" s="17">
        <f ca="1">OFFSET('Z1'!$B$7,B1206,H1206)*D1206</f>
        <v>0</v>
      </c>
      <c r="K1206" s="17">
        <f ca="1">IF(I1206&gt;0,OFFSET('Z1'!$I$7,B1206,I1206)*IF(I1206=1,D1206-9300,IF(I1206=2,D1206-18000,IF(I1206=3,D1206-45000,0))),0)</f>
        <v>0</v>
      </c>
      <c r="L1206" s="17">
        <f>IF(AND(E1206=1,D1206&gt;20000,D1206&lt;=45000),D1206*'Z1'!$G$7,0)+IF(AND(E1206=1,D1206&gt;45000,D1206&lt;=50000),'Z1'!$G$7/5000*(50000-D1206)*D1206,0)</f>
        <v>0</v>
      </c>
      <c r="M1206" s="18">
        <f t="shared" ca="1" si="339"/>
        <v>0</v>
      </c>
      <c r="N1206" s="21">
        <v>1101</v>
      </c>
      <c r="O1206" s="20">
        <f t="shared" si="340"/>
        <v>101</v>
      </c>
      <c r="P1206" s="21">
        <f t="shared" si="341"/>
        <v>1</v>
      </c>
      <c r="Q1206" s="22">
        <f t="shared" si="342"/>
        <v>90.9</v>
      </c>
      <c r="R1206" s="59">
        <f t="shared" ca="1" si="343"/>
        <v>3058574.7707794537</v>
      </c>
      <c r="S1206" s="60">
        <f t="shared" ca="1" si="344"/>
        <v>3058665.6707794536</v>
      </c>
      <c r="T1206" s="61">
        <v>954.40373543177009</v>
      </c>
      <c r="U1206" s="61">
        <f t="shared" ca="1" si="345"/>
        <v>1039.3019608492878</v>
      </c>
      <c r="V1206" s="62">
        <f t="shared" ca="1" si="346"/>
        <v>8.8954204877571996E-2</v>
      </c>
      <c r="W1206" s="62"/>
      <c r="X1206" s="62">
        <f t="shared" ca="1" si="347"/>
        <v>8.8954204877571996E-2</v>
      </c>
      <c r="Y1206" s="60">
        <f t="shared" ca="1" si="348"/>
        <v>3058665.6707794541</v>
      </c>
      <c r="Z1206" s="63">
        <f t="shared" ca="1" si="349"/>
        <v>0</v>
      </c>
      <c r="AA1206" s="60">
        <f t="shared" ca="1" si="350"/>
        <v>0</v>
      </c>
      <c r="AB1206" s="63">
        <f t="shared" ca="1" si="351"/>
        <v>0</v>
      </c>
      <c r="AC1206" s="47">
        <f t="shared" ca="1" si="352"/>
        <v>3058665.6707794541</v>
      </c>
    </row>
    <row r="1207" spans="1:29" x14ac:dyDescent="0.15">
      <c r="A1207" s="58">
        <v>41427</v>
      </c>
      <c r="B1207" s="65">
        <f t="shared" si="335"/>
        <v>4</v>
      </c>
      <c r="C1207" s="58" t="s">
        <v>1261</v>
      </c>
      <c r="D1207" s="58">
        <v>616</v>
      </c>
      <c r="E1207" s="58">
        <v>0</v>
      </c>
      <c r="F1207" s="58">
        <f t="shared" si="336"/>
        <v>992.95522388059703</v>
      </c>
      <c r="G1207" s="58"/>
      <c r="H1207" s="17">
        <f t="shared" si="337"/>
        <v>1</v>
      </c>
      <c r="I1207" s="17">
        <f t="shared" si="338"/>
        <v>0</v>
      </c>
      <c r="J1207" s="17">
        <f ca="1">OFFSET('Z1'!$B$7,B1207,H1207)*D1207</f>
        <v>0</v>
      </c>
      <c r="K1207" s="17">
        <f ca="1">IF(I1207&gt;0,OFFSET('Z1'!$I$7,B1207,I1207)*IF(I1207=1,D1207-9300,IF(I1207=2,D1207-18000,IF(I1207=3,D1207-45000,0))),0)</f>
        <v>0</v>
      </c>
      <c r="L1207" s="17">
        <f>IF(AND(E1207=1,D1207&gt;20000,D1207&lt;=45000),D1207*'Z1'!$G$7,0)+IF(AND(E1207=1,D1207&gt;45000,D1207&lt;=50000),'Z1'!$G$7/5000*(50000-D1207)*D1207,0)</f>
        <v>0</v>
      </c>
      <c r="M1207" s="18">
        <f t="shared" ca="1" si="339"/>
        <v>0</v>
      </c>
      <c r="N1207" s="21">
        <v>3324</v>
      </c>
      <c r="O1207" s="20">
        <f t="shared" si="340"/>
        <v>2324</v>
      </c>
      <c r="P1207" s="21">
        <f t="shared" si="341"/>
        <v>1</v>
      </c>
      <c r="Q1207" s="22">
        <f t="shared" si="342"/>
        <v>2091.6</v>
      </c>
      <c r="R1207" s="59">
        <f t="shared" ca="1" si="343"/>
        <v>640190.98158346699</v>
      </c>
      <c r="S1207" s="60">
        <f t="shared" ca="1" si="344"/>
        <v>642282.58158346696</v>
      </c>
      <c r="T1207" s="61">
        <v>958.599753204899</v>
      </c>
      <c r="U1207" s="61">
        <f t="shared" ca="1" si="345"/>
        <v>1042.6665285445893</v>
      </c>
      <c r="V1207" s="62">
        <f t="shared" ca="1" si="346"/>
        <v>8.7697472337781024E-2</v>
      </c>
      <c r="W1207" s="62"/>
      <c r="X1207" s="62">
        <f t="shared" ca="1" si="347"/>
        <v>8.7697472337781024E-2</v>
      </c>
      <c r="Y1207" s="60">
        <f t="shared" ca="1" si="348"/>
        <v>642282.58158346696</v>
      </c>
      <c r="Z1207" s="63">
        <f t="shared" ca="1" si="349"/>
        <v>0</v>
      </c>
      <c r="AA1207" s="60">
        <f t="shared" ca="1" si="350"/>
        <v>0</v>
      </c>
      <c r="AB1207" s="63">
        <f t="shared" ca="1" si="351"/>
        <v>0</v>
      </c>
      <c r="AC1207" s="47">
        <f t="shared" ca="1" si="352"/>
        <v>642282.58158346696</v>
      </c>
    </row>
    <row r="1208" spans="1:29" x14ac:dyDescent="0.15">
      <c r="A1208" s="58">
        <v>41428</v>
      </c>
      <c r="B1208" s="65">
        <f t="shared" si="335"/>
        <v>4</v>
      </c>
      <c r="C1208" s="58" t="s">
        <v>1262</v>
      </c>
      <c r="D1208" s="58">
        <v>1179</v>
      </c>
      <c r="E1208" s="58">
        <v>0</v>
      </c>
      <c r="F1208" s="58">
        <f t="shared" si="336"/>
        <v>1900.4776119402984</v>
      </c>
      <c r="G1208" s="58"/>
      <c r="H1208" s="17">
        <f t="shared" si="337"/>
        <v>1</v>
      </c>
      <c r="I1208" s="17">
        <f t="shared" si="338"/>
        <v>0</v>
      </c>
      <c r="J1208" s="17">
        <f ca="1">OFFSET('Z1'!$B$7,B1208,H1208)*D1208</f>
        <v>0</v>
      </c>
      <c r="K1208" s="17">
        <f ca="1">IF(I1208&gt;0,OFFSET('Z1'!$I$7,B1208,I1208)*IF(I1208=1,D1208-9300,IF(I1208=2,D1208-18000,IF(I1208=3,D1208-45000,0))),0)</f>
        <v>0</v>
      </c>
      <c r="L1208" s="17">
        <f>IF(AND(E1208=1,D1208&gt;20000,D1208&lt;=45000),D1208*'Z1'!$G$7,0)+IF(AND(E1208=1,D1208&gt;45000,D1208&lt;=50000),'Z1'!$G$7/5000*(50000-D1208)*D1208,0)</f>
        <v>0</v>
      </c>
      <c r="M1208" s="18">
        <f t="shared" ca="1" si="339"/>
        <v>0</v>
      </c>
      <c r="N1208" s="21">
        <v>7723</v>
      </c>
      <c r="O1208" s="20">
        <f t="shared" si="340"/>
        <v>6723</v>
      </c>
      <c r="P1208" s="21">
        <f t="shared" si="341"/>
        <v>1</v>
      </c>
      <c r="Q1208" s="22">
        <f t="shared" si="342"/>
        <v>6050.7</v>
      </c>
      <c r="R1208" s="59">
        <f t="shared" ca="1" si="343"/>
        <v>1225300.5962449796</v>
      </c>
      <c r="S1208" s="60">
        <f t="shared" ca="1" si="344"/>
        <v>1231351.2962449796</v>
      </c>
      <c r="T1208" s="61">
        <v>964.53457652572479</v>
      </c>
      <c r="U1208" s="61">
        <f t="shared" ca="1" si="345"/>
        <v>1044.4031350678367</v>
      </c>
      <c r="V1208" s="62">
        <f t="shared" ca="1" si="346"/>
        <v>8.2805282968496874E-2</v>
      </c>
      <c r="W1208" s="62"/>
      <c r="X1208" s="62">
        <f t="shared" ca="1" si="347"/>
        <v>8.2805282968496874E-2</v>
      </c>
      <c r="Y1208" s="60">
        <f t="shared" ca="1" si="348"/>
        <v>1231351.2962449796</v>
      </c>
      <c r="Z1208" s="63">
        <f t="shared" ca="1" si="349"/>
        <v>0</v>
      </c>
      <c r="AA1208" s="60">
        <f t="shared" ca="1" si="350"/>
        <v>0</v>
      </c>
      <c r="AB1208" s="63">
        <f t="shared" ca="1" si="351"/>
        <v>0</v>
      </c>
      <c r="AC1208" s="47">
        <f t="shared" ca="1" si="352"/>
        <v>1231351.2962449796</v>
      </c>
    </row>
    <row r="1209" spans="1:29" x14ac:dyDescent="0.15">
      <c r="A1209" s="58">
        <v>41429</v>
      </c>
      <c r="B1209" s="65">
        <f t="shared" si="335"/>
        <v>4</v>
      </c>
      <c r="C1209" s="58" t="s">
        <v>1263</v>
      </c>
      <c r="D1209" s="58">
        <v>1553</v>
      </c>
      <c r="E1209" s="58">
        <v>0</v>
      </c>
      <c r="F1209" s="58">
        <f t="shared" si="336"/>
        <v>2503.3432835820895</v>
      </c>
      <c r="G1209" s="58"/>
      <c r="H1209" s="17">
        <f t="shared" si="337"/>
        <v>1</v>
      </c>
      <c r="I1209" s="17">
        <f t="shared" si="338"/>
        <v>0</v>
      </c>
      <c r="J1209" s="17">
        <f ca="1">OFFSET('Z1'!$B$7,B1209,H1209)*D1209</f>
        <v>0</v>
      </c>
      <c r="K1209" s="17">
        <f ca="1">IF(I1209&gt;0,OFFSET('Z1'!$I$7,B1209,I1209)*IF(I1209=1,D1209-9300,IF(I1209=2,D1209-18000,IF(I1209=3,D1209-45000,0))),0)</f>
        <v>0</v>
      </c>
      <c r="L1209" s="17">
        <f>IF(AND(E1209=1,D1209&gt;20000,D1209&lt;=45000),D1209*'Z1'!$G$7,0)+IF(AND(E1209=1,D1209&gt;45000,D1209&lt;=50000),'Z1'!$G$7/5000*(50000-D1209)*D1209,0)</f>
        <v>0</v>
      </c>
      <c r="M1209" s="18">
        <f t="shared" ca="1" si="339"/>
        <v>0</v>
      </c>
      <c r="N1209" s="21">
        <v>3026</v>
      </c>
      <c r="O1209" s="20">
        <f t="shared" si="340"/>
        <v>2026</v>
      </c>
      <c r="P1209" s="21">
        <f t="shared" si="341"/>
        <v>1</v>
      </c>
      <c r="Q1209" s="22">
        <f t="shared" si="342"/>
        <v>1823.4</v>
      </c>
      <c r="R1209" s="59">
        <f t="shared" ca="1" si="343"/>
        <v>1613987.9779206561</v>
      </c>
      <c r="S1209" s="60">
        <f t="shared" ca="1" si="344"/>
        <v>1615811.377920656</v>
      </c>
      <c r="T1209" s="61">
        <v>955.90925891478014</v>
      </c>
      <c r="U1209" s="61">
        <f t="shared" ca="1" si="345"/>
        <v>1040.4451886160052</v>
      </c>
      <c r="V1209" s="62">
        <f t="shared" ca="1" si="346"/>
        <v>8.8435098742736917E-2</v>
      </c>
      <c r="W1209" s="62"/>
      <c r="X1209" s="62">
        <f t="shared" ca="1" si="347"/>
        <v>8.8435098742736917E-2</v>
      </c>
      <c r="Y1209" s="60">
        <f t="shared" ca="1" si="348"/>
        <v>1615811.377920656</v>
      </c>
      <c r="Z1209" s="63">
        <f t="shared" ca="1" si="349"/>
        <v>0</v>
      </c>
      <c r="AA1209" s="60">
        <f t="shared" ca="1" si="350"/>
        <v>0</v>
      </c>
      <c r="AB1209" s="63">
        <f t="shared" ca="1" si="351"/>
        <v>0</v>
      </c>
      <c r="AC1209" s="47">
        <f t="shared" ca="1" si="352"/>
        <v>1615811.377920656</v>
      </c>
    </row>
    <row r="1210" spans="1:29" x14ac:dyDescent="0.15">
      <c r="A1210" s="58">
        <v>41430</v>
      </c>
      <c r="B1210" s="65">
        <f t="shared" si="335"/>
        <v>4</v>
      </c>
      <c r="C1210" s="58" t="s">
        <v>1264</v>
      </c>
      <c r="D1210" s="58">
        <v>2000</v>
      </c>
      <c r="E1210" s="58">
        <v>0</v>
      </c>
      <c r="F1210" s="58">
        <f t="shared" si="336"/>
        <v>3223.8805970149256</v>
      </c>
      <c r="G1210" s="58"/>
      <c r="H1210" s="17">
        <f t="shared" si="337"/>
        <v>1</v>
      </c>
      <c r="I1210" s="17">
        <f t="shared" si="338"/>
        <v>0</v>
      </c>
      <c r="J1210" s="17">
        <f ca="1">OFFSET('Z1'!$B$7,B1210,H1210)*D1210</f>
        <v>0</v>
      </c>
      <c r="K1210" s="17">
        <f ca="1">IF(I1210&gt;0,OFFSET('Z1'!$I$7,B1210,I1210)*IF(I1210=1,D1210-9300,IF(I1210=2,D1210-18000,IF(I1210=3,D1210-45000,0))),0)</f>
        <v>0</v>
      </c>
      <c r="L1210" s="17">
        <f>IF(AND(E1210=1,D1210&gt;20000,D1210&lt;=45000),D1210*'Z1'!$G$7,0)+IF(AND(E1210=1,D1210&gt;45000,D1210&lt;=50000),'Z1'!$G$7/5000*(50000-D1210)*D1210,0)</f>
        <v>0</v>
      </c>
      <c r="M1210" s="18">
        <f t="shared" ca="1" si="339"/>
        <v>0</v>
      </c>
      <c r="N1210" s="21">
        <v>5748</v>
      </c>
      <c r="O1210" s="20">
        <f t="shared" si="340"/>
        <v>4748</v>
      </c>
      <c r="P1210" s="21">
        <f t="shared" si="341"/>
        <v>1</v>
      </c>
      <c r="Q1210" s="22">
        <f t="shared" si="342"/>
        <v>4273.2</v>
      </c>
      <c r="R1210" s="59">
        <f t="shared" ca="1" si="343"/>
        <v>2078542.1479982694</v>
      </c>
      <c r="S1210" s="60">
        <f t="shared" ca="1" si="344"/>
        <v>2082815.3479982694</v>
      </c>
      <c r="T1210" s="61">
        <v>957.84477996152987</v>
      </c>
      <c r="U1210" s="61">
        <f t="shared" ca="1" si="345"/>
        <v>1041.4076739991347</v>
      </c>
      <c r="V1210" s="62">
        <f t="shared" ca="1" si="346"/>
        <v>8.7240538118254385E-2</v>
      </c>
      <c r="W1210" s="62"/>
      <c r="X1210" s="62">
        <f t="shared" ca="1" si="347"/>
        <v>8.7240538118254385E-2</v>
      </c>
      <c r="Y1210" s="60">
        <f t="shared" ca="1" si="348"/>
        <v>2082815.3479982694</v>
      </c>
      <c r="Z1210" s="63">
        <f t="shared" ca="1" si="349"/>
        <v>0</v>
      </c>
      <c r="AA1210" s="60">
        <f t="shared" ca="1" si="350"/>
        <v>0</v>
      </c>
      <c r="AB1210" s="63">
        <f t="shared" ca="1" si="351"/>
        <v>0</v>
      </c>
      <c r="AC1210" s="47">
        <f t="shared" ca="1" si="352"/>
        <v>2082815.3479982694</v>
      </c>
    </row>
    <row r="1211" spans="1:29" x14ac:dyDescent="0.15">
      <c r="A1211" s="58">
        <v>41501</v>
      </c>
      <c r="B1211" s="65">
        <f t="shared" si="335"/>
        <v>4</v>
      </c>
      <c r="C1211" s="58" t="s">
        <v>1265</v>
      </c>
      <c r="D1211" s="58">
        <v>1949</v>
      </c>
      <c r="E1211" s="58">
        <v>0</v>
      </c>
      <c r="F1211" s="58">
        <f t="shared" si="336"/>
        <v>3141.6716417910447</v>
      </c>
      <c r="G1211" s="58"/>
      <c r="H1211" s="17">
        <f t="shared" si="337"/>
        <v>1</v>
      </c>
      <c r="I1211" s="17">
        <f t="shared" si="338"/>
        <v>0</v>
      </c>
      <c r="J1211" s="17">
        <f ca="1">OFFSET('Z1'!$B$7,B1211,H1211)*D1211</f>
        <v>0</v>
      </c>
      <c r="K1211" s="17">
        <f ca="1">IF(I1211&gt;0,OFFSET('Z1'!$I$7,B1211,I1211)*IF(I1211=1,D1211-9300,IF(I1211=2,D1211-18000,IF(I1211=3,D1211-45000,0))),0)</f>
        <v>0</v>
      </c>
      <c r="L1211" s="17">
        <f>IF(AND(E1211=1,D1211&gt;20000,D1211&lt;=45000),D1211*'Z1'!$G$7,0)+IF(AND(E1211=1,D1211&gt;45000,D1211&lt;=50000),'Z1'!$G$7/5000*(50000-D1211)*D1211,0)</f>
        <v>0</v>
      </c>
      <c r="M1211" s="18">
        <f t="shared" ca="1" si="339"/>
        <v>0</v>
      </c>
      <c r="N1211" s="21">
        <v>0</v>
      </c>
      <c r="O1211" s="20">
        <f t="shared" si="340"/>
        <v>0</v>
      </c>
      <c r="P1211" s="21">
        <f t="shared" si="341"/>
        <v>1</v>
      </c>
      <c r="Q1211" s="22">
        <f t="shared" si="342"/>
        <v>0</v>
      </c>
      <c r="R1211" s="59">
        <f t="shared" ca="1" si="343"/>
        <v>2025539.3232243133</v>
      </c>
      <c r="S1211" s="60">
        <f t="shared" ca="1" si="344"/>
        <v>2025539.3232243133</v>
      </c>
      <c r="T1211" s="61">
        <v>954.36799424724404</v>
      </c>
      <c r="U1211" s="61">
        <f t="shared" ca="1" si="345"/>
        <v>1039.2710739991346</v>
      </c>
      <c r="V1211" s="62">
        <f t="shared" ca="1" si="346"/>
        <v>8.8962622660934576E-2</v>
      </c>
      <c r="W1211" s="62"/>
      <c r="X1211" s="62">
        <f t="shared" ca="1" si="347"/>
        <v>8.8962622660934576E-2</v>
      </c>
      <c r="Y1211" s="60">
        <f t="shared" ca="1" si="348"/>
        <v>2025539.3232243133</v>
      </c>
      <c r="Z1211" s="63">
        <f t="shared" ca="1" si="349"/>
        <v>0</v>
      </c>
      <c r="AA1211" s="60">
        <f t="shared" ca="1" si="350"/>
        <v>0</v>
      </c>
      <c r="AB1211" s="63">
        <f t="shared" ca="1" si="351"/>
        <v>0</v>
      </c>
      <c r="AC1211" s="47">
        <f t="shared" ca="1" si="352"/>
        <v>2025539.3232243133</v>
      </c>
    </row>
    <row r="1212" spans="1:29" x14ac:dyDescent="0.15">
      <c r="A1212" s="58">
        <v>41502</v>
      </c>
      <c r="B1212" s="65">
        <f t="shared" si="335"/>
        <v>4</v>
      </c>
      <c r="C1212" s="58" t="s">
        <v>1266</v>
      </c>
      <c r="D1212" s="58">
        <v>2307</v>
      </c>
      <c r="E1212" s="58">
        <v>0</v>
      </c>
      <c r="F1212" s="58">
        <f t="shared" si="336"/>
        <v>3718.7462686567164</v>
      </c>
      <c r="G1212" s="58"/>
      <c r="H1212" s="17">
        <f t="shared" si="337"/>
        <v>1</v>
      </c>
      <c r="I1212" s="17">
        <f t="shared" si="338"/>
        <v>0</v>
      </c>
      <c r="J1212" s="17">
        <f ca="1">OFFSET('Z1'!$B$7,B1212,H1212)*D1212</f>
        <v>0</v>
      </c>
      <c r="K1212" s="17">
        <f ca="1">IF(I1212&gt;0,OFFSET('Z1'!$I$7,B1212,I1212)*IF(I1212=1,D1212-9300,IF(I1212=2,D1212-18000,IF(I1212=3,D1212-45000,0))),0)</f>
        <v>0</v>
      </c>
      <c r="L1212" s="17">
        <f>IF(AND(E1212=1,D1212&gt;20000,D1212&lt;=45000),D1212*'Z1'!$G$7,0)+IF(AND(E1212=1,D1212&gt;45000,D1212&lt;=50000),'Z1'!$G$7/5000*(50000-D1212)*D1212,0)</f>
        <v>0</v>
      </c>
      <c r="M1212" s="18">
        <f t="shared" ca="1" si="339"/>
        <v>0</v>
      </c>
      <c r="N1212" s="21">
        <v>0</v>
      </c>
      <c r="O1212" s="20">
        <f t="shared" si="340"/>
        <v>0</v>
      </c>
      <c r="P1212" s="21">
        <f t="shared" si="341"/>
        <v>1</v>
      </c>
      <c r="Q1212" s="22">
        <f t="shared" si="342"/>
        <v>0</v>
      </c>
      <c r="R1212" s="59">
        <f t="shared" ca="1" si="343"/>
        <v>2397598.3677160037</v>
      </c>
      <c r="S1212" s="60">
        <f t="shared" ca="1" si="344"/>
        <v>2397598.3677160037</v>
      </c>
      <c r="T1212" s="61">
        <v>954.36799424724416</v>
      </c>
      <c r="U1212" s="61">
        <f t="shared" ca="1" si="345"/>
        <v>1039.2710739991346</v>
      </c>
      <c r="V1212" s="62">
        <f t="shared" ca="1" si="346"/>
        <v>8.8962622660934576E-2</v>
      </c>
      <c r="W1212" s="62"/>
      <c r="X1212" s="62">
        <f t="shared" ca="1" si="347"/>
        <v>8.8962622660934576E-2</v>
      </c>
      <c r="Y1212" s="60">
        <f t="shared" ca="1" si="348"/>
        <v>2397598.3677160037</v>
      </c>
      <c r="Z1212" s="63">
        <f t="shared" ca="1" si="349"/>
        <v>0</v>
      </c>
      <c r="AA1212" s="60">
        <f t="shared" ca="1" si="350"/>
        <v>0</v>
      </c>
      <c r="AB1212" s="63">
        <f t="shared" ca="1" si="351"/>
        <v>0</v>
      </c>
      <c r="AC1212" s="47">
        <f t="shared" ca="1" si="352"/>
        <v>2397598.3677160037</v>
      </c>
    </row>
    <row r="1213" spans="1:29" x14ac:dyDescent="0.15">
      <c r="A1213" s="58">
        <v>41503</v>
      </c>
      <c r="B1213" s="65">
        <f t="shared" si="335"/>
        <v>4</v>
      </c>
      <c r="C1213" s="58" t="s">
        <v>1267</v>
      </c>
      <c r="D1213" s="58">
        <v>5568</v>
      </c>
      <c r="E1213" s="58">
        <v>0</v>
      </c>
      <c r="F1213" s="58">
        <f t="shared" si="336"/>
        <v>8975.2835820895525</v>
      </c>
      <c r="G1213" s="58"/>
      <c r="H1213" s="17">
        <f t="shared" si="337"/>
        <v>1</v>
      </c>
      <c r="I1213" s="17">
        <f t="shared" si="338"/>
        <v>0</v>
      </c>
      <c r="J1213" s="17">
        <f ca="1">OFFSET('Z1'!$B$7,B1213,H1213)*D1213</f>
        <v>0</v>
      </c>
      <c r="K1213" s="17">
        <f ca="1">IF(I1213&gt;0,OFFSET('Z1'!$I$7,B1213,I1213)*IF(I1213=1,D1213-9300,IF(I1213=2,D1213-18000,IF(I1213=3,D1213-45000,0))),0)</f>
        <v>0</v>
      </c>
      <c r="L1213" s="17">
        <f>IF(AND(E1213=1,D1213&gt;20000,D1213&lt;=45000),D1213*'Z1'!$G$7,0)+IF(AND(E1213=1,D1213&gt;45000,D1213&lt;=50000),'Z1'!$G$7/5000*(50000-D1213)*D1213,0)</f>
        <v>0</v>
      </c>
      <c r="M1213" s="18">
        <f t="shared" ca="1" si="339"/>
        <v>0</v>
      </c>
      <c r="N1213" s="21">
        <v>149131</v>
      </c>
      <c r="O1213" s="20">
        <f t="shared" si="340"/>
        <v>148131</v>
      </c>
      <c r="P1213" s="21">
        <f t="shared" si="341"/>
        <v>1</v>
      </c>
      <c r="Q1213" s="22">
        <f t="shared" si="342"/>
        <v>133317.9</v>
      </c>
      <c r="R1213" s="59">
        <f t="shared" ca="1" si="343"/>
        <v>5786661.3400271814</v>
      </c>
      <c r="S1213" s="60">
        <f t="shared" ca="1" si="344"/>
        <v>5919979.2400271818</v>
      </c>
      <c r="T1213" s="61">
        <v>993.9503927712293</v>
      </c>
      <c r="U1213" s="61">
        <f t="shared" ca="1" si="345"/>
        <v>1063.2146623612036</v>
      </c>
      <c r="V1213" s="62">
        <f t="shared" ca="1" si="346"/>
        <v>6.9685841560823691E-2</v>
      </c>
      <c r="W1213" s="62"/>
      <c r="X1213" s="62">
        <f t="shared" ca="1" si="347"/>
        <v>6.9685841560823691E-2</v>
      </c>
      <c r="Y1213" s="60">
        <f t="shared" ca="1" si="348"/>
        <v>5919979.2400271818</v>
      </c>
      <c r="Z1213" s="63">
        <f t="shared" ca="1" si="349"/>
        <v>0</v>
      </c>
      <c r="AA1213" s="60">
        <f t="shared" ca="1" si="350"/>
        <v>0</v>
      </c>
      <c r="AB1213" s="63">
        <f t="shared" ca="1" si="351"/>
        <v>0</v>
      </c>
      <c r="AC1213" s="47">
        <f t="shared" ca="1" si="352"/>
        <v>5919979.2400271818</v>
      </c>
    </row>
    <row r="1214" spans="1:29" x14ac:dyDescent="0.15">
      <c r="A1214" s="58">
        <v>41504</v>
      </c>
      <c r="B1214" s="65">
        <f t="shared" si="335"/>
        <v>4</v>
      </c>
      <c r="C1214" s="58" t="s">
        <v>1268</v>
      </c>
      <c r="D1214" s="58">
        <v>3297</v>
      </c>
      <c r="E1214" s="58">
        <v>0</v>
      </c>
      <c r="F1214" s="58">
        <f t="shared" si="336"/>
        <v>5314.5671641791041</v>
      </c>
      <c r="G1214" s="58"/>
      <c r="H1214" s="17">
        <f t="shared" si="337"/>
        <v>1</v>
      </c>
      <c r="I1214" s="17">
        <f t="shared" si="338"/>
        <v>0</v>
      </c>
      <c r="J1214" s="17">
        <f ca="1">OFFSET('Z1'!$B$7,B1214,H1214)*D1214</f>
        <v>0</v>
      </c>
      <c r="K1214" s="17">
        <f ca="1">IF(I1214&gt;0,OFFSET('Z1'!$I$7,B1214,I1214)*IF(I1214=1,D1214-9300,IF(I1214=2,D1214-18000,IF(I1214=3,D1214-45000,0))),0)</f>
        <v>0</v>
      </c>
      <c r="L1214" s="17">
        <f>IF(AND(E1214=1,D1214&gt;20000,D1214&lt;=45000),D1214*'Z1'!$G$7,0)+IF(AND(E1214=1,D1214&gt;45000,D1214&lt;=50000),'Z1'!$G$7/5000*(50000-D1214)*D1214,0)</f>
        <v>0</v>
      </c>
      <c r="M1214" s="18">
        <f t="shared" ca="1" si="339"/>
        <v>0</v>
      </c>
      <c r="N1214" s="21">
        <v>9690</v>
      </c>
      <c r="O1214" s="20">
        <f t="shared" si="340"/>
        <v>8690</v>
      </c>
      <c r="P1214" s="21">
        <f t="shared" si="341"/>
        <v>1</v>
      </c>
      <c r="Q1214" s="22">
        <f t="shared" si="342"/>
        <v>7821</v>
      </c>
      <c r="R1214" s="59">
        <f t="shared" ca="1" si="343"/>
        <v>3426476.7309751469</v>
      </c>
      <c r="S1214" s="60">
        <f t="shared" ca="1" si="344"/>
        <v>3434297.7309751469</v>
      </c>
      <c r="T1214" s="61">
        <v>958.47367432093176</v>
      </c>
      <c r="U1214" s="61">
        <f t="shared" ca="1" si="345"/>
        <v>1041.6432305050491</v>
      </c>
      <c r="V1214" s="62">
        <f t="shared" ca="1" si="346"/>
        <v>8.6772916578060633E-2</v>
      </c>
      <c r="W1214" s="62"/>
      <c r="X1214" s="62">
        <f t="shared" ca="1" si="347"/>
        <v>8.6772916578060633E-2</v>
      </c>
      <c r="Y1214" s="60">
        <f t="shared" ca="1" si="348"/>
        <v>3434297.7309751469</v>
      </c>
      <c r="Z1214" s="63">
        <f t="shared" ca="1" si="349"/>
        <v>0</v>
      </c>
      <c r="AA1214" s="60">
        <f t="shared" ca="1" si="350"/>
        <v>0</v>
      </c>
      <c r="AB1214" s="63">
        <f t="shared" ca="1" si="351"/>
        <v>0</v>
      </c>
      <c r="AC1214" s="47">
        <f t="shared" ca="1" si="352"/>
        <v>3434297.7309751469</v>
      </c>
    </row>
    <row r="1215" spans="1:29" x14ac:dyDescent="0.15">
      <c r="A1215" s="58">
        <v>41505</v>
      </c>
      <c r="B1215" s="65">
        <f t="shared" si="335"/>
        <v>4</v>
      </c>
      <c r="C1215" s="58" t="s">
        <v>1269</v>
      </c>
      <c r="D1215" s="58">
        <v>1924</v>
      </c>
      <c r="E1215" s="58">
        <v>0</v>
      </c>
      <c r="F1215" s="58">
        <f t="shared" si="336"/>
        <v>3101.373134328358</v>
      </c>
      <c r="G1215" s="58"/>
      <c r="H1215" s="17">
        <f t="shared" si="337"/>
        <v>1</v>
      </c>
      <c r="I1215" s="17">
        <f t="shared" si="338"/>
        <v>0</v>
      </c>
      <c r="J1215" s="17">
        <f ca="1">OFFSET('Z1'!$B$7,B1215,H1215)*D1215</f>
        <v>0</v>
      </c>
      <c r="K1215" s="17">
        <f ca="1">IF(I1215&gt;0,OFFSET('Z1'!$I$7,B1215,I1215)*IF(I1215=1,D1215-9300,IF(I1215=2,D1215-18000,IF(I1215=3,D1215-45000,0))),0)</f>
        <v>0</v>
      </c>
      <c r="L1215" s="17">
        <f>IF(AND(E1215=1,D1215&gt;20000,D1215&lt;=45000),D1215*'Z1'!$G$7,0)+IF(AND(E1215=1,D1215&gt;45000,D1215&lt;=50000),'Z1'!$G$7/5000*(50000-D1215)*D1215,0)</f>
        <v>0</v>
      </c>
      <c r="M1215" s="18">
        <f t="shared" ca="1" si="339"/>
        <v>0</v>
      </c>
      <c r="N1215" s="21">
        <v>1449</v>
      </c>
      <c r="O1215" s="20">
        <f t="shared" si="340"/>
        <v>449</v>
      </c>
      <c r="P1215" s="21">
        <f t="shared" si="341"/>
        <v>1</v>
      </c>
      <c r="Q1215" s="22">
        <f t="shared" si="342"/>
        <v>404.1</v>
      </c>
      <c r="R1215" s="59">
        <f t="shared" ca="1" si="343"/>
        <v>1999557.546374335</v>
      </c>
      <c r="S1215" s="60">
        <f t="shared" ca="1" si="344"/>
        <v>1999961.646374335</v>
      </c>
      <c r="T1215" s="61">
        <v>954.96768336641503</v>
      </c>
      <c r="U1215" s="61">
        <f t="shared" ca="1" si="345"/>
        <v>1039.4811051841659</v>
      </c>
      <c r="V1215" s="62">
        <f t="shared" ca="1" si="346"/>
        <v>8.8498724396439687E-2</v>
      </c>
      <c r="W1215" s="62"/>
      <c r="X1215" s="62">
        <f t="shared" ca="1" si="347"/>
        <v>8.8498724396439687E-2</v>
      </c>
      <c r="Y1215" s="60">
        <f t="shared" ca="1" si="348"/>
        <v>1999961.6463743353</v>
      </c>
      <c r="Z1215" s="63">
        <f t="shared" ca="1" si="349"/>
        <v>0</v>
      </c>
      <c r="AA1215" s="60">
        <f t="shared" ca="1" si="350"/>
        <v>0</v>
      </c>
      <c r="AB1215" s="63">
        <f t="shared" ca="1" si="351"/>
        <v>0</v>
      </c>
      <c r="AC1215" s="47">
        <f t="shared" ca="1" si="352"/>
        <v>1999961.6463743353</v>
      </c>
    </row>
    <row r="1216" spans="1:29" x14ac:dyDescent="0.15">
      <c r="A1216" s="58">
        <v>41506</v>
      </c>
      <c r="B1216" s="65">
        <f t="shared" si="335"/>
        <v>4</v>
      </c>
      <c r="C1216" s="58" t="s">
        <v>1270</v>
      </c>
      <c r="D1216" s="58">
        <v>6639</v>
      </c>
      <c r="E1216" s="58">
        <v>0</v>
      </c>
      <c r="F1216" s="58">
        <f t="shared" si="336"/>
        <v>10701.671641791045</v>
      </c>
      <c r="G1216" s="58"/>
      <c r="H1216" s="17">
        <f t="shared" si="337"/>
        <v>1</v>
      </c>
      <c r="I1216" s="17">
        <f t="shared" si="338"/>
        <v>0</v>
      </c>
      <c r="J1216" s="17">
        <f ca="1">OFFSET('Z1'!$B$7,B1216,H1216)*D1216</f>
        <v>0</v>
      </c>
      <c r="K1216" s="17">
        <f ca="1">IF(I1216&gt;0,OFFSET('Z1'!$I$7,B1216,I1216)*IF(I1216=1,D1216-9300,IF(I1216=2,D1216-18000,IF(I1216=3,D1216-45000,0))),0)</f>
        <v>0</v>
      </c>
      <c r="L1216" s="17">
        <f>IF(AND(E1216=1,D1216&gt;20000,D1216&lt;=45000),D1216*'Z1'!$G$7,0)+IF(AND(E1216=1,D1216&gt;45000,D1216&lt;=50000),'Z1'!$G$7/5000*(50000-D1216)*D1216,0)</f>
        <v>0</v>
      </c>
      <c r="M1216" s="18">
        <f t="shared" ca="1" si="339"/>
        <v>0</v>
      </c>
      <c r="N1216" s="21">
        <v>0</v>
      </c>
      <c r="O1216" s="20">
        <f t="shared" si="340"/>
        <v>0</v>
      </c>
      <c r="P1216" s="21">
        <f t="shared" si="341"/>
        <v>1</v>
      </c>
      <c r="Q1216" s="22">
        <f t="shared" si="342"/>
        <v>0</v>
      </c>
      <c r="R1216" s="59">
        <f t="shared" ca="1" si="343"/>
        <v>6899720.6602802547</v>
      </c>
      <c r="S1216" s="60">
        <f t="shared" ca="1" si="344"/>
        <v>6899720.6602802547</v>
      </c>
      <c r="T1216" s="61">
        <v>954.49000748829144</v>
      </c>
      <c r="U1216" s="61">
        <f t="shared" ca="1" si="345"/>
        <v>1039.2710739991346</v>
      </c>
      <c r="V1216" s="62">
        <f t="shared" ca="1" si="346"/>
        <v>8.8823419675122306E-2</v>
      </c>
      <c r="W1216" s="62"/>
      <c r="X1216" s="62">
        <f t="shared" ca="1" si="347"/>
        <v>8.8823419675122306E-2</v>
      </c>
      <c r="Y1216" s="60">
        <f t="shared" ca="1" si="348"/>
        <v>6899720.6602802547</v>
      </c>
      <c r="Z1216" s="63">
        <f t="shared" ca="1" si="349"/>
        <v>0</v>
      </c>
      <c r="AA1216" s="60">
        <f t="shared" ca="1" si="350"/>
        <v>0</v>
      </c>
      <c r="AB1216" s="63">
        <f t="shared" ca="1" si="351"/>
        <v>0</v>
      </c>
      <c r="AC1216" s="47">
        <f t="shared" ca="1" si="352"/>
        <v>6899720.6602802547</v>
      </c>
    </row>
    <row r="1217" spans="1:29" x14ac:dyDescent="0.15">
      <c r="A1217" s="58">
        <v>41507</v>
      </c>
      <c r="B1217" s="65">
        <f t="shared" si="335"/>
        <v>4</v>
      </c>
      <c r="C1217" s="58" t="s">
        <v>1271</v>
      </c>
      <c r="D1217" s="58">
        <v>2671</v>
      </c>
      <c r="E1217" s="58">
        <v>0</v>
      </c>
      <c r="F1217" s="58">
        <f t="shared" si="336"/>
        <v>4305.4925373134329</v>
      </c>
      <c r="G1217" s="58"/>
      <c r="H1217" s="17">
        <f t="shared" si="337"/>
        <v>1</v>
      </c>
      <c r="I1217" s="17">
        <f t="shared" si="338"/>
        <v>0</v>
      </c>
      <c r="J1217" s="17">
        <f ca="1">OFFSET('Z1'!$B$7,B1217,H1217)*D1217</f>
        <v>0</v>
      </c>
      <c r="K1217" s="17">
        <f ca="1">IF(I1217&gt;0,OFFSET('Z1'!$I$7,B1217,I1217)*IF(I1217=1,D1217-9300,IF(I1217=2,D1217-18000,IF(I1217=3,D1217-45000,0))),0)</f>
        <v>0</v>
      </c>
      <c r="L1217" s="17">
        <f>IF(AND(E1217=1,D1217&gt;20000,D1217&lt;=45000),D1217*'Z1'!$G$7,0)+IF(AND(E1217=1,D1217&gt;45000,D1217&lt;=50000),'Z1'!$G$7/5000*(50000-D1217)*D1217,0)</f>
        <v>0</v>
      </c>
      <c r="M1217" s="18">
        <f t="shared" ca="1" si="339"/>
        <v>0</v>
      </c>
      <c r="N1217" s="21">
        <v>12937</v>
      </c>
      <c r="O1217" s="20">
        <f t="shared" si="340"/>
        <v>11937</v>
      </c>
      <c r="P1217" s="21">
        <f t="shared" si="341"/>
        <v>1</v>
      </c>
      <c r="Q1217" s="22">
        <f t="shared" si="342"/>
        <v>10743.300000000001</v>
      </c>
      <c r="R1217" s="59">
        <f t="shared" ca="1" si="343"/>
        <v>2775893.0386516885</v>
      </c>
      <c r="S1217" s="60">
        <f t="shared" ca="1" si="344"/>
        <v>2786636.3386516883</v>
      </c>
      <c r="T1217" s="61">
        <v>959.66605684038871</v>
      </c>
      <c r="U1217" s="61">
        <f t="shared" ca="1" si="345"/>
        <v>1043.2932754218227</v>
      </c>
      <c r="V1217" s="62">
        <f t="shared" ca="1" si="346"/>
        <v>8.7141999016583815E-2</v>
      </c>
      <c r="W1217" s="62"/>
      <c r="X1217" s="62">
        <f t="shared" ca="1" si="347"/>
        <v>8.7141999016583815E-2</v>
      </c>
      <c r="Y1217" s="60">
        <f t="shared" ca="1" si="348"/>
        <v>2786636.3386516883</v>
      </c>
      <c r="Z1217" s="63">
        <f t="shared" ca="1" si="349"/>
        <v>0</v>
      </c>
      <c r="AA1217" s="60">
        <f t="shared" ca="1" si="350"/>
        <v>0</v>
      </c>
      <c r="AB1217" s="63">
        <f t="shared" ca="1" si="351"/>
        <v>0</v>
      </c>
      <c r="AC1217" s="47">
        <f t="shared" ca="1" si="352"/>
        <v>2786636.3386516883</v>
      </c>
    </row>
    <row r="1218" spans="1:29" x14ac:dyDescent="0.15">
      <c r="A1218" s="58">
        <v>41508</v>
      </c>
      <c r="B1218" s="65">
        <f t="shared" si="335"/>
        <v>4</v>
      </c>
      <c r="C1218" s="58" t="s">
        <v>1272</v>
      </c>
      <c r="D1218" s="58">
        <v>1234</v>
      </c>
      <c r="E1218" s="58">
        <v>0</v>
      </c>
      <c r="F1218" s="58">
        <f t="shared" si="336"/>
        <v>1989.1343283582089</v>
      </c>
      <c r="G1218" s="58"/>
      <c r="H1218" s="17">
        <f t="shared" si="337"/>
        <v>1</v>
      </c>
      <c r="I1218" s="17">
        <f t="shared" si="338"/>
        <v>0</v>
      </c>
      <c r="J1218" s="17">
        <f ca="1">OFFSET('Z1'!$B$7,B1218,H1218)*D1218</f>
        <v>0</v>
      </c>
      <c r="K1218" s="17">
        <f ca="1">IF(I1218&gt;0,OFFSET('Z1'!$I$7,B1218,I1218)*IF(I1218=1,D1218-9300,IF(I1218=2,D1218-18000,IF(I1218=3,D1218-45000,0))),0)</f>
        <v>0</v>
      </c>
      <c r="L1218" s="17">
        <f>IF(AND(E1218=1,D1218&gt;20000,D1218&lt;=45000),D1218*'Z1'!$G$7,0)+IF(AND(E1218=1,D1218&gt;45000,D1218&lt;=50000),'Z1'!$G$7/5000*(50000-D1218)*D1218,0)</f>
        <v>0</v>
      </c>
      <c r="M1218" s="18">
        <f t="shared" ca="1" si="339"/>
        <v>0</v>
      </c>
      <c r="N1218" s="21">
        <v>6263</v>
      </c>
      <c r="O1218" s="20">
        <f t="shared" si="340"/>
        <v>5263</v>
      </c>
      <c r="P1218" s="21">
        <f t="shared" si="341"/>
        <v>1</v>
      </c>
      <c r="Q1218" s="22">
        <f t="shared" si="342"/>
        <v>4736.7</v>
      </c>
      <c r="R1218" s="59">
        <f t="shared" ca="1" si="343"/>
        <v>1282460.5053149322</v>
      </c>
      <c r="S1218" s="60">
        <f t="shared" ca="1" si="344"/>
        <v>1287197.2053149322</v>
      </c>
      <c r="T1218" s="61">
        <v>959.75196185858022</v>
      </c>
      <c r="U1218" s="61">
        <f t="shared" ca="1" si="345"/>
        <v>1043.1095667057798</v>
      </c>
      <c r="V1218" s="62">
        <f t="shared" ca="1" si="346"/>
        <v>8.6853278930293376E-2</v>
      </c>
      <c r="W1218" s="62"/>
      <c r="X1218" s="62">
        <f t="shared" ca="1" si="347"/>
        <v>8.6853278930293376E-2</v>
      </c>
      <c r="Y1218" s="60">
        <f t="shared" ca="1" si="348"/>
        <v>1287197.2053149322</v>
      </c>
      <c r="Z1218" s="63">
        <f t="shared" ca="1" si="349"/>
        <v>0</v>
      </c>
      <c r="AA1218" s="60">
        <f t="shared" ca="1" si="350"/>
        <v>0</v>
      </c>
      <c r="AB1218" s="63">
        <f t="shared" ca="1" si="351"/>
        <v>0</v>
      </c>
      <c r="AC1218" s="47">
        <f t="shared" ca="1" si="352"/>
        <v>1287197.2053149322</v>
      </c>
    </row>
    <row r="1219" spans="1:29" x14ac:dyDescent="0.15">
      <c r="A1219" s="58">
        <v>41509</v>
      </c>
      <c r="B1219" s="65">
        <f t="shared" si="335"/>
        <v>4</v>
      </c>
      <c r="C1219" s="58" t="s">
        <v>1273</v>
      </c>
      <c r="D1219" s="58">
        <v>1591</v>
      </c>
      <c r="E1219" s="58">
        <v>0</v>
      </c>
      <c r="F1219" s="58">
        <f t="shared" si="336"/>
        <v>2564.5970149253731</v>
      </c>
      <c r="G1219" s="58"/>
      <c r="H1219" s="17">
        <f t="shared" si="337"/>
        <v>1</v>
      </c>
      <c r="I1219" s="17">
        <f t="shared" si="338"/>
        <v>0</v>
      </c>
      <c r="J1219" s="17">
        <f ca="1">OFFSET('Z1'!$B$7,B1219,H1219)*D1219</f>
        <v>0</v>
      </c>
      <c r="K1219" s="17">
        <f ca="1">IF(I1219&gt;0,OFFSET('Z1'!$I$7,B1219,I1219)*IF(I1219=1,D1219-9300,IF(I1219=2,D1219-18000,IF(I1219=3,D1219-45000,0))),0)</f>
        <v>0</v>
      </c>
      <c r="L1219" s="17">
        <f>IF(AND(E1219=1,D1219&gt;20000,D1219&lt;=45000),D1219*'Z1'!$G$7,0)+IF(AND(E1219=1,D1219&gt;45000,D1219&lt;=50000),'Z1'!$G$7/5000*(50000-D1219)*D1219,0)</f>
        <v>0</v>
      </c>
      <c r="M1219" s="18">
        <f t="shared" ca="1" si="339"/>
        <v>0</v>
      </c>
      <c r="N1219" s="21">
        <v>14844</v>
      </c>
      <c r="O1219" s="20">
        <f t="shared" si="340"/>
        <v>13844</v>
      </c>
      <c r="P1219" s="21">
        <f t="shared" si="341"/>
        <v>1</v>
      </c>
      <c r="Q1219" s="22">
        <f t="shared" si="342"/>
        <v>12459.6</v>
      </c>
      <c r="R1219" s="59">
        <f t="shared" ca="1" si="343"/>
        <v>1653480.2787326232</v>
      </c>
      <c r="S1219" s="60">
        <f t="shared" ca="1" si="344"/>
        <v>1665939.8787326233</v>
      </c>
      <c r="T1219" s="61">
        <v>969.16615601194997</v>
      </c>
      <c r="U1219" s="61">
        <f t="shared" ca="1" si="345"/>
        <v>1047.102375067645</v>
      </c>
      <c r="V1219" s="62">
        <f t="shared" ca="1" si="346"/>
        <v>8.0415745610016964E-2</v>
      </c>
      <c r="W1219" s="62"/>
      <c r="X1219" s="62">
        <f t="shared" ca="1" si="347"/>
        <v>8.0415745610016964E-2</v>
      </c>
      <c r="Y1219" s="60">
        <f t="shared" ca="1" si="348"/>
        <v>1665939.8787326231</v>
      </c>
      <c r="Z1219" s="63">
        <f t="shared" ca="1" si="349"/>
        <v>0</v>
      </c>
      <c r="AA1219" s="60">
        <f t="shared" ca="1" si="350"/>
        <v>0</v>
      </c>
      <c r="AB1219" s="63">
        <f t="shared" ca="1" si="351"/>
        <v>0</v>
      </c>
      <c r="AC1219" s="47">
        <f t="shared" ca="1" si="352"/>
        <v>1665939.8787326231</v>
      </c>
    </row>
    <row r="1220" spans="1:29" x14ac:dyDescent="0.15">
      <c r="A1220" s="58">
        <v>41510</v>
      </c>
      <c r="B1220" s="65">
        <f t="shared" si="335"/>
        <v>4</v>
      </c>
      <c r="C1220" s="58" t="s">
        <v>1274</v>
      </c>
      <c r="D1220" s="58">
        <v>1629</v>
      </c>
      <c r="E1220" s="58">
        <v>0</v>
      </c>
      <c r="F1220" s="58">
        <f t="shared" si="336"/>
        <v>2625.8507462686566</v>
      </c>
      <c r="G1220" s="58"/>
      <c r="H1220" s="17">
        <f t="shared" si="337"/>
        <v>1</v>
      </c>
      <c r="I1220" s="17">
        <f t="shared" si="338"/>
        <v>0</v>
      </c>
      <c r="J1220" s="17">
        <f ca="1">OFFSET('Z1'!$B$7,B1220,H1220)*D1220</f>
        <v>0</v>
      </c>
      <c r="K1220" s="17">
        <f ca="1">IF(I1220&gt;0,OFFSET('Z1'!$I$7,B1220,I1220)*IF(I1220=1,D1220-9300,IF(I1220=2,D1220-18000,IF(I1220=3,D1220-45000,0))),0)</f>
        <v>0</v>
      </c>
      <c r="L1220" s="17">
        <f>IF(AND(E1220=1,D1220&gt;20000,D1220&lt;=45000),D1220*'Z1'!$G$7,0)+IF(AND(E1220=1,D1220&gt;45000,D1220&lt;=50000),'Z1'!$G$7/5000*(50000-D1220)*D1220,0)</f>
        <v>0</v>
      </c>
      <c r="M1220" s="18">
        <f t="shared" ca="1" si="339"/>
        <v>0</v>
      </c>
      <c r="N1220" s="21">
        <v>3405</v>
      </c>
      <c r="O1220" s="20">
        <f t="shared" si="340"/>
        <v>2405</v>
      </c>
      <c r="P1220" s="21">
        <f t="shared" si="341"/>
        <v>1</v>
      </c>
      <c r="Q1220" s="22">
        <f t="shared" si="342"/>
        <v>2164.5</v>
      </c>
      <c r="R1220" s="59">
        <f t="shared" ca="1" si="343"/>
        <v>1692972.5795445903</v>
      </c>
      <c r="S1220" s="60">
        <f t="shared" ca="1" si="344"/>
        <v>1695137.0795445903</v>
      </c>
      <c r="T1220" s="61">
        <v>955.46892708306507</v>
      </c>
      <c r="U1220" s="61">
        <f t="shared" ca="1" si="345"/>
        <v>1040.5998032809025</v>
      </c>
      <c r="V1220" s="62">
        <f t="shared" ca="1" si="346"/>
        <v>8.9098529303021978E-2</v>
      </c>
      <c r="W1220" s="62"/>
      <c r="X1220" s="62">
        <f t="shared" ca="1" si="347"/>
        <v>8.9098529303021978E-2</v>
      </c>
      <c r="Y1220" s="60">
        <f t="shared" ca="1" si="348"/>
        <v>1695137.0795445901</v>
      </c>
      <c r="Z1220" s="63">
        <f t="shared" ca="1" si="349"/>
        <v>0</v>
      </c>
      <c r="AA1220" s="60">
        <f t="shared" ca="1" si="350"/>
        <v>0</v>
      </c>
      <c r="AB1220" s="63">
        <f t="shared" ca="1" si="351"/>
        <v>0</v>
      </c>
      <c r="AC1220" s="47">
        <f t="shared" ca="1" si="352"/>
        <v>1695137.0795445901</v>
      </c>
    </row>
    <row r="1221" spans="1:29" x14ac:dyDescent="0.15">
      <c r="A1221" s="58">
        <v>41511</v>
      </c>
      <c r="B1221" s="65">
        <f t="shared" si="335"/>
        <v>4</v>
      </c>
      <c r="C1221" s="58" t="s">
        <v>1275</v>
      </c>
      <c r="D1221" s="58">
        <v>2331</v>
      </c>
      <c r="E1221" s="58">
        <v>0</v>
      </c>
      <c r="F1221" s="58">
        <f t="shared" si="336"/>
        <v>3757.4328358208954</v>
      </c>
      <c r="G1221" s="58"/>
      <c r="H1221" s="17">
        <f t="shared" si="337"/>
        <v>1</v>
      </c>
      <c r="I1221" s="17">
        <f t="shared" si="338"/>
        <v>0</v>
      </c>
      <c r="J1221" s="17">
        <f ca="1">OFFSET('Z1'!$B$7,B1221,H1221)*D1221</f>
        <v>0</v>
      </c>
      <c r="K1221" s="17">
        <f ca="1">IF(I1221&gt;0,OFFSET('Z1'!$I$7,B1221,I1221)*IF(I1221=1,D1221-9300,IF(I1221=2,D1221-18000,IF(I1221=3,D1221-45000,0))),0)</f>
        <v>0</v>
      </c>
      <c r="L1221" s="17">
        <f>IF(AND(E1221=1,D1221&gt;20000,D1221&lt;=45000),D1221*'Z1'!$G$7,0)+IF(AND(E1221=1,D1221&gt;45000,D1221&lt;=50000),'Z1'!$G$7/5000*(50000-D1221)*D1221,0)</f>
        <v>0</v>
      </c>
      <c r="M1221" s="18">
        <f t="shared" ca="1" si="339"/>
        <v>0</v>
      </c>
      <c r="N1221" s="21">
        <v>0</v>
      </c>
      <c r="O1221" s="20">
        <f t="shared" si="340"/>
        <v>0</v>
      </c>
      <c r="P1221" s="21">
        <f t="shared" si="341"/>
        <v>1</v>
      </c>
      <c r="Q1221" s="22">
        <f t="shared" si="342"/>
        <v>0</v>
      </c>
      <c r="R1221" s="59">
        <f t="shared" ca="1" si="343"/>
        <v>2422540.8734919829</v>
      </c>
      <c r="S1221" s="60">
        <f t="shared" ca="1" si="344"/>
        <v>2422540.8734919829</v>
      </c>
      <c r="T1221" s="61">
        <v>954.36799424724416</v>
      </c>
      <c r="U1221" s="61">
        <f t="shared" ca="1" si="345"/>
        <v>1039.2710739991346</v>
      </c>
      <c r="V1221" s="62">
        <f t="shared" ca="1" si="346"/>
        <v>8.8962622660934576E-2</v>
      </c>
      <c r="W1221" s="62"/>
      <c r="X1221" s="62">
        <f t="shared" ca="1" si="347"/>
        <v>8.8962622660934576E-2</v>
      </c>
      <c r="Y1221" s="60">
        <f t="shared" ca="1" si="348"/>
        <v>2422540.8734919829</v>
      </c>
      <c r="Z1221" s="63">
        <f t="shared" ca="1" si="349"/>
        <v>0</v>
      </c>
      <c r="AA1221" s="60">
        <f t="shared" ca="1" si="350"/>
        <v>0</v>
      </c>
      <c r="AB1221" s="63">
        <f t="shared" ca="1" si="351"/>
        <v>0</v>
      </c>
      <c r="AC1221" s="47">
        <f t="shared" ca="1" si="352"/>
        <v>2422540.8734919829</v>
      </c>
    </row>
    <row r="1222" spans="1:29" x14ac:dyDescent="0.15">
      <c r="A1222" s="58">
        <v>41512</v>
      </c>
      <c r="B1222" s="65">
        <f t="shared" si="335"/>
        <v>4</v>
      </c>
      <c r="C1222" s="58" t="s">
        <v>1276</v>
      </c>
      <c r="D1222" s="58">
        <v>1710</v>
      </c>
      <c r="E1222" s="58">
        <v>0</v>
      </c>
      <c r="F1222" s="58">
        <f t="shared" si="336"/>
        <v>2756.4179104477612</v>
      </c>
      <c r="G1222" s="58"/>
      <c r="H1222" s="17">
        <f t="shared" si="337"/>
        <v>1</v>
      </c>
      <c r="I1222" s="17">
        <f t="shared" si="338"/>
        <v>0</v>
      </c>
      <c r="J1222" s="17">
        <f ca="1">OFFSET('Z1'!$B$7,B1222,H1222)*D1222</f>
        <v>0</v>
      </c>
      <c r="K1222" s="17">
        <f ca="1">IF(I1222&gt;0,OFFSET('Z1'!$I$7,B1222,I1222)*IF(I1222=1,D1222-9300,IF(I1222=2,D1222-18000,IF(I1222=3,D1222-45000,0))),0)</f>
        <v>0</v>
      </c>
      <c r="L1222" s="17">
        <f>IF(AND(E1222=1,D1222&gt;20000,D1222&lt;=45000),D1222*'Z1'!$G$7,0)+IF(AND(E1222=1,D1222&gt;45000,D1222&lt;=50000),'Z1'!$G$7/5000*(50000-D1222)*D1222,0)</f>
        <v>0</v>
      </c>
      <c r="M1222" s="18">
        <f t="shared" ca="1" si="339"/>
        <v>0</v>
      </c>
      <c r="N1222" s="21">
        <v>2167</v>
      </c>
      <c r="O1222" s="20">
        <f t="shared" si="340"/>
        <v>1167</v>
      </c>
      <c r="P1222" s="21">
        <f t="shared" si="341"/>
        <v>1</v>
      </c>
      <c r="Q1222" s="22">
        <f t="shared" si="342"/>
        <v>1050.3</v>
      </c>
      <c r="R1222" s="59">
        <f t="shared" ca="1" si="343"/>
        <v>1777153.5365385201</v>
      </c>
      <c r="S1222" s="60">
        <f t="shared" ca="1" si="344"/>
        <v>1778203.8365385202</v>
      </c>
      <c r="T1222" s="61">
        <v>954.93009951040199</v>
      </c>
      <c r="U1222" s="61">
        <f t="shared" ca="1" si="345"/>
        <v>1039.8852845254503</v>
      </c>
      <c r="V1222" s="62">
        <f t="shared" ca="1" si="346"/>
        <v>8.8964820627819075E-2</v>
      </c>
      <c r="W1222" s="62"/>
      <c r="X1222" s="62">
        <f t="shared" ca="1" si="347"/>
        <v>8.8964820627819075E-2</v>
      </c>
      <c r="Y1222" s="60">
        <f t="shared" ca="1" si="348"/>
        <v>1778203.8365385199</v>
      </c>
      <c r="Z1222" s="63">
        <f t="shared" ca="1" si="349"/>
        <v>0</v>
      </c>
      <c r="AA1222" s="60">
        <f t="shared" ca="1" si="350"/>
        <v>0</v>
      </c>
      <c r="AB1222" s="63">
        <f t="shared" ca="1" si="351"/>
        <v>0</v>
      </c>
      <c r="AC1222" s="47">
        <f t="shared" ca="1" si="352"/>
        <v>1778203.8365385199</v>
      </c>
    </row>
    <row r="1223" spans="1:29" x14ac:dyDescent="0.15">
      <c r="A1223" s="58">
        <v>41513</v>
      </c>
      <c r="B1223" s="65">
        <f t="shared" si="335"/>
        <v>4</v>
      </c>
      <c r="C1223" s="58" t="s">
        <v>1277</v>
      </c>
      <c r="D1223" s="58">
        <v>1444</v>
      </c>
      <c r="E1223" s="58">
        <v>0</v>
      </c>
      <c r="F1223" s="58">
        <f t="shared" si="336"/>
        <v>2327.6417910447763</v>
      </c>
      <c r="G1223" s="58"/>
      <c r="H1223" s="17">
        <f t="shared" si="337"/>
        <v>1</v>
      </c>
      <c r="I1223" s="17">
        <f t="shared" si="338"/>
        <v>0</v>
      </c>
      <c r="J1223" s="17">
        <f ca="1">OFFSET('Z1'!$B$7,B1223,H1223)*D1223</f>
        <v>0</v>
      </c>
      <c r="K1223" s="17">
        <f ca="1">IF(I1223&gt;0,OFFSET('Z1'!$I$7,B1223,I1223)*IF(I1223=1,D1223-9300,IF(I1223=2,D1223-18000,IF(I1223=3,D1223-45000,0))),0)</f>
        <v>0</v>
      </c>
      <c r="L1223" s="17">
        <f>IF(AND(E1223=1,D1223&gt;20000,D1223&lt;=45000),D1223*'Z1'!$G$7,0)+IF(AND(E1223=1,D1223&gt;45000,D1223&lt;=50000),'Z1'!$G$7/5000*(50000-D1223)*D1223,0)</f>
        <v>0</v>
      </c>
      <c r="M1223" s="18">
        <f t="shared" ca="1" si="339"/>
        <v>0</v>
      </c>
      <c r="N1223" s="21">
        <v>0</v>
      </c>
      <c r="O1223" s="20">
        <f t="shared" si="340"/>
        <v>0</v>
      </c>
      <c r="P1223" s="21">
        <f t="shared" si="341"/>
        <v>1</v>
      </c>
      <c r="Q1223" s="22">
        <f t="shared" si="342"/>
        <v>0</v>
      </c>
      <c r="R1223" s="59">
        <f t="shared" ca="1" si="343"/>
        <v>1500707.4308547506</v>
      </c>
      <c r="S1223" s="60">
        <f t="shared" ca="1" si="344"/>
        <v>1500707.4308547506</v>
      </c>
      <c r="T1223" s="61">
        <v>954.36799424724416</v>
      </c>
      <c r="U1223" s="61">
        <f t="shared" ca="1" si="345"/>
        <v>1039.2710739991348</v>
      </c>
      <c r="V1223" s="62">
        <f t="shared" ca="1" si="346"/>
        <v>8.8962622660934798E-2</v>
      </c>
      <c r="W1223" s="62"/>
      <c r="X1223" s="62">
        <f t="shared" ca="1" si="347"/>
        <v>8.8962622660934798E-2</v>
      </c>
      <c r="Y1223" s="60">
        <f t="shared" ca="1" si="348"/>
        <v>1500707.4308547508</v>
      </c>
      <c r="Z1223" s="63">
        <f t="shared" ca="1" si="349"/>
        <v>0</v>
      </c>
      <c r="AA1223" s="60">
        <f t="shared" ca="1" si="350"/>
        <v>0</v>
      </c>
      <c r="AB1223" s="63">
        <f t="shared" ca="1" si="351"/>
        <v>0</v>
      </c>
      <c r="AC1223" s="47">
        <f t="shared" ca="1" si="352"/>
        <v>1500707.4308547508</v>
      </c>
    </row>
    <row r="1224" spans="1:29" x14ac:dyDescent="0.15">
      <c r="A1224" s="58">
        <v>41514</v>
      </c>
      <c r="B1224" s="65">
        <f t="shared" si="335"/>
        <v>4</v>
      </c>
      <c r="C1224" s="58" t="s">
        <v>1278</v>
      </c>
      <c r="D1224" s="58">
        <v>3080</v>
      </c>
      <c r="E1224" s="58">
        <v>0</v>
      </c>
      <c r="F1224" s="58">
        <f t="shared" si="336"/>
        <v>4964.7761194029854</v>
      </c>
      <c r="G1224" s="58"/>
      <c r="H1224" s="17">
        <f t="shared" si="337"/>
        <v>1</v>
      </c>
      <c r="I1224" s="17">
        <f t="shared" si="338"/>
        <v>0</v>
      </c>
      <c r="J1224" s="17">
        <f ca="1">OFFSET('Z1'!$B$7,B1224,H1224)*D1224</f>
        <v>0</v>
      </c>
      <c r="K1224" s="17">
        <f ca="1">IF(I1224&gt;0,OFFSET('Z1'!$I$7,B1224,I1224)*IF(I1224=1,D1224-9300,IF(I1224=2,D1224-18000,IF(I1224=3,D1224-45000,0))),0)</f>
        <v>0</v>
      </c>
      <c r="L1224" s="17">
        <f>IF(AND(E1224=1,D1224&gt;20000,D1224&lt;=45000),D1224*'Z1'!$G$7,0)+IF(AND(E1224=1,D1224&gt;45000,D1224&lt;=50000),'Z1'!$G$7/5000*(50000-D1224)*D1224,0)</f>
        <v>0</v>
      </c>
      <c r="M1224" s="18">
        <f t="shared" ca="1" si="339"/>
        <v>0</v>
      </c>
      <c r="N1224" s="21">
        <v>4505</v>
      </c>
      <c r="O1224" s="20">
        <f t="shared" si="340"/>
        <v>3505</v>
      </c>
      <c r="P1224" s="21">
        <f t="shared" si="341"/>
        <v>1</v>
      </c>
      <c r="Q1224" s="22">
        <f t="shared" si="342"/>
        <v>3154.5</v>
      </c>
      <c r="R1224" s="59">
        <f t="shared" ca="1" si="343"/>
        <v>3200954.9079173347</v>
      </c>
      <c r="S1224" s="60">
        <f t="shared" ca="1" si="344"/>
        <v>3204109.4079173347</v>
      </c>
      <c r="T1224" s="61">
        <v>956.88561800962032</v>
      </c>
      <c r="U1224" s="61">
        <f t="shared" ca="1" si="345"/>
        <v>1040.2952623108229</v>
      </c>
      <c r="V1224" s="62">
        <f t="shared" ca="1" si="346"/>
        <v>8.7167831485125191E-2</v>
      </c>
      <c r="W1224" s="62"/>
      <c r="X1224" s="62">
        <f t="shared" ca="1" si="347"/>
        <v>8.7167831485125191E-2</v>
      </c>
      <c r="Y1224" s="60">
        <f t="shared" ca="1" si="348"/>
        <v>3204109.4079173342</v>
      </c>
      <c r="Z1224" s="63">
        <f t="shared" ca="1" si="349"/>
        <v>0</v>
      </c>
      <c r="AA1224" s="60">
        <f t="shared" ca="1" si="350"/>
        <v>0</v>
      </c>
      <c r="AB1224" s="63">
        <f t="shared" ca="1" si="351"/>
        <v>0</v>
      </c>
      <c r="AC1224" s="47">
        <f t="shared" ca="1" si="352"/>
        <v>3204109.4079173342</v>
      </c>
    </row>
    <row r="1225" spans="1:29" x14ac:dyDescent="0.15">
      <c r="A1225" s="58">
        <v>41515</v>
      </c>
      <c r="B1225" s="65">
        <f t="shared" si="335"/>
        <v>4</v>
      </c>
      <c r="C1225" s="58" t="s">
        <v>1279</v>
      </c>
      <c r="D1225" s="58">
        <v>1283</v>
      </c>
      <c r="E1225" s="58">
        <v>0</v>
      </c>
      <c r="F1225" s="58">
        <f t="shared" si="336"/>
        <v>2068.1194029850744</v>
      </c>
      <c r="G1225" s="58"/>
      <c r="H1225" s="17">
        <f t="shared" si="337"/>
        <v>1</v>
      </c>
      <c r="I1225" s="17">
        <f t="shared" si="338"/>
        <v>0</v>
      </c>
      <c r="J1225" s="17">
        <f ca="1">OFFSET('Z1'!$B$7,B1225,H1225)*D1225</f>
        <v>0</v>
      </c>
      <c r="K1225" s="17">
        <f ca="1">IF(I1225&gt;0,OFFSET('Z1'!$I$7,B1225,I1225)*IF(I1225=1,D1225-9300,IF(I1225=2,D1225-18000,IF(I1225=3,D1225-45000,0))),0)</f>
        <v>0</v>
      </c>
      <c r="L1225" s="17">
        <f>IF(AND(E1225=1,D1225&gt;20000,D1225&lt;=45000),D1225*'Z1'!$G$7,0)+IF(AND(E1225=1,D1225&gt;45000,D1225&lt;=50000),'Z1'!$G$7/5000*(50000-D1225)*D1225,0)</f>
        <v>0</v>
      </c>
      <c r="M1225" s="18">
        <f t="shared" ca="1" si="339"/>
        <v>0</v>
      </c>
      <c r="N1225" s="21">
        <v>0</v>
      </c>
      <c r="O1225" s="20">
        <f t="shared" si="340"/>
        <v>0</v>
      </c>
      <c r="P1225" s="21">
        <f t="shared" si="341"/>
        <v>1</v>
      </c>
      <c r="Q1225" s="22">
        <f t="shared" si="342"/>
        <v>0</v>
      </c>
      <c r="R1225" s="59">
        <f t="shared" ca="1" si="343"/>
        <v>1333384.7879408896</v>
      </c>
      <c r="S1225" s="60">
        <f t="shared" ca="1" si="344"/>
        <v>1333384.7879408896</v>
      </c>
      <c r="T1225" s="61">
        <v>954.36799424724416</v>
      </c>
      <c r="U1225" s="61">
        <f t="shared" ca="1" si="345"/>
        <v>1039.2710739991346</v>
      </c>
      <c r="V1225" s="62">
        <f t="shared" ca="1" si="346"/>
        <v>8.8962622660934576E-2</v>
      </c>
      <c r="W1225" s="62"/>
      <c r="X1225" s="62">
        <f t="shared" ca="1" si="347"/>
        <v>8.8962622660934576E-2</v>
      </c>
      <c r="Y1225" s="60">
        <f t="shared" ca="1" si="348"/>
        <v>1333384.7879408896</v>
      </c>
      <c r="Z1225" s="63">
        <f t="shared" ca="1" si="349"/>
        <v>0</v>
      </c>
      <c r="AA1225" s="60">
        <f t="shared" ca="1" si="350"/>
        <v>0</v>
      </c>
      <c r="AB1225" s="63">
        <f t="shared" ca="1" si="351"/>
        <v>0</v>
      </c>
      <c r="AC1225" s="47">
        <f t="shared" ca="1" si="352"/>
        <v>1333384.7879408896</v>
      </c>
    </row>
    <row r="1226" spans="1:29" x14ac:dyDescent="0.15">
      <c r="A1226" s="58">
        <v>41516</v>
      </c>
      <c r="B1226" s="65">
        <f t="shared" si="335"/>
        <v>4</v>
      </c>
      <c r="C1226" s="58" t="s">
        <v>1280</v>
      </c>
      <c r="D1226" s="58">
        <v>9442</v>
      </c>
      <c r="E1226" s="58">
        <v>0</v>
      </c>
      <c r="F1226" s="58">
        <f t="shared" si="336"/>
        <v>15461.830845771145</v>
      </c>
      <c r="G1226" s="58"/>
      <c r="H1226" s="17">
        <f t="shared" si="337"/>
        <v>1</v>
      </c>
      <c r="I1226" s="17">
        <f t="shared" si="338"/>
        <v>1</v>
      </c>
      <c r="J1226" s="17">
        <f ca="1">OFFSET('Z1'!$B$7,B1226,H1226)*D1226</f>
        <v>0</v>
      </c>
      <c r="K1226" s="17">
        <f ca="1">IF(I1226&gt;0,OFFSET('Z1'!$I$7,B1226,I1226)*IF(I1226=1,D1226-9300,IF(I1226=2,D1226-18000,IF(I1226=3,D1226-45000,0))),0)</f>
        <v>211174.28571428571</v>
      </c>
      <c r="L1226" s="17">
        <f>IF(AND(E1226=1,D1226&gt;20000,D1226&lt;=45000),D1226*'Z1'!$G$7,0)+IF(AND(E1226=1,D1226&gt;45000,D1226&lt;=50000),'Z1'!$G$7/5000*(50000-D1226)*D1226,0)</f>
        <v>0</v>
      </c>
      <c r="M1226" s="18">
        <f t="shared" ca="1" si="339"/>
        <v>211174.28571428571</v>
      </c>
      <c r="N1226" s="21">
        <v>11675</v>
      </c>
      <c r="O1226" s="20">
        <f t="shared" si="340"/>
        <v>10675</v>
      </c>
      <c r="P1226" s="21">
        <f t="shared" si="341"/>
        <v>2</v>
      </c>
      <c r="Q1226" s="22">
        <f t="shared" si="342"/>
        <v>7658.55</v>
      </c>
      <c r="R1226" s="59">
        <f t="shared" ca="1" si="343"/>
        <v>9968752.2943351325</v>
      </c>
      <c r="S1226" s="60">
        <f t="shared" ca="1" si="344"/>
        <v>10187585.130049419</v>
      </c>
      <c r="T1226" s="61">
        <v>978.74851554312249</v>
      </c>
      <c r="U1226" s="61">
        <f t="shared" ca="1" si="345"/>
        <v>1078.9647458217983</v>
      </c>
      <c r="V1226" s="62">
        <f t="shared" ca="1" si="346"/>
        <v>0.10239221688429767</v>
      </c>
      <c r="W1226" s="62"/>
      <c r="X1226" s="62">
        <f t="shared" ca="1" si="347"/>
        <v>0.10239221688429767</v>
      </c>
      <c r="Y1226" s="60">
        <f t="shared" ca="1" si="348"/>
        <v>10187585.130049419</v>
      </c>
      <c r="Z1226" s="63">
        <f t="shared" ca="1" si="349"/>
        <v>0</v>
      </c>
      <c r="AA1226" s="60">
        <f t="shared" ca="1" si="350"/>
        <v>117037.32020518743</v>
      </c>
      <c r="AB1226" s="63">
        <f t="shared" ca="1" si="351"/>
        <v>-5676.0106151056834</v>
      </c>
      <c r="AC1226" s="47">
        <f t="shared" ca="1" si="352"/>
        <v>10181909.119434314</v>
      </c>
    </row>
    <row r="1227" spans="1:29" x14ac:dyDescent="0.15">
      <c r="A1227" s="58">
        <v>41517</v>
      </c>
      <c r="B1227" s="65">
        <f t="shared" si="335"/>
        <v>4</v>
      </c>
      <c r="C1227" s="58" t="s">
        <v>1281</v>
      </c>
      <c r="D1227" s="58">
        <v>3377</v>
      </c>
      <c r="E1227" s="58">
        <v>0</v>
      </c>
      <c r="F1227" s="58">
        <f t="shared" si="336"/>
        <v>5443.5223880597014</v>
      </c>
      <c r="G1227" s="58"/>
      <c r="H1227" s="17">
        <f t="shared" si="337"/>
        <v>1</v>
      </c>
      <c r="I1227" s="17">
        <f t="shared" si="338"/>
        <v>0</v>
      </c>
      <c r="J1227" s="17">
        <f ca="1">OFFSET('Z1'!$B$7,B1227,H1227)*D1227</f>
        <v>0</v>
      </c>
      <c r="K1227" s="17">
        <f ca="1">IF(I1227&gt;0,OFFSET('Z1'!$I$7,B1227,I1227)*IF(I1227=1,D1227-9300,IF(I1227=2,D1227-18000,IF(I1227=3,D1227-45000,0))),0)</f>
        <v>0</v>
      </c>
      <c r="L1227" s="17">
        <f>IF(AND(E1227=1,D1227&gt;20000,D1227&lt;=45000),D1227*'Z1'!$G$7,0)+IF(AND(E1227=1,D1227&gt;45000,D1227&lt;=50000),'Z1'!$G$7/5000*(50000-D1227)*D1227,0)</f>
        <v>0</v>
      </c>
      <c r="M1227" s="18">
        <f t="shared" ca="1" si="339"/>
        <v>0</v>
      </c>
      <c r="N1227" s="21">
        <v>9668</v>
      </c>
      <c r="O1227" s="20">
        <f t="shared" si="340"/>
        <v>8668</v>
      </c>
      <c r="P1227" s="21">
        <f t="shared" si="341"/>
        <v>1</v>
      </c>
      <c r="Q1227" s="22">
        <f t="shared" si="342"/>
        <v>7801.2</v>
      </c>
      <c r="R1227" s="59">
        <f t="shared" ca="1" si="343"/>
        <v>3509618.4168950776</v>
      </c>
      <c r="S1227" s="60">
        <f t="shared" ca="1" si="344"/>
        <v>3517419.6168950778</v>
      </c>
      <c r="T1227" s="61">
        <v>956.86336434456041</v>
      </c>
      <c r="U1227" s="61">
        <f t="shared" ca="1" si="345"/>
        <v>1041.5811717190043</v>
      </c>
      <c r="V1227" s="62">
        <f t="shared" ca="1" si="346"/>
        <v>8.8536995490964943E-2</v>
      </c>
      <c r="W1227" s="62"/>
      <c r="X1227" s="62">
        <f t="shared" ca="1" si="347"/>
        <v>8.8536995490964943E-2</v>
      </c>
      <c r="Y1227" s="60">
        <f t="shared" ca="1" si="348"/>
        <v>3517419.6168950773</v>
      </c>
      <c r="Z1227" s="63">
        <f t="shared" ca="1" si="349"/>
        <v>0</v>
      </c>
      <c r="AA1227" s="60">
        <f t="shared" ca="1" si="350"/>
        <v>0</v>
      </c>
      <c r="AB1227" s="63">
        <f t="shared" ca="1" si="351"/>
        <v>0</v>
      </c>
      <c r="AC1227" s="47">
        <f t="shared" ca="1" si="352"/>
        <v>3517419.6168950773</v>
      </c>
    </row>
    <row r="1228" spans="1:29" x14ac:dyDescent="0.15">
      <c r="A1228" s="58">
        <v>41518</v>
      </c>
      <c r="B1228" s="65">
        <f t="shared" si="335"/>
        <v>4</v>
      </c>
      <c r="C1228" s="58" t="s">
        <v>1282</v>
      </c>
      <c r="D1228" s="58">
        <v>2247</v>
      </c>
      <c r="E1228" s="58">
        <v>0</v>
      </c>
      <c r="F1228" s="58">
        <f t="shared" si="336"/>
        <v>3622.0298507462685</v>
      </c>
      <c r="G1228" s="58"/>
      <c r="H1228" s="17">
        <f t="shared" si="337"/>
        <v>1</v>
      </c>
      <c r="I1228" s="17">
        <f t="shared" si="338"/>
        <v>0</v>
      </c>
      <c r="J1228" s="17">
        <f ca="1">OFFSET('Z1'!$B$7,B1228,H1228)*D1228</f>
        <v>0</v>
      </c>
      <c r="K1228" s="17">
        <f ca="1">IF(I1228&gt;0,OFFSET('Z1'!$I$7,B1228,I1228)*IF(I1228=1,D1228-9300,IF(I1228=2,D1228-18000,IF(I1228=3,D1228-45000,0))),0)</f>
        <v>0</v>
      </c>
      <c r="L1228" s="17">
        <f>IF(AND(E1228=1,D1228&gt;20000,D1228&lt;=45000),D1228*'Z1'!$G$7,0)+IF(AND(E1228=1,D1228&gt;45000,D1228&lt;=50000),'Z1'!$G$7/5000*(50000-D1228)*D1228,0)</f>
        <v>0</v>
      </c>
      <c r="M1228" s="18">
        <f t="shared" ca="1" si="339"/>
        <v>0</v>
      </c>
      <c r="N1228" s="21">
        <v>0</v>
      </c>
      <c r="O1228" s="20">
        <f t="shared" si="340"/>
        <v>0</v>
      </c>
      <c r="P1228" s="21">
        <f t="shared" si="341"/>
        <v>1</v>
      </c>
      <c r="Q1228" s="22">
        <f t="shared" si="342"/>
        <v>0</v>
      </c>
      <c r="R1228" s="59">
        <f t="shared" ca="1" si="343"/>
        <v>2335242.1032760553</v>
      </c>
      <c r="S1228" s="60">
        <f t="shared" ca="1" si="344"/>
        <v>2335242.1032760553</v>
      </c>
      <c r="T1228" s="61">
        <v>954.36799424724427</v>
      </c>
      <c r="U1228" s="61">
        <f t="shared" ca="1" si="345"/>
        <v>1039.2710739991346</v>
      </c>
      <c r="V1228" s="62">
        <f t="shared" ca="1" si="346"/>
        <v>8.8962622660934354E-2</v>
      </c>
      <c r="W1228" s="62"/>
      <c r="X1228" s="62">
        <f t="shared" ca="1" si="347"/>
        <v>8.8962622660934354E-2</v>
      </c>
      <c r="Y1228" s="60">
        <f t="shared" ca="1" si="348"/>
        <v>2335242.1032760553</v>
      </c>
      <c r="Z1228" s="63">
        <f t="shared" ca="1" si="349"/>
        <v>0</v>
      </c>
      <c r="AA1228" s="60">
        <f t="shared" ca="1" si="350"/>
        <v>0</v>
      </c>
      <c r="AB1228" s="63">
        <f t="shared" ca="1" si="351"/>
        <v>0</v>
      </c>
      <c r="AC1228" s="47">
        <f t="shared" ca="1" si="352"/>
        <v>2335242.1032760553</v>
      </c>
    </row>
    <row r="1229" spans="1:29" x14ac:dyDescent="0.15">
      <c r="A1229" s="58">
        <v>41521</v>
      </c>
      <c r="B1229" s="65">
        <f t="shared" si="335"/>
        <v>4</v>
      </c>
      <c r="C1229" s="58" t="s">
        <v>1283</v>
      </c>
      <c r="D1229" s="58">
        <v>3175</v>
      </c>
      <c r="E1229" s="58">
        <v>0</v>
      </c>
      <c r="F1229" s="58">
        <f t="shared" si="336"/>
        <v>5117.9104477611936</v>
      </c>
      <c r="G1229" s="58"/>
      <c r="H1229" s="17">
        <f t="shared" si="337"/>
        <v>1</v>
      </c>
      <c r="I1229" s="17">
        <f t="shared" si="338"/>
        <v>0</v>
      </c>
      <c r="J1229" s="17">
        <f ca="1">OFFSET('Z1'!$B$7,B1229,H1229)*D1229</f>
        <v>0</v>
      </c>
      <c r="K1229" s="17">
        <f ca="1">IF(I1229&gt;0,OFFSET('Z1'!$I$7,B1229,I1229)*IF(I1229=1,D1229-9300,IF(I1229=2,D1229-18000,IF(I1229=3,D1229-45000,0))),0)</f>
        <v>0</v>
      </c>
      <c r="L1229" s="17">
        <f>IF(AND(E1229=1,D1229&gt;20000,D1229&lt;=45000),D1229*'Z1'!$G$7,0)+IF(AND(E1229=1,D1229&gt;45000,D1229&lt;=50000),'Z1'!$G$7/5000*(50000-D1229)*D1229,0)</f>
        <v>0</v>
      </c>
      <c r="M1229" s="18">
        <f t="shared" ca="1" si="339"/>
        <v>0</v>
      </c>
      <c r="N1229" s="21">
        <v>1451</v>
      </c>
      <c r="O1229" s="20">
        <f t="shared" si="340"/>
        <v>451</v>
      </c>
      <c r="P1229" s="21">
        <f t="shared" si="341"/>
        <v>1</v>
      </c>
      <c r="Q1229" s="22">
        <f t="shared" si="342"/>
        <v>405.90000000000003</v>
      </c>
      <c r="R1229" s="59">
        <f t="shared" ca="1" si="343"/>
        <v>3299685.6599472524</v>
      </c>
      <c r="S1229" s="60">
        <f t="shared" ca="1" si="344"/>
        <v>3300091.5599472523</v>
      </c>
      <c r="T1229" s="61">
        <v>954.89647106843631</v>
      </c>
      <c r="U1229" s="61">
        <f t="shared" ca="1" si="345"/>
        <v>1039.3989165188195</v>
      </c>
      <c r="V1229" s="62">
        <f t="shared" ca="1" si="346"/>
        <v>8.8493829447116035E-2</v>
      </c>
      <c r="W1229" s="62"/>
      <c r="X1229" s="62">
        <f t="shared" ca="1" si="347"/>
        <v>8.8493829447116035E-2</v>
      </c>
      <c r="Y1229" s="60">
        <f t="shared" ca="1" si="348"/>
        <v>3300091.5599472518</v>
      </c>
      <c r="Z1229" s="63">
        <f t="shared" ca="1" si="349"/>
        <v>0</v>
      </c>
      <c r="AA1229" s="60">
        <f t="shared" ca="1" si="350"/>
        <v>0</v>
      </c>
      <c r="AB1229" s="63">
        <f t="shared" ca="1" si="351"/>
        <v>0</v>
      </c>
      <c r="AC1229" s="47">
        <f t="shared" ca="1" si="352"/>
        <v>3300091.5599472518</v>
      </c>
    </row>
    <row r="1230" spans="1:29" x14ac:dyDescent="0.15">
      <c r="A1230" s="58">
        <v>41522</v>
      </c>
      <c r="B1230" s="65">
        <f t="shared" si="335"/>
        <v>4</v>
      </c>
      <c r="C1230" s="58" t="s">
        <v>1284</v>
      </c>
      <c r="D1230" s="58">
        <v>4092</v>
      </c>
      <c r="E1230" s="58">
        <v>0</v>
      </c>
      <c r="F1230" s="58">
        <f t="shared" si="336"/>
        <v>6596.059701492537</v>
      </c>
      <c r="G1230" s="58"/>
      <c r="H1230" s="17">
        <f t="shared" si="337"/>
        <v>1</v>
      </c>
      <c r="I1230" s="17">
        <f t="shared" si="338"/>
        <v>0</v>
      </c>
      <c r="J1230" s="17">
        <f ca="1">OFFSET('Z1'!$B$7,B1230,H1230)*D1230</f>
        <v>0</v>
      </c>
      <c r="K1230" s="17">
        <f ca="1">IF(I1230&gt;0,OFFSET('Z1'!$I$7,B1230,I1230)*IF(I1230=1,D1230-9300,IF(I1230=2,D1230-18000,IF(I1230=3,D1230-45000,0))),0)</f>
        <v>0</v>
      </c>
      <c r="L1230" s="17">
        <f>IF(AND(E1230=1,D1230&gt;20000,D1230&lt;=45000),D1230*'Z1'!$G$7,0)+IF(AND(E1230=1,D1230&gt;45000,D1230&lt;=50000),'Z1'!$G$7/5000*(50000-D1230)*D1230,0)</f>
        <v>0</v>
      </c>
      <c r="M1230" s="18">
        <f t="shared" ca="1" si="339"/>
        <v>0</v>
      </c>
      <c r="N1230" s="21">
        <v>38372</v>
      </c>
      <c r="O1230" s="20">
        <f t="shared" si="340"/>
        <v>37372</v>
      </c>
      <c r="P1230" s="21">
        <f t="shared" si="341"/>
        <v>1</v>
      </c>
      <c r="Q1230" s="22">
        <f t="shared" si="342"/>
        <v>33634.800000000003</v>
      </c>
      <c r="R1230" s="59">
        <f t="shared" ca="1" si="343"/>
        <v>4252697.2348044589</v>
      </c>
      <c r="S1230" s="60">
        <f t="shared" ca="1" si="344"/>
        <v>4286332.0348044587</v>
      </c>
      <c r="T1230" s="61">
        <v>967.45688579620264</v>
      </c>
      <c r="U1230" s="61">
        <f t="shared" ca="1" si="345"/>
        <v>1047.4907220929763</v>
      </c>
      <c r="V1230" s="62">
        <f t="shared" ca="1" si="346"/>
        <v>8.2725997893856595E-2</v>
      </c>
      <c r="W1230" s="62"/>
      <c r="X1230" s="62">
        <f t="shared" ca="1" si="347"/>
        <v>8.2725997893856595E-2</v>
      </c>
      <c r="Y1230" s="60">
        <f t="shared" ca="1" si="348"/>
        <v>4286332.0348044587</v>
      </c>
      <c r="Z1230" s="63">
        <f t="shared" ca="1" si="349"/>
        <v>0</v>
      </c>
      <c r="AA1230" s="60">
        <f t="shared" ca="1" si="350"/>
        <v>0</v>
      </c>
      <c r="AB1230" s="63">
        <f t="shared" ca="1" si="351"/>
        <v>0</v>
      </c>
      <c r="AC1230" s="47">
        <f t="shared" ca="1" si="352"/>
        <v>4286332.0348044587</v>
      </c>
    </row>
    <row r="1231" spans="1:29" x14ac:dyDescent="0.15">
      <c r="A1231" s="58">
        <v>41601</v>
      </c>
      <c r="B1231" s="65">
        <f t="shared" si="335"/>
        <v>4</v>
      </c>
      <c r="C1231" s="58" t="s">
        <v>1285</v>
      </c>
      <c r="D1231" s="58">
        <v>4201</v>
      </c>
      <c r="E1231" s="58">
        <v>0</v>
      </c>
      <c r="F1231" s="58">
        <f t="shared" si="336"/>
        <v>6771.7611940298511</v>
      </c>
      <c r="G1231" s="58"/>
      <c r="H1231" s="17">
        <f t="shared" si="337"/>
        <v>1</v>
      </c>
      <c r="I1231" s="17">
        <f t="shared" si="338"/>
        <v>0</v>
      </c>
      <c r="J1231" s="17">
        <f ca="1">OFFSET('Z1'!$B$7,B1231,H1231)*D1231</f>
        <v>0</v>
      </c>
      <c r="K1231" s="17">
        <f ca="1">IF(I1231&gt;0,OFFSET('Z1'!$I$7,B1231,I1231)*IF(I1231=1,D1231-9300,IF(I1231=2,D1231-18000,IF(I1231=3,D1231-45000,0))),0)</f>
        <v>0</v>
      </c>
      <c r="L1231" s="17">
        <f>IF(AND(E1231=1,D1231&gt;20000,D1231&lt;=45000),D1231*'Z1'!$G$7,0)+IF(AND(E1231=1,D1231&gt;45000,D1231&lt;=50000),'Z1'!$G$7/5000*(50000-D1231)*D1231,0)</f>
        <v>0</v>
      </c>
      <c r="M1231" s="18">
        <f t="shared" ca="1" si="339"/>
        <v>0</v>
      </c>
      <c r="N1231" s="21">
        <v>1788</v>
      </c>
      <c r="O1231" s="20">
        <f t="shared" si="340"/>
        <v>788</v>
      </c>
      <c r="P1231" s="21">
        <f t="shared" si="341"/>
        <v>1</v>
      </c>
      <c r="Q1231" s="22">
        <f t="shared" si="342"/>
        <v>709.2</v>
      </c>
      <c r="R1231" s="59">
        <f t="shared" ca="1" si="343"/>
        <v>4365977.7818703651</v>
      </c>
      <c r="S1231" s="60">
        <f t="shared" ca="1" si="344"/>
        <v>4366686.9818703653</v>
      </c>
      <c r="T1231" s="61">
        <v>955.33454886909294</v>
      </c>
      <c r="U1231" s="61">
        <f t="shared" ca="1" si="345"/>
        <v>1039.4398909474805</v>
      </c>
      <c r="V1231" s="62">
        <f t="shared" ca="1" si="346"/>
        <v>8.8037580319846986E-2</v>
      </c>
      <c r="W1231" s="62"/>
      <c r="X1231" s="62">
        <f t="shared" ca="1" si="347"/>
        <v>8.8037580319846986E-2</v>
      </c>
      <c r="Y1231" s="60">
        <f t="shared" ca="1" si="348"/>
        <v>4366686.9818703653</v>
      </c>
      <c r="Z1231" s="63">
        <f t="shared" ca="1" si="349"/>
        <v>0</v>
      </c>
      <c r="AA1231" s="60">
        <f t="shared" ca="1" si="350"/>
        <v>0</v>
      </c>
      <c r="AB1231" s="63">
        <f t="shared" ca="1" si="351"/>
        <v>0</v>
      </c>
      <c r="AC1231" s="47">
        <f t="shared" ca="1" si="352"/>
        <v>4366686.9818703653</v>
      </c>
    </row>
    <row r="1232" spans="1:29" x14ac:dyDescent="0.15">
      <c r="A1232" s="58">
        <v>41602</v>
      </c>
      <c r="B1232" s="65">
        <f t="shared" si="335"/>
        <v>4</v>
      </c>
      <c r="C1232" s="58" t="s">
        <v>1286</v>
      </c>
      <c r="D1232" s="58">
        <v>4628</v>
      </c>
      <c r="E1232" s="58">
        <v>0</v>
      </c>
      <c r="F1232" s="58">
        <f t="shared" si="336"/>
        <v>7460.059701492537</v>
      </c>
      <c r="G1232" s="58"/>
      <c r="H1232" s="17">
        <f t="shared" si="337"/>
        <v>1</v>
      </c>
      <c r="I1232" s="17">
        <f t="shared" si="338"/>
        <v>0</v>
      </c>
      <c r="J1232" s="17">
        <f ca="1">OFFSET('Z1'!$B$7,B1232,H1232)*D1232</f>
        <v>0</v>
      </c>
      <c r="K1232" s="17">
        <f ca="1">IF(I1232&gt;0,OFFSET('Z1'!$I$7,B1232,I1232)*IF(I1232=1,D1232-9300,IF(I1232=2,D1232-18000,IF(I1232=3,D1232-45000,0))),0)</f>
        <v>0</v>
      </c>
      <c r="L1232" s="17">
        <f>IF(AND(E1232=1,D1232&gt;20000,D1232&lt;=45000),D1232*'Z1'!$G$7,0)+IF(AND(E1232=1,D1232&gt;45000,D1232&lt;=50000),'Z1'!$G$7/5000*(50000-D1232)*D1232,0)</f>
        <v>0</v>
      </c>
      <c r="M1232" s="18">
        <f t="shared" ca="1" si="339"/>
        <v>0</v>
      </c>
      <c r="N1232" s="21">
        <v>3021</v>
      </c>
      <c r="O1232" s="20">
        <f t="shared" si="340"/>
        <v>2021</v>
      </c>
      <c r="P1232" s="21">
        <f t="shared" si="341"/>
        <v>1</v>
      </c>
      <c r="Q1232" s="22">
        <f t="shared" si="342"/>
        <v>1818.9</v>
      </c>
      <c r="R1232" s="59">
        <f t="shared" ca="1" si="343"/>
        <v>4809746.5304679945</v>
      </c>
      <c r="S1232" s="60">
        <f t="shared" ca="1" si="344"/>
        <v>4811565.4304679949</v>
      </c>
      <c r="T1232" s="61">
        <v>955.20588537454796</v>
      </c>
      <c r="U1232" s="61">
        <f t="shared" ca="1" si="345"/>
        <v>1039.6640947424362</v>
      </c>
      <c r="V1232" s="62">
        <f t="shared" ca="1" si="346"/>
        <v>8.8418853632556083E-2</v>
      </c>
      <c r="W1232" s="62"/>
      <c r="X1232" s="62">
        <f t="shared" ca="1" si="347"/>
        <v>8.8418853632556083E-2</v>
      </c>
      <c r="Y1232" s="60">
        <f t="shared" ca="1" si="348"/>
        <v>4811565.4304679949</v>
      </c>
      <c r="Z1232" s="63">
        <f t="shared" ca="1" si="349"/>
        <v>0</v>
      </c>
      <c r="AA1232" s="60">
        <f t="shared" ca="1" si="350"/>
        <v>0</v>
      </c>
      <c r="AB1232" s="63">
        <f t="shared" ca="1" si="351"/>
        <v>0</v>
      </c>
      <c r="AC1232" s="47">
        <f t="shared" ca="1" si="352"/>
        <v>4811565.4304679949</v>
      </c>
    </row>
    <row r="1233" spans="1:29" x14ac:dyDescent="0.15">
      <c r="A1233" s="58">
        <v>41603</v>
      </c>
      <c r="B1233" s="65">
        <f t="shared" si="335"/>
        <v>4</v>
      </c>
      <c r="C1233" s="58" t="s">
        <v>1287</v>
      </c>
      <c r="D1233" s="58">
        <v>4267</v>
      </c>
      <c r="E1233" s="58">
        <v>0</v>
      </c>
      <c r="F1233" s="58">
        <f t="shared" si="336"/>
        <v>6878.1492537313434</v>
      </c>
      <c r="G1233" s="58"/>
      <c r="H1233" s="17">
        <f t="shared" si="337"/>
        <v>1</v>
      </c>
      <c r="I1233" s="17">
        <f t="shared" si="338"/>
        <v>0</v>
      </c>
      <c r="J1233" s="17">
        <f ca="1">OFFSET('Z1'!$B$7,B1233,H1233)*D1233</f>
        <v>0</v>
      </c>
      <c r="K1233" s="17">
        <f ca="1">IF(I1233&gt;0,OFFSET('Z1'!$I$7,B1233,I1233)*IF(I1233=1,D1233-9300,IF(I1233=2,D1233-18000,IF(I1233=3,D1233-45000,0))),0)</f>
        <v>0</v>
      </c>
      <c r="L1233" s="17">
        <f>IF(AND(E1233=1,D1233&gt;20000,D1233&lt;=45000),D1233*'Z1'!$G$7,0)+IF(AND(E1233=1,D1233&gt;45000,D1233&lt;=50000),'Z1'!$G$7/5000*(50000-D1233)*D1233,0)</f>
        <v>0</v>
      </c>
      <c r="M1233" s="18">
        <f t="shared" ca="1" si="339"/>
        <v>0</v>
      </c>
      <c r="N1233" s="21">
        <v>90991</v>
      </c>
      <c r="O1233" s="20">
        <f t="shared" si="340"/>
        <v>89991</v>
      </c>
      <c r="P1233" s="21">
        <f t="shared" si="341"/>
        <v>1</v>
      </c>
      <c r="Q1233" s="22">
        <f t="shared" si="342"/>
        <v>80991.900000000009</v>
      </c>
      <c r="R1233" s="59">
        <f t="shared" ca="1" si="343"/>
        <v>4434569.6727543073</v>
      </c>
      <c r="S1233" s="60">
        <f t="shared" ca="1" si="344"/>
        <v>4515561.5727543077</v>
      </c>
      <c r="T1233" s="61">
        <v>984.08069116706531</v>
      </c>
      <c r="U1233" s="61">
        <f t="shared" ca="1" si="345"/>
        <v>1058.2520676715039</v>
      </c>
      <c r="V1233" s="62">
        <f t="shared" ca="1" si="346"/>
        <v>7.5371234462974224E-2</v>
      </c>
      <c r="W1233" s="62"/>
      <c r="X1233" s="62">
        <f t="shared" ca="1" si="347"/>
        <v>7.5371234462974224E-2</v>
      </c>
      <c r="Y1233" s="60">
        <f t="shared" ca="1" si="348"/>
        <v>4515561.5727543077</v>
      </c>
      <c r="Z1233" s="63">
        <f t="shared" ca="1" si="349"/>
        <v>0</v>
      </c>
      <c r="AA1233" s="60">
        <f t="shared" ca="1" si="350"/>
        <v>0</v>
      </c>
      <c r="AB1233" s="63">
        <f t="shared" ca="1" si="351"/>
        <v>0</v>
      </c>
      <c r="AC1233" s="47">
        <f t="shared" ca="1" si="352"/>
        <v>4515561.5727543077</v>
      </c>
    </row>
    <row r="1234" spans="1:29" x14ac:dyDescent="0.15">
      <c r="A1234" s="58">
        <v>41604</v>
      </c>
      <c r="B1234" s="65">
        <f t="shared" si="335"/>
        <v>4</v>
      </c>
      <c r="C1234" s="58" t="s">
        <v>1288</v>
      </c>
      <c r="D1234" s="58">
        <v>2118</v>
      </c>
      <c r="E1234" s="58">
        <v>0</v>
      </c>
      <c r="F1234" s="58">
        <f t="shared" si="336"/>
        <v>3414.0895522388059</v>
      </c>
      <c r="G1234" s="58"/>
      <c r="H1234" s="17">
        <f t="shared" si="337"/>
        <v>1</v>
      </c>
      <c r="I1234" s="17">
        <f t="shared" si="338"/>
        <v>0</v>
      </c>
      <c r="J1234" s="17">
        <f ca="1">OFFSET('Z1'!$B$7,B1234,H1234)*D1234</f>
        <v>0</v>
      </c>
      <c r="K1234" s="17">
        <f ca="1">IF(I1234&gt;0,OFFSET('Z1'!$I$7,B1234,I1234)*IF(I1234=1,D1234-9300,IF(I1234=2,D1234-18000,IF(I1234=3,D1234-45000,0))),0)</f>
        <v>0</v>
      </c>
      <c r="L1234" s="17">
        <f>IF(AND(E1234=1,D1234&gt;20000,D1234&lt;=45000),D1234*'Z1'!$G$7,0)+IF(AND(E1234=1,D1234&gt;45000,D1234&lt;=50000),'Z1'!$G$7/5000*(50000-D1234)*D1234,0)</f>
        <v>0</v>
      </c>
      <c r="M1234" s="18">
        <f t="shared" ca="1" si="339"/>
        <v>0</v>
      </c>
      <c r="N1234" s="21">
        <v>2482</v>
      </c>
      <c r="O1234" s="20">
        <f t="shared" si="340"/>
        <v>1482</v>
      </c>
      <c r="P1234" s="21">
        <f t="shared" si="341"/>
        <v>1</v>
      </c>
      <c r="Q1234" s="22">
        <f t="shared" si="342"/>
        <v>1333.8</v>
      </c>
      <c r="R1234" s="59">
        <f t="shared" ca="1" si="343"/>
        <v>2201176.1347301672</v>
      </c>
      <c r="S1234" s="60">
        <f t="shared" ca="1" si="344"/>
        <v>2202509.934730167</v>
      </c>
      <c r="T1234" s="61">
        <v>955.95945248226053</v>
      </c>
      <c r="U1234" s="61">
        <f t="shared" ca="1" si="345"/>
        <v>1039.9008190416275</v>
      </c>
      <c r="V1234" s="62">
        <f t="shared" ca="1" si="346"/>
        <v>8.7808501021045871E-2</v>
      </c>
      <c r="W1234" s="62"/>
      <c r="X1234" s="62">
        <f t="shared" ca="1" si="347"/>
        <v>8.7808501021045871E-2</v>
      </c>
      <c r="Y1234" s="60">
        <f t="shared" ca="1" si="348"/>
        <v>2202509.934730167</v>
      </c>
      <c r="Z1234" s="63">
        <f t="shared" ca="1" si="349"/>
        <v>0</v>
      </c>
      <c r="AA1234" s="60">
        <f t="shared" ca="1" si="350"/>
        <v>0</v>
      </c>
      <c r="AB1234" s="63">
        <f t="shared" ca="1" si="351"/>
        <v>0</v>
      </c>
      <c r="AC1234" s="47">
        <f t="shared" ca="1" si="352"/>
        <v>2202509.934730167</v>
      </c>
    </row>
    <row r="1235" spans="1:29" x14ac:dyDescent="0.15">
      <c r="A1235" s="58">
        <v>41605</v>
      </c>
      <c r="B1235" s="65">
        <f t="shared" si="335"/>
        <v>4</v>
      </c>
      <c r="C1235" s="58" t="s">
        <v>1289</v>
      </c>
      <c r="D1235" s="58">
        <v>8853</v>
      </c>
      <c r="E1235" s="58">
        <v>0</v>
      </c>
      <c r="F1235" s="58">
        <f t="shared" si="336"/>
        <v>14270.507462686566</v>
      </c>
      <c r="G1235" s="58"/>
      <c r="H1235" s="17">
        <f t="shared" si="337"/>
        <v>1</v>
      </c>
      <c r="I1235" s="17">
        <f t="shared" si="338"/>
        <v>0</v>
      </c>
      <c r="J1235" s="17">
        <f ca="1">OFFSET('Z1'!$B$7,B1235,H1235)*D1235</f>
        <v>0</v>
      </c>
      <c r="K1235" s="17">
        <f ca="1">IF(I1235&gt;0,OFFSET('Z1'!$I$7,B1235,I1235)*IF(I1235=1,D1235-9300,IF(I1235=2,D1235-18000,IF(I1235=3,D1235-45000,0))),0)</f>
        <v>0</v>
      </c>
      <c r="L1235" s="17">
        <f>IF(AND(E1235=1,D1235&gt;20000,D1235&lt;=45000),D1235*'Z1'!$G$7,0)+IF(AND(E1235=1,D1235&gt;45000,D1235&lt;=50000),'Z1'!$G$7/5000*(50000-D1235)*D1235,0)</f>
        <v>0</v>
      </c>
      <c r="M1235" s="18">
        <f t="shared" ca="1" si="339"/>
        <v>0</v>
      </c>
      <c r="N1235" s="21">
        <v>3954</v>
      </c>
      <c r="O1235" s="20">
        <f t="shared" si="340"/>
        <v>2954</v>
      </c>
      <c r="P1235" s="21">
        <f t="shared" si="341"/>
        <v>1</v>
      </c>
      <c r="Q1235" s="22">
        <f t="shared" si="342"/>
        <v>2658.6</v>
      </c>
      <c r="R1235" s="59">
        <f t="shared" ca="1" si="343"/>
        <v>9200666.8181143384</v>
      </c>
      <c r="S1235" s="60">
        <f t="shared" ca="1" si="344"/>
        <v>9203325.4181143381</v>
      </c>
      <c r="T1235" s="61">
        <v>955.27668249255919</v>
      </c>
      <c r="U1235" s="61">
        <f t="shared" ca="1" si="345"/>
        <v>1039.5713789804968</v>
      </c>
      <c r="V1235" s="62">
        <f t="shared" ca="1" si="346"/>
        <v>8.8241132682095103E-2</v>
      </c>
      <c r="W1235" s="62"/>
      <c r="X1235" s="62">
        <f t="shared" ca="1" si="347"/>
        <v>8.8241132682095103E-2</v>
      </c>
      <c r="Y1235" s="60">
        <f t="shared" ca="1" si="348"/>
        <v>9203325.4181143381</v>
      </c>
      <c r="Z1235" s="63">
        <f t="shared" ca="1" si="349"/>
        <v>0</v>
      </c>
      <c r="AA1235" s="60">
        <f t="shared" ca="1" si="350"/>
        <v>0</v>
      </c>
      <c r="AB1235" s="63">
        <f t="shared" ca="1" si="351"/>
        <v>0</v>
      </c>
      <c r="AC1235" s="47">
        <f t="shared" ca="1" si="352"/>
        <v>9203325.4181143381</v>
      </c>
    </row>
    <row r="1236" spans="1:29" x14ac:dyDescent="0.15">
      <c r="A1236" s="58">
        <v>41606</v>
      </c>
      <c r="B1236" s="65">
        <f t="shared" ref="B1236:B1299" si="353">INT(A1236/10000)</f>
        <v>4</v>
      </c>
      <c r="C1236" s="58" t="s">
        <v>1290</v>
      </c>
      <c r="D1236" s="58">
        <v>5364</v>
      </c>
      <c r="E1236" s="58">
        <v>0</v>
      </c>
      <c r="F1236" s="58">
        <f t="shared" ref="F1236:F1299" si="354">IF(AND(E1236=1,D1236&lt;=20000),D1236*2,IF(D1236&lt;=10000,D1236*(1+41/67),IF(D1236&lt;=20000,D1236*(1+2/3),IF(D1236&lt;=50000,D1236*(2),D1236*(2+1/3))))+IF(AND(D1236&gt;9000,D1236&lt;=10000),(D1236-9000)*(110/201),0)+IF(AND(D1236&gt;18000,D1236&lt;=20000),(D1236-18000)*(3+1/3),0)+IF(AND(D1236&gt;45000,D1236&lt;=50000),(D1236-45000)*(3+1/3),0))</f>
        <v>8646.4477611940292</v>
      </c>
      <c r="G1236" s="58"/>
      <c r="H1236" s="17">
        <f t="shared" ref="H1236:H1299" si="355">IF(AND(E1236=1,D1236&lt;=20000),3,IF(D1236&lt;=10000,1,IF(D1236&lt;=20000,2,IF(D1236&lt;=50000,3,4))))</f>
        <v>1</v>
      </c>
      <c r="I1236" s="17">
        <f t="shared" ref="I1236:I1299" si="356">IF(AND(E1236=1,D1236&lt;=45000),0,IF(AND(D1236&gt;9300,D1236&lt;=10000),1,IF(AND(D1236&gt;18000,D1236&lt;=20000),2,IF(AND(D1236&gt;45000,D1236&lt;=50000),3,0))))</f>
        <v>0</v>
      </c>
      <c r="J1236" s="17">
        <f ca="1">OFFSET('Z1'!$B$7,B1236,H1236)*D1236</f>
        <v>0</v>
      </c>
      <c r="K1236" s="17">
        <f ca="1">IF(I1236&gt;0,OFFSET('Z1'!$I$7,B1236,I1236)*IF(I1236=1,D1236-9300,IF(I1236=2,D1236-18000,IF(I1236=3,D1236-45000,0))),0)</f>
        <v>0</v>
      </c>
      <c r="L1236" s="17">
        <f>IF(AND(E1236=1,D1236&gt;20000,D1236&lt;=45000),D1236*'Z1'!$G$7,0)+IF(AND(E1236=1,D1236&gt;45000,D1236&lt;=50000),'Z1'!$G$7/5000*(50000-D1236)*D1236,0)</f>
        <v>0</v>
      </c>
      <c r="M1236" s="18">
        <f t="shared" ref="M1236:M1299" ca="1" si="357">SUM(J1236:L1236)</f>
        <v>0</v>
      </c>
      <c r="N1236" s="21">
        <v>21087</v>
      </c>
      <c r="O1236" s="20">
        <f t="shared" ref="O1236:O1299" si="358">MAX(N1236-$O$3,0)</f>
        <v>20087</v>
      </c>
      <c r="P1236" s="21">
        <f t="shared" ref="P1236:P1299" si="359">IF(D1236&lt;=9300,1,IF(D1236&gt;10000,0,2))</f>
        <v>1</v>
      </c>
      <c r="Q1236" s="22">
        <f t="shared" ref="Q1236:Q1299" si="360">IF(P1236=0,0,IF(P1236=1,O1236*$Q$3,O1236*$Q$3*(10000-D1236)/700))</f>
        <v>18078.3</v>
      </c>
      <c r="R1236" s="59">
        <f t="shared" ref="R1236:R1299" ca="1" si="361">OFFSET($R$4,B1236,0)/OFFSET($F$4,B1236,0)*F1236</f>
        <v>5574650.040931358</v>
      </c>
      <c r="S1236" s="60">
        <f t="shared" ref="S1236:S1299" ca="1" si="362">M1236+Q1236+R1236</f>
        <v>5592728.3409313578</v>
      </c>
      <c r="T1236" s="61">
        <v>959.7925412302443</v>
      </c>
      <c r="U1236" s="61">
        <f t="shared" ref="U1236:U1299" ca="1" si="363">S1236/D1236</f>
        <v>1042.6413760125574</v>
      </c>
      <c r="V1236" s="62">
        <f t="shared" ref="V1236:V1299" ca="1" si="364">U1236/T1236-1</f>
        <v>8.6319523462975667E-2</v>
      </c>
      <c r="W1236" s="62"/>
      <c r="X1236" s="62">
        <f t="shared" ref="X1236:X1299" ca="1" si="365">MAX(V1236,OFFSET($X$4,B1236,0))</f>
        <v>8.6319523462975667E-2</v>
      </c>
      <c r="Y1236" s="60">
        <f t="shared" ref="Y1236:Y1299" ca="1" si="366">(T1236*(1+X1236))*D1236</f>
        <v>5592728.3409313578</v>
      </c>
      <c r="Z1236" s="63">
        <f t="shared" ref="Z1236:Z1299" ca="1" si="367">Y1236-S1236</f>
        <v>0</v>
      </c>
      <c r="AA1236" s="60">
        <f t="shared" ref="AA1236:AA1299" ca="1" si="368">MAX(0,Y1236-T1236*(1+OFFSET($V$4,B1236,0))*D1236)</f>
        <v>0</v>
      </c>
      <c r="AB1236" s="63">
        <f t="shared" ref="AB1236:AB1299" ca="1" si="369">IF(OFFSET($Z$4,B1236,0)=0,0,-OFFSET($Z$4,B1236,0)/OFFSET($AA$4,B1236,0)*AA1236)</f>
        <v>0</v>
      </c>
      <c r="AC1236" s="47">
        <f t="shared" ca="1" si="352"/>
        <v>5592728.3409313578</v>
      </c>
    </row>
    <row r="1237" spans="1:29" x14ac:dyDescent="0.15">
      <c r="A1237" s="58">
        <v>41607</v>
      </c>
      <c r="B1237" s="65">
        <f t="shared" si="353"/>
        <v>4</v>
      </c>
      <c r="C1237" s="58" t="s">
        <v>1291</v>
      </c>
      <c r="D1237" s="58">
        <v>6604</v>
      </c>
      <c r="E1237" s="58">
        <v>0</v>
      </c>
      <c r="F1237" s="58">
        <f t="shared" si="354"/>
        <v>10645.253731343284</v>
      </c>
      <c r="G1237" s="58"/>
      <c r="H1237" s="17">
        <f t="shared" si="355"/>
        <v>1</v>
      </c>
      <c r="I1237" s="17">
        <f t="shared" si="356"/>
        <v>0</v>
      </c>
      <c r="J1237" s="17">
        <f ca="1">OFFSET('Z1'!$B$7,B1237,H1237)*D1237</f>
        <v>0</v>
      </c>
      <c r="K1237" s="17">
        <f ca="1">IF(I1237&gt;0,OFFSET('Z1'!$I$7,B1237,I1237)*IF(I1237=1,D1237-9300,IF(I1237=2,D1237-18000,IF(I1237=3,D1237-45000,0))),0)</f>
        <v>0</v>
      </c>
      <c r="L1237" s="17">
        <f>IF(AND(E1237=1,D1237&gt;20000,D1237&lt;=45000),D1237*'Z1'!$G$7,0)+IF(AND(E1237=1,D1237&gt;45000,D1237&lt;=50000),'Z1'!$G$7/5000*(50000-D1237)*D1237,0)</f>
        <v>0</v>
      </c>
      <c r="M1237" s="18">
        <f t="shared" ca="1" si="357"/>
        <v>0</v>
      </c>
      <c r="N1237" s="21">
        <v>3798</v>
      </c>
      <c r="O1237" s="20">
        <f t="shared" si="358"/>
        <v>2798</v>
      </c>
      <c r="P1237" s="21">
        <f t="shared" si="359"/>
        <v>1</v>
      </c>
      <c r="Q1237" s="22">
        <f t="shared" si="360"/>
        <v>2518.2000000000003</v>
      </c>
      <c r="R1237" s="59">
        <f t="shared" ca="1" si="361"/>
        <v>6863346.1726902854</v>
      </c>
      <c r="S1237" s="60">
        <f t="shared" ca="1" si="362"/>
        <v>6865864.3726902856</v>
      </c>
      <c r="T1237" s="61">
        <v>955.44709192307573</v>
      </c>
      <c r="U1237" s="61">
        <f t="shared" ca="1" si="363"/>
        <v>1039.652388354071</v>
      </c>
      <c r="V1237" s="62">
        <f t="shared" ca="1" si="364"/>
        <v>8.8131825553533494E-2</v>
      </c>
      <c r="W1237" s="62"/>
      <c r="X1237" s="62">
        <f t="shared" ca="1" si="365"/>
        <v>8.8131825553533494E-2</v>
      </c>
      <c r="Y1237" s="60">
        <f t="shared" ca="1" si="366"/>
        <v>6865864.3726902856</v>
      </c>
      <c r="Z1237" s="63">
        <f t="shared" ca="1" si="367"/>
        <v>0</v>
      </c>
      <c r="AA1237" s="60">
        <f t="shared" ca="1" si="368"/>
        <v>0</v>
      </c>
      <c r="AB1237" s="63">
        <f t="shared" ca="1" si="369"/>
        <v>0</v>
      </c>
      <c r="AC1237" s="47">
        <f t="shared" ref="AC1237:AC1300" ca="1" si="370">Y1237+AB1237</f>
        <v>6865864.3726902856</v>
      </c>
    </row>
    <row r="1238" spans="1:29" x14ac:dyDescent="0.15">
      <c r="A1238" s="58">
        <v>41608</v>
      </c>
      <c r="B1238" s="65">
        <f t="shared" si="353"/>
        <v>4</v>
      </c>
      <c r="C1238" s="58" t="s">
        <v>1292</v>
      </c>
      <c r="D1238" s="58">
        <v>799</v>
      </c>
      <c r="E1238" s="58">
        <v>0</v>
      </c>
      <c r="F1238" s="58">
        <f t="shared" si="354"/>
        <v>1287.9402985074628</v>
      </c>
      <c r="G1238" s="58"/>
      <c r="H1238" s="17">
        <f t="shared" si="355"/>
        <v>1</v>
      </c>
      <c r="I1238" s="17">
        <f t="shared" si="356"/>
        <v>0</v>
      </c>
      <c r="J1238" s="17">
        <f ca="1">OFFSET('Z1'!$B$7,B1238,H1238)*D1238</f>
        <v>0</v>
      </c>
      <c r="K1238" s="17">
        <f ca="1">IF(I1238&gt;0,OFFSET('Z1'!$I$7,B1238,I1238)*IF(I1238=1,D1238-9300,IF(I1238=2,D1238-18000,IF(I1238=3,D1238-45000,0))),0)</f>
        <v>0</v>
      </c>
      <c r="L1238" s="17">
        <f>IF(AND(E1238=1,D1238&gt;20000,D1238&lt;=45000),D1238*'Z1'!$G$7,0)+IF(AND(E1238=1,D1238&gt;45000,D1238&lt;=50000),'Z1'!$G$7/5000*(50000-D1238)*D1238,0)</f>
        <v>0</v>
      </c>
      <c r="M1238" s="18">
        <f t="shared" ca="1" si="357"/>
        <v>0</v>
      </c>
      <c r="N1238" s="21">
        <v>0</v>
      </c>
      <c r="O1238" s="20">
        <f t="shared" si="358"/>
        <v>0</v>
      </c>
      <c r="P1238" s="21">
        <f t="shared" si="359"/>
        <v>1</v>
      </c>
      <c r="Q1238" s="22">
        <f t="shared" si="360"/>
        <v>0</v>
      </c>
      <c r="R1238" s="59">
        <f t="shared" ca="1" si="361"/>
        <v>830377.58812530863</v>
      </c>
      <c r="S1238" s="60">
        <f t="shared" ca="1" si="362"/>
        <v>830377.58812530863</v>
      </c>
      <c r="T1238" s="61">
        <v>954.36799424724404</v>
      </c>
      <c r="U1238" s="61">
        <f t="shared" ca="1" si="363"/>
        <v>1039.2710739991346</v>
      </c>
      <c r="V1238" s="62">
        <f t="shared" ca="1" si="364"/>
        <v>8.8962622660934576E-2</v>
      </c>
      <c r="W1238" s="62"/>
      <c r="X1238" s="62">
        <f t="shared" ca="1" si="365"/>
        <v>8.8962622660934576E-2</v>
      </c>
      <c r="Y1238" s="60">
        <f t="shared" ca="1" si="366"/>
        <v>830377.58812530851</v>
      </c>
      <c r="Z1238" s="63">
        <f t="shared" ca="1" si="367"/>
        <v>0</v>
      </c>
      <c r="AA1238" s="60">
        <f t="shared" ca="1" si="368"/>
        <v>0</v>
      </c>
      <c r="AB1238" s="63">
        <f t="shared" ca="1" si="369"/>
        <v>0</v>
      </c>
      <c r="AC1238" s="47">
        <f t="shared" ca="1" si="370"/>
        <v>830377.58812530851</v>
      </c>
    </row>
    <row r="1239" spans="1:29" x14ac:dyDescent="0.15">
      <c r="A1239" s="58">
        <v>41609</v>
      </c>
      <c r="B1239" s="65">
        <f t="shared" si="353"/>
        <v>4</v>
      </c>
      <c r="C1239" s="58" t="s">
        <v>1293</v>
      </c>
      <c r="D1239" s="58">
        <v>5113</v>
      </c>
      <c r="E1239" s="58">
        <v>0</v>
      </c>
      <c r="F1239" s="58">
        <f t="shared" si="354"/>
        <v>8241.8507462686575</v>
      </c>
      <c r="G1239" s="58"/>
      <c r="H1239" s="17">
        <f t="shared" si="355"/>
        <v>1</v>
      </c>
      <c r="I1239" s="17">
        <f t="shared" si="356"/>
        <v>0</v>
      </c>
      <c r="J1239" s="17">
        <f ca="1">OFFSET('Z1'!$B$7,B1239,H1239)*D1239</f>
        <v>0</v>
      </c>
      <c r="K1239" s="17">
        <f ca="1">IF(I1239&gt;0,OFFSET('Z1'!$I$7,B1239,I1239)*IF(I1239=1,D1239-9300,IF(I1239=2,D1239-18000,IF(I1239=3,D1239-45000,0))),0)</f>
        <v>0</v>
      </c>
      <c r="L1239" s="17">
        <f>IF(AND(E1239=1,D1239&gt;20000,D1239&lt;=45000),D1239*'Z1'!$G$7,0)+IF(AND(E1239=1,D1239&gt;45000,D1239&lt;=50000),'Z1'!$G$7/5000*(50000-D1239)*D1239,0)</f>
        <v>0</v>
      </c>
      <c r="M1239" s="18">
        <f t="shared" ca="1" si="357"/>
        <v>0</v>
      </c>
      <c r="N1239" s="21">
        <v>0</v>
      </c>
      <c r="O1239" s="20">
        <f t="shared" si="358"/>
        <v>0</v>
      </c>
      <c r="P1239" s="21">
        <f t="shared" si="359"/>
        <v>1</v>
      </c>
      <c r="Q1239" s="22">
        <f t="shared" si="360"/>
        <v>0</v>
      </c>
      <c r="R1239" s="59">
        <f t="shared" ca="1" si="361"/>
        <v>5313793.0013575759</v>
      </c>
      <c r="S1239" s="60">
        <f t="shared" ca="1" si="362"/>
        <v>5313793.0013575759</v>
      </c>
      <c r="T1239" s="61">
        <v>954.36799424724416</v>
      </c>
      <c r="U1239" s="61">
        <f t="shared" ca="1" si="363"/>
        <v>1039.2710739991348</v>
      </c>
      <c r="V1239" s="62">
        <f t="shared" ca="1" si="364"/>
        <v>8.8962622660934798E-2</v>
      </c>
      <c r="W1239" s="62"/>
      <c r="X1239" s="62">
        <f t="shared" ca="1" si="365"/>
        <v>8.8962622660934798E-2</v>
      </c>
      <c r="Y1239" s="60">
        <f t="shared" ca="1" si="366"/>
        <v>5313793.0013575768</v>
      </c>
      <c r="Z1239" s="63">
        <f t="shared" ca="1" si="367"/>
        <v>0</v>
      </c>
      <c r="AA1239" s="60">
        <f t="shared" ca="1" si="368"/>
        <v>0</v>
      </c>
      <c r="AB1239" s="63">
        <f t="shared" ca="1" si="369"/>
        <v>0</v>
      </c>
      <c r="AC1239" s="47">
        <f t="shared" ca="1" si="370"/>
        <v>5313793.0013575768</v>
      </c>
    </row>
    <row r="1240" spans="1:29" x14ac:dyDescent="0.15">
      <c r="A1240" s="58">
        <v>41610</v>
      </c>
      <c r="B1240" s="65">
        <f t="shared" si="353"/>
        <v>4</v>
      </c>
      <c r="C1240" s="58" t="s">
        <v>1294</v>
      </c>
      <c r="D1240" s="58">
        <v>914</v>
      </c>
      <c r="E1240" s="58">
        <v>0</v>
      </c>
      <c r="F1240" s="58">
        <f t="shared" si="354"/>
        <v>1473.3134328358208</v>
      </c>
      <c r="G1240" s="58"/>
      <c r="H1240" s="17">
        <f t="shared" si="355"/>
        <v>1</v>
      </c>
      <c r="I1240" s="17">
        <f t="shared" si="356"/>
        <v>0</v>
      </c>
      <c r="J1240" s="17">
        <f ca="1">OFFSET('Z1'!$B$7,B1240,H1240)*D1240</f>
        <v>0</v>
      </c>
      <c r="K1240" s="17">
        <f ca="1">IF(I1240&gt;0,OFFSET('Z1'!$I$7,B1240,I1240)*IF(I1240=1,D1240-9300,IF(I1240=2,D1240-18000,IF(I1240=3,D1240-45000,0))),0)</f>
        <v>0</v>
      </c>
      <c r="L1240" s="17">
        <f>IF(AND(E1240=1,D1240&gt;20000,D1240&lt;=45000),D1240*'Z1'!$G$7,0)+IF(AND(E1240=1,D1240&gt;45000,D1240&lt;=50000),'Z1'!$G$7/5000*(50000-D1240)*D1240,0)</f>
        <v>0</v>
      </c>
      <c r="M1240" s="18">
        <f t="shared" ca="1" si="357"/>
        <v>0</v>
      </c>
      <c r="N1240" s="21">
        <v>0</v>
      </c>
      <c r="O1240" s="20">
        <f t="shared" si="358"/>
        <v>0</v>
      </c>
      <c r="P1240" s="21">
        <f t="shared" si="359"/>
        <v>1</v>
      </c>
      <c r="Q1240" s="22">
        <f t="shared" si="360"/>
        <v>0</v>
      </c>
      <c r="R1240" s="59">
        <f t="shared" ca="1" si="361"/>
        <v>949893.76163520897</v>
      </c>
      <c r="S1240" s="60">
        <f t="shared" ca="1" si="362"/>
        <v>949893.76163520897</v>
      </c>
      <c r="T1240" s="61">
        <v>954.36799424724416</v>
      </c>
      <c r="U1240" s="61">
        <f t="shared" ca="1" si="363"/>
        <v>1039.2710739991346</v>
      </c>
      <c r="V1240" s="62">
        <f t="shared" ca="1" si="364"/>
        <v>8.8962622660934576E-2</v>
      </c>
      <c r="W1240" s="62"/>
      <c r="X1240" s="62">
        <f t="shared" ca="1" si="365"/>
        <v>8.8962622660934576E-2</v>
      </c>
      <c r="Y1240" s="60">
        <f t="shared" ca="1" si="366"/>
        <v>949893.76163520908</v>
      </c>
      <c r="Z1240" s="63">
        <f t="shared" ca="1" si="367"/>
        <v>0</v>
      </c>
      <c r="AA1240" s="60">
        <f t="shared" ca="1" si="368"/>
        <v>0</v>
      </c>
      <c r="AB1240" s="63">
        <f t="shared" ca="1" si="369"/>
        <v>0</v>
      </c>
      <c r="AC1240" s="47">
        <f t="shared" ca="1" si="370"/>
        <v>949893.76163520908</v>
      </c>
    </row>
    <row r="1241" spans="1:29" x14ac:dyDescent="0.15">
      <c r="A1241" s="58">
        <v>41611</v>
      </c>
      <c r="B1241" s="65">
        <f t="shared" si="353"/>
        <v>4</v>
      </c>
      <c r="C1241" s="58" t="s">
        <v>1295</v>
      </c>
      <c r="D1241" s="58">
        <v>2357</v>
      </c>
      <c r="E1241" s="58">
        <v>0</v>
      </c>
      <c r="F1241" s="58">
        <f t="shared" si="354"/>
        <v>3799.3432835820895</v>
      </c>
      <c r="G1241" s="58"/>
      <c r="H1241" s="17">
        <f t="shared" si="355"/>
        <v>1</v>
      </c>
      <c r="I1241" s="17">
        <f t="shared" si="356"/>
        <v>0</v>
      </c>
      <c r="J1241" s="17">
        <f ca="1">OFFSET('Z1'!$B$7,B1241,H1241)*D1241</f>
        <v>0</v>
      </c>
      <c r="K1241" s="17">
        <f ca="1">IF(I1241&gt;0,OFFSET('Z1'!$I$7,B1241,I1241)*IF(I1241=1,D1241-9300,IF(I1241=2,D1241-18000,IF(I1241=3,D1241-45000,0))),0)</f>
        <v>0</v>
      </c>
      <c r="L1241" s="17">
        <f>IF(AND(E1241=1,D1241&gt;20000,D1241&lt;=45000),D1241*'Z1'!$G$7,0)+IF(AND(E1241=1,D1241&gt;45000,D1241&lt;=50000),'Z1'!$G$7/5000*(50000-D1241)*D1241,0)</f>
        <v>0</v>
      </c>
      <c r="M1241" s="18">
        <f t="shared" ca="1" si="357"/>
        <v>0</v>
      </c>
      <c r="N1241" s="21">
        <v>1412</v>
      </c>
      <c r="O1241" s="20">
        <f t="shared" si="358"/>
        <v>412</v>
      </c>
      <c r="P1241" s="21">
        <f t="shared" si="359"/>
        <v>1</v>
      </c>
      <c r="Q1241" s="22">
        <f t="shared" si="360"/>
        <v>370.8</v>
      </c>
      <c r="R1241" s="59">
        <f t="shared" ca="1" si="361"/>
        <v>2449561.9214159604</v>
      </c>
      <c r="S1241" s="60">
        <f t="shared" ca="1" si="362"/>
        <v>2449932.7214159602</v>
      </c>
      <c r="T1241" s="61">
        <v>954.39687743081276</v>
      </c>
      <c r="U1241" s="61">
        <f t="shared" ca="1" si="363"/>
        <v>1039.4283926245059</v>
      </c>
      <c r="V1241" s="62">
        <f t="shared" ca="1" si="364"/>
        <v>8.9094502721544622E-2</v>
      </c>
      <c r="W1241" s="62"/>
      <c r="X1241" s="62">
        <f t="shared" ca="1" si="365"/>
        <v>8.9094502721544622E-2</v>
      </c>
      <c r="Y1241" s="60">
        <f t="shared" ca="1" si="366"/>
        <v>2449932.7214159607</v>
      </c>
      <c r="Z1241" s="63">
        <f t="shared" ca="1" si="367"/>
        <v>0</v>
      </c>
      <c r="AA1241" s="60">
        <f t="shared" ca="1" si="368"/>
        <v>0</v>
      </c>
      <c r="AB1241" s="63">
        <f t="shared" ca="1" si="369"/>
        <v>0</v>
      </c>
      <c r="AC1241" s="47">
        <f t="shared" ca="1" si="370"/>
        <v>2449932.7214159607</v>
      </c>
    </row>
    <row r="1242" spans="1:29" x14ac:dyDescent="0.15">
      <c r="A1242" s="58">
        <v>41612</v>
      </c>
      <c r="B1242" s="65">
        <f t="shared" si="353"/>
        <v>4</v>
      </c>
      <c r="C1242" s="58" t="s">
        <v>1296</v>
      </c>
      <c r="D1242" s="58">
        <v>2677</v>
      </c>
      <c r="E1242" s="58">
        <v>0</v>
      </c>
      <c r="F1242" s="58">
        <f t="shared" si="354"/>
        <v>4315.1641791044776</v>
      </c>
      <c r="G1242" s="58"/>
      <c r="H1242" s="17">
        <f t="shared" si="355"/>
        <v>1</v>
      </c>
      <c r="I1242" s="17">
        <f t="shared" si="356"/>
        <v>0</v>
      </c>
      <c r="J1242" s="17">
        <f ca="1">OFFSET('Z1'!$B$7,B1242,H1242)*D1242</f>
        <v>0</v>
      </c>
      <c r="K1242" s="17">
        <f ca="1">IF(I1242&gt;0,OFFSET('Z1'!$I$7,B1242,I1242)*IF(I1242=1,D1242-9300,IF(I1242=2,D1242-18000,IF(I1242=3,D1242-45000,0))),0)</f>
        <v>0</v>
      </c>
      <c r="L1242" s="17">
        <f>IF(AND(E1242=1,D1242&gt;20000,D1242&lt;=45000),D1242*'Z1'!$G$7,0)+IF(AND(E1242=1,D1242&gt;45000,D1242&lt;=50000),'Z1'!$G$7/5000*(50000-D1242)*D1242,0)</f>
        <v>0</v>
      </c>
      <c r="M1242" s="18">
        <f t="shared" ca="1" si="357"/>
        <v>0</v>
      </c>
      <c r="N1242" s="21">
        <v>0</v>
      </c>
      <c r="O1242" s="20">
        <f t="shared" si="358"/>
        <v>0</v>
      </c>
      <c r="P1242" s="21">
        <f t="shared" si="359"/>
        <v>1</v>
      </c>
      <c r="Q1242" s="22">
        <f t="shared" si="360"/>
        <v>0</v>
      </c>
      <c r="R1242" s="59">
        <f t="shared" ca="1" si="361"/>
        <v>2782128.6650956837</v>
      </c>
      <c r="S1242" s="60">
        <f t="shared" ca="1" si="362"/>
        <v>2782128.6650956837</v>
      </c>
      <c r="T1242" s="61">
        <v>954.36799424724404</v>
      </c>
      <c r="U1242" s="61">
        <f t="shared" ca="1" si="363"/>
        <v>1039.2710739991346</v>
      </c>
      <c r="V1242" s="62">
        <f t="shared" ca="1" si="364"/>
        <v>8.8962622660934576E-2</v>
      </c>
      <c r="W1242" s="62"/>
      <c r="X1242" s="62">
        <f t="shared" ca="1" si="365"/>
        <v>8.8962622660934576E-2</v>
      </c>
      <c r="Y1242" s="60">
        <f t="shared" ca="1" si="366"/>
        <v>2782128.6650956832</v>
      </c>
      <c r="Z1242" s="63">
        <f t="shared" ca="1" si="367"/>
        <v>0</v>
      </c>
      <c r="AA1242" s="60">
        <f t="shared" ca="1" si="368"/>
        <v>0</v>
      </c>
      <c r="AB1242" s="63">
        <f t="shared" ca="1" si="369"/>
        <v>0</v>
      </c>
      <c r="AC1242" s="47">
        <f t="shared" ca="1" si="370"/>
        <v>2782128.6650956832</v>
      </c>
    </row>
    <row r="1243" spans="1:29" x14ac:dyDescent="0.15">
      <c r="A1243" s="58">
        <v>41613</v>
      </c>
      <c r="B1243" s="65">
        <f t="shared" si="353"/>
        <v>4</v>
      </c>
      <c r="C1243" s="58" t="s">
        <v>1297</v>
      </c>
      <c r="D1243" s="58">
        <v>2202</v>
      </c>
      <c r="E1243" s="58">
        <v>0</v>
      </c>
      <c r="F1243" s="58">
        <f t="shared" si="354"/>
        <v>3549.4925373134329</v>
      </c>
      <c r="G1243" s="58"/>
      <c r="H1243" s="17">
        <f t="shared" si="355"/>
        <v>1</v>
      </c>
      <c r="I1243" s="17">
        <f t="shared" si="356"/>
        <v>0</v>
      </c>
      <c r="J1243" s="17">
        <f ca="1">OFFSET('Z1'!$B$7,B1243,H1243)*D1243</f>
        <v>0</v>
      </c>
      <c r="K1243" s="17">
        <f ca="1">IF(I1243&gt;0,OFFSET('Z1'!$I$7,B1243,I1243)*IF(I1243=1,D1243-9300,IF(I1243=2,D1243-18000,IF(I1243=3,D1243-45000,0))),0)</f>
        <v>0</v>
      </c>
      <c r="L1243" s="17">
        <f>IF(AND(E1243=1,D1243&gt;20000,D1243&lt;=45000),D1243*'Z1'!$G$7,0)+IF(AND(E1243=1,D1243&gt;45000,D1243&lt;=50000),'Z1'!$G$7/5000*(50000-D1243)*D1243,0)</f>
        <v>0</v>
      </c>
      <c r="M1243" s="18">
        <f t="shared" ca="1" si="357"/>
        <v>0</v>
      </c>
      <c r="N1243" s="21">
        <v>6925</v>
      </c>
      <c r="O1243" s="20">
        <f t="shared" si="358"/>
        <v>5925</v>
      </c>
      <c r="P1243" s="21">
        <f t="shared" si="359"/>
        <v>1</v>
      </c>
      <c r="Q1243" s="22">
        <f t="shared" si="360"/>
        <v>5332.5</v>
      </c>
      <c r="R1243" s="59">
        <f t="shared" ca="1" si="361"/>
        <v>2288474.9049460944</v>
      </c>
      <c r="S1243" s="60">
        <f t="shared" ca="1" si="362"/>
        <v>2293807.4049460944</v>
      </c>
      <c r="T1243" s="61">
        <v>963.30992973111518</v>
      </c>
      <c r="U1243" s="61">
        <f t="shared" ca="1" si="363"/>
        <v>1041.6927361244752</v>
      </c>
      <c r="V1243" s="62">
        <f t="shared" ca="1" si="364"/>
        <v>8.1368211802030022E-2</v>
      </c>
      <c r="W1243" s="62"/>
      <c r="X1243" s="62">
        <f t="shared" ca="1" si="365"/>
        <v>8.1368211802030022E-2</v>
      </c>
      <c r="Y1243" s="60">
        <f t="shared" ca="1" si="366"/>
        <v>2293807.4049460944</v>
      </c>
      <c r="Z1243" s="63">
        <f t="shared" ca="1" si="367"/>
        <v>0</v>
      </c>
      <c r="AA1243" s="60">
        <f t="shared" ca="1" si="368"/>
        <v>0</v>
      </c>
      <c r="AB1243" s="63">
        <f t="shared" ca="1" si="369"/>
        <v>0</v>
      </c>
      <c r="AC1243" s="47">
        <f t="shared" ca="1" si="370"/>
        <v>2293807.4049460944</v>
      </c>
    </row>
    <row r="1244" spans="1:29" x14ac:dyDescent="0.15">
      <c r="A1244" s="58">
        <v>41614</v>
      </c>
      <c r="B1244" s="65">
        <f t="shared" si="353"/>
        <v>4</v>
      </c>
      <c r="C1244" s="58" t="s">
        <v>1298</v>
      </c>
      <c r="D1244" s="58">
        <v>2784</v>
      </c>
      <c r="E1244" s="58">
        <v>0</v>
      </c>
      <c r="F1244" s="58">
        <f t="shared" si="354"/>
        <v>4487.6417910447763</v>
      </c>
      <c r="G1244" s="58"/>
      <c r="H1244" s="17">
        <f t="shared" si="355"/>
        <v>1</v>
      </c>
      <c r="I1244" s="17">
        <f t="shared" si="356"/>
        <v>0</v>
      </c>
      <c r="J1244" s="17">
        <f ca="1">OFFSET('Z1'!$B$7,B1244,H1244)*D1244</f>
        <v>0</v>
      </c>
      <c r="K1244" s="17">
        <f ca="1">IF(I1244&gt;0,OFFSET('Z1'!$I$7,B1244,I1244)*IF(I1244=1,D1244-9300,IF(I1244=2,D1244-18000,IF(I1244=3,D1244-45000,0))),0)</f>
        <v>0</v>
      </c>
      <c r="L1244" s="17">
        <f>IF(AND(E1244=1,D1244&gt;20000,D1244&lt;=45000),D1244*'Z1'!$G$7,0)+IF(AND(E1244=1,D1244&gt;45000,D1244&lt;=50000),'Z1'!$G$7/5000*(50000-D1244)*D1244,0)</f>
        <v>0</v>
      </c>
      <c r="M1244" s="18">
        <f t="shared" ca="1" si="357"/>
        <v>0</v>
      </c>
      <c r="N1244" s="21">
        <v>1204</v>
      </c>
      <c r="O1244" s="20">
        <f t="shared" si="358"/>
        <v>204</v>
      </c>
      <c r="P1244" s="21">
        <f t="shared" si="359"/>
        <v>1</v>
      </c>
      <c r="Q1244" s="22">
        <f t="shared" si="360"/>
        <v>183.6</v>
      </c>
      <c r="R1244" s="59">
        <f t="shared" ca="1" si="361"/>
        <v>2893330.6700135907</v>
      </c>
      <c r="S1244" s="60">
        <f t="shared" ca="1" si="362"/>
        <v>2893514.2700135908</v>
      </c>
      <c r="T1244" s="61">
        <v>954.4934286280203</v>
      </c>
      <c r="U1244" s="61">
        <f t="shared" ca="1" si="363"/>
        <v>1039.3370222749968</v>
      </c>
      <c r="V1244" s="62">
        <f t="shared" ca="1" si="364"/>
        <v>8.8888609499313098E-2</v>
      </c>
      <c r="W1244" s="62"/>
      <c r="X1244" s="62">
        <f t="shared" ca="1" si="365"/>
        <v>8.8888609499313098E-2</v>
      </c>
      <c r="Y1244" s="60">
        <f t="shared" ca="1" si="366"/>
        <v>2893514.2700135913</v>
      </c>
      <c r="Z1244" s="63">
        <f t="shared" ca="1" si="367"/>
        <v>0</v>
      </c>
      <c r="AA1244" s="60">
        <f t="shared" ca="1" si="368"/>
        <v>0</v>
      </c>
      <c r="AB1244" s="63">
        <f t="shared" ca="1" si="369"/>
        <v>0</v>
      </c>
      <c r="AC1244" s="47">
        <f t="shared" ca="1" si="370"/>
        <v>2893514.2700135913</v>
      </c>
    </row>
    <row r="1245" spans="1:29" x14ac:dyDescent="0.15">
      <c r="A1245" s="58">
        <v>41615</v>
      </c>
      <c r="B1245" s="65">
        <f t="shared" si="353"/>
        <v>4</v>
      </c>
      <c r="C1245" s="58" t="s">
        <v>1299</v>
      </c>
      <c r="D1245" s="58">
        <v>3182</v>
      </c>
      <c r="E1245" s="58">
        <v>0</v>
      </c>
      <c r="F1245" s="58">
        <f t="shared" si="354"/>
        <v>5129.1940298507461</v>
      </c>
      <c r="G1245" s="58"/>
      <c r="H1245" s="17">
        <f t="shared" si="355"/>
        <v>1</v>
      </c>
      <c r="I1245" s="17">
        <f t="shared" si="356"/>
        <v>0</v>
      </c>
      <c r="J1245" s="17">
        <f ca="1">OFFSET('Z1'!$B$7,B1245,H1245)*D1245</f>
        <v>0</v>
      </c>
      <c r="K1245" s="17">
        <f ca="1">IF(I1245&gt;0,OFFSET('Z1'!$I$7,B1245,I1245)*IF(I1245=1,D1245-9300,IF(I1245=2,D1245-18000,IF(I1245=3,D1245-45000,0))),0)</f>
        <v>0</v>
      </c>
      <c r="L1245" s="17">
        <f>IF(AND(E1245=1,D1245&gt;20000,D1245&lt;=45000),D1245*'Z1'!$G$7,0)+IF(AND(E1245=1,D1245&gt;45000,D1245&lt;=50000),'Z1'!$G$7/5000*(50000-D1245)*D1245,0)</f>
        <v>0</v>
      </c>
      <c r="M1245" s="18">
        <f t="shared" ca="1" si="357"/>
        <v>0</v>
      </c>
      <c r="N1245" s="21">
        <v>2078</v>
      </c>
      <c r="O1245" s="20">
        <f t="shared" si="358"/>
        <v>1078</v>
      </c>
      <c r="P1245" s="21">
        <f t="shared" si="359"/>
        <v>1</v>
      </c>
      <c r="Q1245" s="22">
        <f t="shared" si="360"/>
        <v>970.2</v>
      </c>
      <c r="R1245" s="59">
        <f t="shared" ca="1" si="361"/>
        <v>3306960.5574652464</v>
      </c>
      <c r="S1245" s="60">
        <f t="shared" ca="1" si="362"/>
        <v>3307930.7574652466</v>
      </c>
      <c r="T1245" s="61">
        <v>955.35268684448374</v>
      </c>
      <c r="U1245" s="61">
        <f t="shared" ca="1" si="363"/>
        <v>1039.5759765761302</v>
      </c>
      <c r="V1245" s="62">
        <f t="shared" ca="1" si="364"/>
        <v>8.8159368672353633E-2</v>
      </c>
      <c r="W1245" s="62"/>
      <c r="X1245" s="62">
        <f t="shared" ca="1" si="365"/>
        <v>8.8159368672353633E-2</v>
      </c>
      <c r="Y1245" s="60">
        <f t="shared" ca="1" si="366"/>
        <v>3307930.7574652461</v>
      </c>
      <c r="Z1245" s="63">
        <f t="shared" ca="1" si="367"/>
        <v>0</v>
      </c>
      <c r="AA1245" s="60">
        <f t="shared" ca="1" si="368"/>
        <v>0</v>
      </c>
      <c r="AB1245" s="63">
        <f t="shared" ca="1" si="369"/>
        <v>0</v>
      </c>
      <c r="AC1245" s="47">
        <f t="shared" ca="1" si="370"/>
        <v>3307930.7574652461</v>
      </c>
    </row>
    <row r="1246" spans="1:29" x14ac:dyDescent="0.15">
      <c r="A1246" s="58">
        <v>41616</v>
      </c>
      <c r="B1246" s="65">
        <f t="shared" si="353"/>
        <v>4</v>
      </c>
      <c r="C1246" s="58" t="s">
        <v>1300</v>
      </c>
      <c r="D1246" s="58">
        <v>563</v>
      </c>
      <c r="E1246" s="58">
        <v>0</v>
      </c>
      <c r="F1246" s="58">
        <f t="shared" si="354"/>
        <v>907.52238805970148</v>
      </c>
      <c r="G1246" s="58"/>
      <c r="H1246" s="17">
        <f t="shared" si="355"/>
        <v>1</v>
      </c>
      <c r="I1246" s="17">
        <f t="shared" si="356"/>
        <v>0</v>
      </c>
      <c r="J1246" s="17">
        <f ca="1">OFFSET('Z1'!$B$7,B1246,H1246)*D1246</f>
        <v>0</v>
      </c>
      <c r="K1246" s="17">
        <f ca="1">IF(I1246&gt;0,OFFSET('Z1'!$I$7,B1246,I1246)*IF(I1246=1,D1246-9300,IF(I1246=2,D1246-18000,IF(I1246=3,D1246-45000,0))),0)</f>
        <v>0</v>
      </c>
      <c r="L1246" s="17">
        <f>IF(AND(E1246=1,D1246&gt;20000,D1246&lt;=45000),D1246*'Z1'!$G$7,0)+IF(AND(E1246=1,D1246&gt;45000,D1246&lt;=50000),'Z1'!$G$7/5000*(50000-D1246)*D1246,0)</f>
        <v>0</v>
      </c>
      <c r="M1246" s="18">
        <f t="shared" ca="1" si="357"/>
        <v>0</v>
      </c>
      <c r="N1246" s="21">
        <v>0</v>
      </c>
      <c r="O1246" s="20">
        <f t="shared" si="358"/>
        <v>0</v>
      </c>
      <c r="P1246" s="21">
        <f t="shared" si="359"/>
        <v>1</v>
      </c>
      <c r="Q1246" s="22">
        <f t="shared" si="360"/>
        <v>0</v>
      </c>
      <c r="R1246" s="59">
        <f t="shared" ca="1" si="361"/>
        <v>585109.61466151278</v>
      </c>
      <c r="S1246" s="60">
        <f t="shared" ca="1" si="362"/>
        <v>585109.61466151278</v>
      </c>
      <c r="T1246" s="61">
        <v>954.36799424724404</v>
      </c>
      <c r="U1246" s="61">
        <f t="shared" ca="1" si="363"/>
        <v>1039.2710739991346</v>
      </c>
      <c r="V1246" s="62">
        <f t="shared" ca="1" si="364"/>
        <v>8.8962622660934576E-2</v>
      </c>
      <c r="W1246" s="62"/>
      <c r="X1246" s="62">
        <f t="shared" ca="1" si="365"/>
        <v>8.8962622660934576E-2</v>
      </c>
      <c r="Y1246" s="60">
        <f t="shared" ca="1" si="366"/>
        <v>585109.61466151278</v>
      </c>
      <c r="Z1246" s="63">
        <f t="shared" ca="1" si="367"/>
        <v>0</v>
      </c>
      <c r="AA1246" s="60">
        <f t="shared" ca="1" si="368"/>
        <v>0</v>
      </c>
      <c r="AB1246" s="63">
        <f t="shared" ca="1" si="369"/>
        <v>0</v>
      </c>
      <c r="AC1246" s="47">
        <f t="shared" ca="1" si="370"/>
        <v>585109.61466151278</v>
      </c>
    </row>
    <row r="1247" spans="1:29" x14ac:dyDescent="0.15">
      <c r="A1247" s="58">
        <v>41617</v>
      </c>
      <c r="B1247" s="65">
        <f t="shared" si="353"/>
        <v>4</v>
      </c>
      <c r="C1247" s="58" t="s">
        <v>1301</v>
      </c>
      <c r="D1247" s="58">
        <v>4762</v>
      </c>
      <c r="E1247" s="58">
        <v>0</v>
      </c>
      <c r="F1247" s="58">
        <f t="shared" si="354"/>
        <v>7676.059701492537</v>
      </c>
      <c r="G1247" s="58"/>
      <c r="H1247" s="17">
        <f t="shared" si="355"/>
        <v>1</v>
      </c>
      <c r="I1247" s="17">
        <f t="shared" si="356"/>
        <v>0</v>
      </c>
      <c r="J1247" s="17">
        <f ca="1">OFFSET('Z1'!$B$7,B1247,H1247)*D1247</f>
        <v>0</v>
      </c>
      <c r="K1247" s="17">
        <f ca="1">IF(I1247&gt;0,OFFSET('Z1'!$I$7,B1247,I1247)*IF(I1247=1,D1247-9300,IF(I1247=2,D1247-18000,IF(I1247=3,D1247-45000,0))),0)</f>
        <v>0</v>
      </c>
      <c r="L1247" s="17">
        <f>IF(AND(E1247=1,D1247&gt;20000,D1247&lt;=45000),D1247*'Z1'!$G$7,0)+IF(AND(E1247=1,D1247&gt;45000,D1247&lt;=50000),'Z1'!$G$7/5000*(50000-D1247)*D1247,0)</f>
        <v>0</v>
      </c>
      <c r="M1247" s="18">
        <f t="shared" ca="1" si="357"/>
        <v>0</v>
      </c>
      <c r="N1247" s="21">
        <v>2811</v>
      </c>
      <c r="O1247" s="20">
        <f t="shared" si="358"/>
        <v>1811</v>
      </c>
      <c r="P1247" s="21">
        <f t="shared" si="359"/>
        <v>1</v>
      </c>
      <c r="Q1247" s="22">
        <f t="shared" si="360"/>
        <v>1629.9</v>
      </c>
      <c r="R1247" s="59">
        <f t="shared" ca="1" si="361"/>
        <v>4949008.8543838793</v>
      </c>
      <c r="S1247" s="60">
        <f t="shared" ca="1" si="362"/>
        <v>4950638.7543838797</v>
      </c>
      <c r="T1247" s="61">
        <v>955.71818380074035</v>
      </c>
      <c r="U1247" s="61">
        <f t="shared" ca="1" si="363"/>
        <v>1039.6133461536917</v>
      </c>
      <c r="V1247" s="62">
        <f t="shared" ca="1" si="364"/>
        <v>8.7782323047693289E-2</v>
      </c>
      <c r="W1247" s="62"/>
      <c r="X1247" s="62">
        <f t="shared" ca="1" si="365"/>
        <v>8.7782323047693289E-2</v>
      </c>
      <c r="Y1247" s="60">
        <f t="shared" ca="1" si="366"/>
        <v>4950638.7543838797</v>
      </c>
      <c r="Z1247" s="63">
        <f t="shared" ca="1" si="367"/>
        <v>0</v>
      </c>
      <c r="AA1247" s="60">
        <f t="shared" ca="1" si="368"/>
        <v>0</v>
      </c>
      <c r="AB1247" s="63">
        <f t="shared" ca="1" si="369"/>
        <v>0</v>
      </c>
      <c r="AC1247" s="47">
        <f t="shared" ca="1" si="370"/>
        <v>4950638.7543838797</v>
      </c>
    </row>
    <row r="1248" spans="1:29" x14ac:dyDescent="0.15">
      <c r="A1248" s="58">
        <v>41618</v>
      </c>
      <c r="B1248" s="65">
        <f t="shared" si="353"/>
        <v>4</v>
      </c>
      <c r="C1248" s="58" t="s">
        <v>1302</v>
      </c>
      <c r="D1248" s="58">
        <v>4521</v>
      </c>
      <c r="E1248" s="58">
        <v>0</v>
      </c>
      <c r="F1248" s="58">
        <f t="shared" si="354"/>
        <v>7287.5820895522384</v>
      </c>
      <c r="G1248" s="58"/>
      <c r="H1248" s="17">
        <f t="shared" si="355"/>
        <v>1</v>
      </c>
      <c r="I1248" s="17">
        <f t="shared" si="356"/>
        <v>0</v>
      </c>
      <c r="J1248" s="17">
        <f ca="1">OFFSET('Z1'!$B$7,B1248,H1248)*D1248</f>
        <v>0</v>
      </c>
      <c r="K1248" s="17">
        <f ca="1">IF(I1248&gt;0,OFFSET('Z1'!$I$7,B1248,I1248)*IF(I1248=1,D1248-9300,IF(I1248=2,D1248-18000,IF(I1248=3,D1248-45000,0))),0)</f>
        <v>0</v>
      </c>
      <c r="L1248" s="17">
        <f>IF(AND(E1248=1,D1248&gt;20000,D1248&lt;=45000),D1248*'Z1'!$G$7,0)+IF(AND(E1248=1,D1248&gt;45000,D1248&lt;=50000),'Z1'!$G$7/5000*(50000-D1248)*D1248,0)</f>
        <v>0</v>
      </c>
      <c r="M1248" s="18">
        <f t="shared" ca="1" si="357"/>
        <v>0</v>
      </c>
      <c r="N1248" s="21">
        <v>0</v>
      </c>
      <c r="O1248" s="20">
        <f t="shared" si="358"/>
        <v>0</v>
      </c>
      <c r="P1248" s="21">
        <f t="shared" si="359"/>
        <v>1</v>
      </c>
      <c r="Q1248" s="22">
        <f t="shared" si="360"/>
        <v>0</v>
      </c>
      <c r="R1248" s="59">
        <f t="shared" ca="1" si="361"/>
        <v>4698544.525550087</v>
      </c>
      <c r="S1248" s="60">
        <f t="shared" ca="1" si="362"/>
        <v>4698544.525550087</v>
      </c>
      <c r="T1248" s="61">
        <v>954.36799424724427</v>
      </c>
      <c r="U1248" s="61">
        <f t="shared" ca="1" si="363"/>
        <v>1039.2710739991344</v>
      </c>
      <c r="V1248" s="62">
        <f t="shared" ca="1" si="364"/>
        <v>8.8962622660934132E-2</v>
      </c>
      <c r="W1248" s="62"/>
      <c r="X1248" s="62">
        <f t="shared" ca="1" si="365"/>
        <v>8.8962622660934132E-2</v>
      </c>
      <c r="Y1248" s="60">
        <f t="shared" ca="1" si="366"/>
        <v>4698544.525550087</v>
      </c>
      <c r="Z1248" s="63">
        <f t="shared" ca="1" si="367"/>
        <v>0</v>
      </c>
      <c r="AA1248" s="60">
        <f t="shared" ca="1" si="368"/>
        <v>0</v>
      </c>
      <c r="AB1248" s="63">
        <f t="shared" ca="1" si="369"/>
        <v>0</v>
      </c>
      <c r="AC1248" s="47">
        <f t="shared" ca="1" si="370"/>
        <v>4698544.525550087</v>
      </c>
    </row>
    <row r="1249" spans="1:29" x14ac:dyDescent="0.15">
      <c r="A1249" s="58">
        <v>41619</v>
      </c>
      <c r="B1249" s="65">
        <f t="shared" si="353"/>
        <v>4</v>
      </c>
      <c r="C1249" s="58" t="s">
        <v>1303</v>
      </c>
      <c r="D1249" s="58">
        <v>1319</v>
      </c>
      <c r="E1249" s="58">
        <v>0</v>
      </c>
      <c r="F1249" s="58">
        <f t="shared" si="354"/>
        <v>2126.1492537313434</v>
      </c>
      <c r="G1249" s="58"/>
      <c r="H1249" s="17">
        <f t="shared" si="355"/>
        <v>1</v>
      </c>
      <c r="I1249" s="17">
        <f t="shared" si="356"/>
        <v>0</v>
      </c>
      <c r="J1249" s="17">
        <f ca="1">OFFSET('Z1'!$B$7,B1249,H1249)*D1249</f>
        <v>0</v>
      </c>
      <c r="K1249" s="17">
        <f ca="1">IF(I1249&gt;0,OFFSET('Z1'!$I$7,B1249,I1249)*IF(I1249=1,D1249-9300,IF(I1249=2,D1249-18000,IF(I1249=3,D1249-45000,0))),0)</f>
        <v>0</v>
      </c>
      <c r="L1249" s="17">
        <f>IF(AND(E1249=1,D1249&gt;20000,D1249&lt;=45000),D1249*'Z1'!$G$7,0)+IF(AND(E1249=1,D1249&gt;45000,D1249&lt;=50000),'Z1'!$G$7/5000*(50000-D1249)*D1249,0)</f>
        <v>0</v>
      </c>
      <c r="M1249" s="18">
        <f t="shared" ca="1" si="357"/>
        <v>0</v>
      </c>
      <c r="N1249" s="21">
        <v>1717</v>
      </c>
      <c r="O1249" s="20">
        <f t="shared" si="358"/>
        <v>717</v>
      </c>
      <c r="P1249" s="21">
        <f t="shared" si="359"/>
        <v>1</v>
      </c>
      <c r="Q1249" s="22">
        <f t="shared" si="360"/>
        <v>645.30000000000007</v>
      </c>
      <c r="R1249" s="59">
        <f t="shared" ca="1" si="361"/>
        <v>1370798.5466048587</v>
      </c>
      <c r="S1249" s="60">
        <f t="shared" ca="1" si="362"/>
        <v>1371443.8466048588</v>
      </c>
      <c r="T1249" s="61">
        <v>954.36799424724416</v>
      </c>
      <c r="U1249" s="61">
        <f t="shared" ca="1" si="363"/>
        <v>1039.7603082675198</v>
      </c>
      <c r="V1249" s="62">
        <f t="shared" ca="1" si="364"/>
        <v>8.9475249102028753E-2</v>
      </c>
      <c r="W1249" s="62"/>
      <c r="X1249" s="62">
        <f t="shared" ca="1" si="365"/>
        <v>8.9475249102028753E-2</v>
      </c>
      <c r="Y1249" s="60">
        <f t="shared" ca="1" si="366"/>
        <v>1371443.8466048585</v>
      </c>
      <c r="Z1249" s="63">
        <f t="shared" ca="1" si="367"/>
        <v>0</v>
      </c>
      <c r="AA1249" s="60">
        <f t="shared" ca="1" si="368"/>
        <v>0</v>
      </c>
      <c r="AB1249" s="63">
        <f t="shared" ca="1" si="369"/>
        <v>0</v>
      </c>
      <c r="AC1249" s="47">
        <f t="shared" ca="1" si="370"/>
        <v>1371443.8466048585</v>
      </c>
    </row>
    <row r="1250" spans="1:29" x14ac:dyDescent="0.15">
      <c r="A1250" s="58">
        <v>41620</v>
      </c>
      <c r="B1250" s="65">
        <f t="shared" si="353"/>
        <v>4</v>
      </c>
      <c r="C1250" s="58" t="s">
        <v>1304</v>
      </c>
      <c r="D1250" s="58">
        <v>1505</v>
      </c>
      <c r="E1250" s="58">
        <v>0</v>
      </c>
      <c r="F1250" s="58">
        <f t="shared" si="354"/>
        <v>2425.9701492537315</v>
      </c>
      <c r="G1250" s="58"/>
      <c r="H1250" s="17">
        <f t="shared" si="355"/>
        <v>1</v>
      </c>
      <c r="I1250" s="17">
        <f t="shared" si="356"/>
        <v>0</v>
      </c>
      <c r="J1250" s="17">
        <f ca="1">OFFSET('Z1'!$B$7,B1250,H1250)*D1250</f>
        <v>0</v>
      </c>
      <c r="K1250" s="17">
        <f ca="1">IF(I1250&gt;0,OFFSET('Z1'!$I$7,B1250,I1250)*IF(I1250=1,D1250-9300,IF(I1250=2,D1250-18000,IF(I1250=3,D1250-45000,0))),0)</f>
        <v>0</v>
      </c>
      <c r="L1250" s="17">
        <f>IF(AND(E1250=1,D1250&gt;20000,D1250&lt;=45000),D1250*'Z1'!$G$7,0)+IF(AND(E1250=1,D1250&gt;45000,D1250&lt;=50000),'Z1'!$G$7/5000*(50000-D1250)*D1250,0)</f>
        <v>0</v>
      </c>
      <c r="M1250" s="18">
        <f t="shared" ca="1" si="357"/>
        <v>0</v>
      </c>
      <c r="N1250" s="21">
        <v>0</v>
      </c>
      <c r="O1250" s="20">
        <f t="shared" si="358"/>
        <v>0</v>
      </c>
      <c r="P1250" s="21">
        <f t="shared" si="359"/>
        <v>1</v>
      </c>
      <c r="Q1250" s="22">
        <f t="shared" si="360"/>
        <v>0</v>
      </c>
      <c r="R1250" s="59">
        <f t="shared" ca="1" si="361"/>
        <v>1564102.9663686978</v>
      </c>
      <c r="S1250" s="60">
        <f t="shared" ca="1" si="362"/>
        <v>1564102.9663686978</v>
      </c>
      <c r="T1250" s="61">
        <v>954.36799424724427</v>
      </c>
      <c r="U1250" s="61">
        <f t="shared" ca="1" si="363"/>
        <v>1039.2710739991348</v>
      </c>
      <c r="V1250" s="62">
        <f t="shared" ca="1" si="364"/>
        <v>8.8962622660934576E-2</v>
      </c>
      <c r="W1250" s="62"/>
      <c r="X1250" s="62">
        <f t="shared" ca="1" si="365"/>
        <v>8.8962622660934576E-2</v>
      </c>
      <c r="Y1250" s="60">
        <f t="shared" ca="1" si="366"/>
        <v>1564102.966368698</v>
      </c>
      <c r="Z1250" s="63">
        <f t="shared" ca="1" si="367"/>
        <v>0</v>
      </c>
      <c r="AA1250" s="60">
        <f t="shared" ca="1" si="368"/>
        <v>0</v>
      </c>
      <c r="AB1250" s="63">
        <f t="shared" ca="1" si="369"/>
        <v>0</v>
      </c>
      <c r="AC1250" s="47">
        <f t="shared" ca="1" si="370"/>
        <v>1564102.966368698</v>
      </c>
    </row>
    <row r="1251" spans="1:29" x14ac:dyDescent="0.15">
      <c r="A1251" s="58">
        <v>41621</v>
      </c>
      <c r="B1251" s="65">
        <f t="shared" si="353"/>
        <v>4</v>
      </c>
      <c r="C1251" s="58" t="s">
        <v>1305</v>
      </c>
      <c r="D1251" s="58">
        <v>1318</v>
      </c>
      <c r="E1251" s="58">
        <v>0</v>
      </c>
      <c r="F1251" s="58">
        <f t="shared" si="354"/>
        <v>2124.5373134328356</v>
      </c>
      <c r="G1251" s="58"/>
      <c r="H1251" s="17">
        <f t="shared" si="355"/>
        <v>1</v>
      </c>
      <c r="I1251" s="17">
        <f t="shared" si="356"/>
        <v>0</v>
      </c>
      <c r="J1251" s="17">
        <f ca="1">OFFSET('Z1'!$B$7,B1251,H1251)*D1251</f>
        <v>0</v>
      </c>
      <c r="K1251" s="17">
        <f ca="1">IF(I1251&gt;0,OFFSET('Z1'!$I$7,B1251,I1251)*IF(I1251=1,D1251-9300,IF(I1251=2,D1251-18000,IF(I1251=3,D1251-45000,0))),0)</f>
        <v>0</v>
      </c>
      <c r="L1251" s="17">
        <f>IF(AND(E1251=1,D1251&gt;20000,D1251&lt;=45000),D1251*'Z1'!$G$7,0)+IF(AND(E1251=1,D1251&gt;45000,D1251&lt;=50000),'Z1'!$G$7/5000*(50000-D1251)*D1251,0)</f>
        <v>0</v>
      </c>
      <c r="M1251" s="18">
        <f t="shared" ca="1" si="357"/>
        <v>0</v>
      </c>
      <c r="N1251" s="21">
        <v>0</v>
      </c>
      <c r="O1251" s="20">
        <f t="shared" si="358"/>
        <v>0</v>
      </c>
      <c r="P1251" s="21">
        <f t="shared" si="359"/>
        <v>1</v>
      </c>
      <c r="Q1251" s="22">
        <f t="shared" si="360"/>
        <v>0</v>
      </c>
      <c r="R1251" s="59">
        <f t="shared" ca="1" si="361"/>
        <v>1369759.2755308594</v>
      </c>
      <c r="S1251" s="60">
        <f t="shared" ca="1" si="362"/>
        <v>1369759.2755308594</v>
      </c>
      <c r="T1251" s="61">
        <v>954.36799424724404</v>
      </c>
      <c r="U1251" s="61">
        <f t="shared" ca="1" si="363"/>
        <v>1039.2710739991346</v>
      </c>
      <c r="V1251" s="62">
        <f t="shared" ca="1" si="364"/>
        <v>8.8962622660934576E-2</v>
      </c>
      <c r="W1251" s="62"/>
      <c r="X1251" s="62">
        <f t="shared" ca="1" si="365"/>
        <v>8.8962622660934576E-2</v>
      </c>
      <c r="Y1251" s="60">
        <f t="shared" ca="1" si="366"/>
        <v>1369759.2755308594</v>
      </c>
      <c r="Z1251" s="63">
        <f t="shared" ca="1" si="367"/>
        <v>0</v>
      </c>
      <c r="AA1251" s="60">
        <f t="shared" ca="1" si="368"/>
        <v>0</v>
      </c>
      <c r="AB1251" s="63">
        <f t="shared" ca="1" si="369"/>
        <v>0</v>
      </c>
      <c r="AC1251" s="47">
        <f t="shared" ca="1" si="370"/>
        <v>1369759.2755308594</v>
      </c>
    </row>
    <row r="1252" spans="1:29" x14ac:dyDescent="0.15">
      <c r="A1252" s="58">
        <v>41622</v>
      </c>
      <c r="B1252" s="65">
        <f t="shared" si="353"/>
        <v>4</v>
      </c>
      <c r="C1252" s="58" t="s">
        <v>1306</v>
      </c>
      <c r="D1252" s="58">
        <v>1580</v>
      </c>
      <c r="E1252" s="58">
        <v>0</v>
      </c>
      <c r="F1252" s="58">
        <f t="shared" si="354"/>
        <v>2546.8656716417909</v>
      </c>
      <c r="G1252" s="58"/>
      <c r="H1252" s="17">
        <f t="shared" si="355"/>
        <v>1</v>
      </c>
      <c r="I1252" s="17">
        <f t="shared" si="356"/>
        <v>0</v>
      </c>
      <c r="J1252" s="17">
        <f ca="1">OFFSET('Z1'!$B$7,B1252,H1252)*D1252</f>
        <v>0</v>
      </c>
      <c r="K1252" s="17">
        <f ca="1">IF(I1252&gt;0,OFFSET('Z1'!$I$7,B1252,I1252)*IF(I1252=1,D1252-9300,IF(I1252=2,D1252-18000,IF(I1252=3,D1252-45000,0))),0)</f>
        <v>0</v>
      </c>
      <c r="L1252" s="17">
        <f>IF(AND(E1252=1,D1252&gt;20000,D1252&lt;=45000),D1252*'Z1'!$G$7,0)+IF(AND(E1252=1,D1252&gt;45000,D1252&lt;=50000),'Z1'!$G$7/5000*(50000-D1252)*D1252,0)</f>
        <v>0</v>
      </c>
      <c r="M1252" s="18">
        <f t="shared" ca="1" si="357"/>
        <v>0</v>
      </c>
      <c r="N1252" s="21">
        <v>0</v>
      </c>
      <c r="O1252" s="20">
        <f t="shared" si="358"/>
        <v>0</v>
      </c>
      <c r="P1252" s="21">
        <f t="shared" si="359"/>
        <v>1</v>
      </c>
      <c r="Q1252" s="22">
        <f t="shared" si="360"/>
        <v>0</v>
      </c>
      <c r="R1252" s="59">
        <f t="shared" ca="1" si="361"/>
        <v>1642048.2969186327</v>
      </c>
      <c r="S1252" s="60">
        <f t="shared" ca="1" si="362"/>
        <v>1642048.2969186327</v>
      </c>
      <c r="T1252" s="61">
        <v>954.36799424724404</v>
      </c>
      <c r="U1252" s="61">
        <f t="shared" ca="1" si="363"/>
        <v>1039.2710739991346</v>
      </c>
      <c r="V1252" s="62">
        <f t="shared" ca="1" si="364"/>
        <v>8.8962622660934576E-2</v>
      </c>
      <c r="W1252" s="62"/>
      <c r="X1252" s="62">
        <f t="shared" ca="1" si="365"/>
        <v>8.8962622660934576E-2</v>
      </c>
      <c r="Y1252" s="60">
        <f t="shared" ca="1" si="366"/>
        <v>1642048.2969186327</v>
      </c>
      <c r="Z1252" s="63">
        <f t="shared" ca="1" si="367"/>
        <v>0</v>
      </c>
      <c r="AA1252" s="60">
        <f t="shared" ca="1" si="368"/>
        <v>0</v>
      </c>
      <c r="AB1252" s="63">
        <f t="shared" ca="1" si="369"/>
        <v>0</v>
      </c>
      <c r="AC1252" s="47">
        <f t="shared" ca="1" si="370"/>
        <v>1642048.2969186327</v>
      </c>
    </row>
    <row r="1253" spans="1:29" x14ac:dyDescent="0.15">
      <c r="A1253" s="58">
        <v>41623</v>
      </c>
      <c r="B1253" s="65">
        <f t="shared" si="353"/>
        <v>4</v>
      </c>
      <c r="C1253" s="58" t="s">
        <v>1307</v>
      </c>
      <c r="D1253" s="58">
        <v>1054</v>
      </c>
      <c r="E1253" s="58">
        <v>0</v>
      </c>
      <c r="F1253" s="58">
        <f t="shared" si="354"/>
        <v>1698.9850746268658</v>
      </c>
      <c r="G1253" s="58"/>
      <c r="H1253" s="17">
        <f t="shared" si="355"/>
        <v>1</v>
      </c>
      <c r="I1253" s="17">
        <f t="shared" si="356"/>
        <v>0</v>
      </c>
      <c r="J1253" s="17">
        <f ca="1">OFFSET('Z1'!$B$7,B1253,H1253)*D1253</f>
        <v>0</v>
      </c>
      <c r="K1253" s="17">
        <f ca="1">IF(I1253&gt;0,OFFSET('Z1'!$I$7,B1253,I1253)*IF(I1253=1,D1253-9300,IF(I1253=2,D1253-18000,IF(I1253=3,D1253-45000,0))),0)</f>
        <v>0</v>
      </c>
      <c r="L1253" s="17">
        <f>IF(AND(E1253=1,D1253&gt;20000,D1253&lt;=45000),D1253*'Z1'!$G$7,0)+IF(AND(E1253=1,D1253&gt;45000,D1253&lt;=50000),'Z1'!$G$7/5000*(50000-D1253)*D1253,0)</f>
        <v>0</v>
      </c>
      <c r="M1253" s="18">
        <f t="shared" ca="1" si="357"/>
        <v>0</v>
      </c>
      <c r="N1253" s="21">
        <v>0</v>
      </c>
      <c r="O1253" s="20">
        <f t="shared" si="358"/>
        <v>0</v>
      </c>
      <c r="P1253" s="21">
        <f t="shared" si="359"/>
        <v>1</v>
      </c>
      <c r="Q1253" s="22">
        <f t="shared" si="360"/>
        <v>0</v>
      </c>
      <c r="R1253" s="59">
        <f t="shared" ca="1" si="361"/>
        <v>1095391.711995088</v>
      </c>
      <c r="S1253" s="60">
        <f t="shared" ca="1" si="362"/>
        <v>1095391.711995088</v>
      </c>
      <c r="T1253" s="61">
        <v>954.36799424724416</v>
      </c>
      <c r="U1253" s="61">
        <f t="shared" ca="1" si="363"/>
        <v>1039.2710739991348</v>
      </c>
      <c r="V1253" s="62">
        <f t="shared" ca="1" si="364"/>
        <v>8.8962622660934798E-2</v>
      </c>
      <c r="W1253" s="62"/>
      <c r="X1253" s="62">
        <f t="shared" ca="1" si="365"/>
        <v>8.8962622660934798E-2</v>
      </c>
      <c r="Y1253" s="60">
        <f t="shared" ca="1" si="366"/>
        <v>1095391.711995088</v>
      </c>
      <c r="Z1253" s="63">
        <f t="shared" ca="1" si="367"/>
        <v>0</v>
      </c>
      <c r="AA1253" s="60">
        <f t="shared" ca="1" si="368"/>
        <v>0</v>
      </c>
      <c r="AB1253" s="63">
        <f t="shared" ca="1" si="369"/>
        <v>0</v>
      </c>
      <c r="AC1253" s="47">
        <f t="shared" ca="1" si="370"/>
        <v>1095391.711995088</v>
      </c>
    </row>
    <row r="1254" spans="1:29" x14ac:dyDescent="0.15">
      <c r="A1254" s="58">
        <v>41624</v>
      </c>
      <c r="B1254" s="65">
        <f t="shared" si="353"/>
        <v>4</v>
      </c>
      <c r="C1254" s="58" t="s">
        <v>1308</v>
      </c>
      <c r="D1254" s="58">
        <v>4913</v>
      </c>
      <c r="E1254" s="58">
        <v>0</v>
      </c>
      <c r="F1254" s="58">
        <f t="shared" si="354"/>
        <v>7919.4626865671644</v>
      </c>
      <c r="G1254" s="58"/>
      <c r="H1254" s="17">
        <f t="shared" si="355"/>
        <v>1</v>
      </c>
      <c r="I1254" s="17">
        <f t="shared" si="356"/>
        <v>0</v>
      </c>
      <c r="J1254" s="17">
        <f ca="1">OFFSET('Z1'!$B$7,B1254,H1254)*D1254</f>
        <v>0</v>
      </c>
      <c r="K1254" s="17">
        <f ca="1">IF(I1254&gt;0,OFFSET('Z1'!$I$7,B1254,I1254)*IF(I1254=1,D1254-9300,IF(I1254=2,D1254-18000,IF(I1254=3,D1254-45000,0))),0)</f>
        <v>0</v>
      </c>
      <c r="L1254" s="17">
        <f>IF(AND(E1254=1,D1254&gt;20000,D1254&lt;=45000),D1254*'Z1'!$G$7,0)+IF(AND(E1254=1,D1254&gt;45000,D1254&lt;=50000),'Z1'!$G$7/5000*(50000-D1254)*D1254,0)</f>
        <v>0</v>
      </c>
      <c r="M1254" s="18">
        <f t="shared" ca="1" si="357"/>
        <v>0</v>
      </c>
      <c r="N1254" s="21">
        <v>21991</v>
      </c>
      <c r="O1254" s="20">
        <f t="shared" si="358"/>
        <v>20991</v>
      </c>
      <c r="P1254" s="21">
        <f t="shared" si="359"/>
        <v>1</v>
      </c>
      <c r="Q1254" s="22">
        <f t="shared" si="360"/>
        <v>18891.900000000001</v>
      </c>
      <c r="R1254" s="59">
        <f t="shared" ca="1" si="361"/>
        <v>5105938.7865577489</v>
      </c>
      <c r="S1254" s="60">
        <f t="shared" ca="1" si="362"/>
        <v>5124830.6865577493</v>
      </c>
      <c r="T1254" s="61">
        <v>959.42116852949232</v>
      </c>
      <c r="U1254" s="61">
        <f t="shared" ca="1" si="363"/>
        <v>1043.1163620105331</v>
      </c>
      <c r="V1254" s="62">
        <f t="shared" ca="1" si="364"/>
        <v>8.7235091559758393E-2</v>
      </c>
      <c r="W1254" s="62"/>
      <c r="X1254" s="62">
        <f t="shared" ca="1" si="365"/>
        <v>8.7235091559758393E-2</v>
      </c>
      <c r="Y1254" s="60">
        <f t="shared" ca="1" si="366"/>
        <v>5124830.6865577493</v>
      </c>
      <c r="Z1254" s="63">
        <f t="shared" ca="1" si="367"/>
        <v>0</v>
      </c>
      <c r="AA1254" s="60">
        <f t="shared" ca="1" si="368"/>
        <v>0</v>
      </c>
      <c r="AB1254" s="63">
        <f t="shared" ca="1" si="369"/>
        <v>0</v>
      </c>
      <c r="AC1254" s="47">
        <f t="shared" ca="1" si="370"/>
        <v>5124830.6865577493</v>
      </c>
    </row>
    <row r="1255" spans="1:29" x14ac:dyDescent="0.15">
      <c r="A1255" s="58">
        <v>41626</v>
      </c>
      <c r="B1255" s="65">
        <f t="shared" si="353"/>
        <v>4</v>
      </c>
      <c r="C1255" s="58" t="s">
        <v>1309</v>
      </c>
      <c r="D1255" s="58">
        <v>4222</v>
      </c>
      <c r="E1255" s="58">
        <v>0</v>
      </c>
      <c r="F1255" s="58">
        <f t="shared" si="354"/>
        <v>6805.6119402985078</v>
      </c>
      <c r="G1255" s="58"/>
      <c r="H1255" s="17">
        <f t="shared" si="355"/>
        <v>1</v>
      </c>
      <c r="I1255" s="17">
        <f t="shared" si="356"/>
        <v>0</v>
      </c>
      <c r="J1255" s="17">
        <f ca="1">OFFSET('Z1'!$B$7,B1255,H1255)*D1255</f>
        <v>0</v>
      </c>
      <c r="K1255" s="17">
        <f ca="1">IF(I1255&gt;0,OFFSET('Z1'!$I$7,B1255,I1255)*IF(I1255=1,D1255-9300,IF(I1255=2,D1255-18000,IF(I1255=3,D1255-45000,0))),0)</f>
        <v>0</v>
      </c>
      <c r="L1255" s="17">
        <f>IF(AND(E1255=1,D1255&gt;20000,D1255&lt;=45000),D1255*'Z1'!$G$7,0)+IF(AND(E1255=1,D1255&gt;45000,D1255&lt;=50000),'Z1'!$G$7/5000*(50000-D1255)*D1255,0)</f>
        <v>0</v>
      </c>
      <c r="M1255" s="18">
        <f t="shared" ca="1" si="357"/>
        <v>0</v>
      </c>
      <c r="N1255" s="21">
        <v>0</v>
      </c>
      <c r="O1255" s="20">
        <f t="shared" si="358"/>
        <v>0</v>
      </c>
      <c r="P1255" s="21">
        <f t="shared" si="359"/>
        <v>1</v>
      </c>
      <c r="Q1255" s="22">
        <f t="shared" si="360"/>
        <v>0</v>
      </c>
      <c r="R1255" s="59">
        <f t="shared" ca="1" si="361"/>
        <v>4387802.4744243464</v>
      </c>
      <c r="S1255" s="60">
        <f t="shared" ca="1" si="362"/>
        <v>4387802.4744243464</v>
      </c>
      <c r="T1255" s="61">
        <v>954.61922718954713</v>
      </c>
      <c r="U1255" s="61">
        <f t="shared" ca="1" si="363"/>
        <v>1039.2710739991346</v>
      </c>
      <c r="V1255" s="62">
        <f t="shared" ca="1" si="364"/>
        <v>8.8676033750972438E-2</v>
      </c>
      <c r="W1255" s="62"/>
      <c r="X1255" s="62">
        <f t="shared" ca="1" si="365"/>
        <v>8.8676033750972438E-2</v>
      </c>
      <c r="Y1255" s="60">
        <f t="shared" ca="1" si="366"/>
        <v>4387802.4744243464</v>
      </c>
      <c r="Z1255" s="63">
        <f t="shared" ca="1" si="367"/>
        <v>0</v>
      </c>
      <c r="AA1255" s="60">
        <f t="shared" ca="1" si="368"/>
        <v>0</v>
      </c>
      <c r="AB1255" s="63">
        <f t="shared" ca="1" si="369"/>
        <v>0</v>
      </c>
      <c r="AC1255" s="47">
        <f t="shared" ca="1" si="370"/>
        <v>4387802.4744243464</v>
      </c>
    </row>
    <row r="1256" spans="1:29" x14ac:dyDescent="0.15">
      <c r="A1256" s="58">
        <v>41627</v>
      </c>
      <c r="B1256" s="65">
        <f t="shared" si="353"/>
        <v>4</v>
      </c>
      <c r="C1256" s="58" t="s">
        <v>1310</v>
      </c>
      <c r="D1256" s="58">
        <v>1744</v>
      </c>
      <c r="E1256" s="58">
        <v>0</v>
      </c>
      <c r="F1256" s="58">
        <f t="shared" si="354"/>
        <v>2811.2238805970151</v>
      </c>
      <c r="G1256" s="58"/>
      <c r="H1256" s="17">
        <f t="shared" si="355"/>
        <v>1</v>
      </c>
      <c r="I1256" s="17">
        <f t="shared" si="356"/>
        <v>0</v>
      </c>
      <c r="J1256" s="17">
        <f ca="1">OFFSET('Z1'!$B$7,B1256,H1256)*D1256</f>
        <v>0</v>
      </c>
      <c r="K1256" s="17">
        <f ca="1">IF(I1256&gt;0,OFFSET('Z1'!$I$7,B1256,I1256)*IF(I1256=1,D1256-9300,IF(I1256=2,D1256-18000,IF(I1256=3,D1256-45000,0))),0)</f>
        <v>0</v>
      </c>
      <c r="L1256" s="17">
        <f>IF(AND(E1256=1,D1256&gt;20000,D1256&lt;=45000),D1256*'Z1'!$G$7,0)+IF(AND(E1256=1,D1256&gt;45000,D1256&lt;=50000),'Z1'!$G$7/5000*(50000-D1256)*D1256,0)</f>
        <v>0</v>
      </c>
      <c r="M1256" s="18">
        <f t="shared" ca="1" si="357"/>
        <v>0</v>
      </c>
      <c r="N1256" s="21">
        <v>0</v>
      </c>
      <c r="O1256" s="20">
        <f t="shared" si="358"/>
        <v>0</v>
      </c>
      <c r="P1256" s="21">
        <f t="shared" si="359"/>
        <v>1</v>
      </c>
      <c r="Q1256" s="22">
        <f t="shared" si="360"/>
        <v>0</v>
      </c>
      <c r="R1256" s="59">
        <f t="shared" ca="1" si="361"/>
        <v>1812488.753054491</v>
      </c>
      <c r="S1256" s="60">
        <f t="shared" ca="1" si="362"/>
        <v>1812488.753054491</v>
      </c>
      <c r="T1256" s="61">
        <v>954.36799424724416</v>
      </c>
      <c r="U1256" s="61">
        <f t="shared" ca="1" si="363"/>
        <v>1039.2710739991348</v>
      </c>
      <c r="V1256" s="62">
        <f t="shared" ca="1" si="364"/>
        <v>8.8962622660934798E-2</v>
      </c>
      <c r="W1256" s="62"/>
      <c r="X1256" s="62">
        <f t="shared" ca="1" si="365"/>
        <v>8.8962622660934798E-2</v>
      </c>
      <c r="Y1256" s="60">
        <f t="shared" ca="1" si="366"/>
        <v>1812488.7530544912</v>
      </c>
      <c r="Z1256" s="63">
        <f t="shared" ca="1" si="367"/>
        <v>0</v>
      </c>
      <c r="AA1256" s="60">
        <f t="shared" ca="1" si="368"/>
        <v>0</v>
      </c>
      <c r="AB1256" s="63">
        <f t="shared" ca="1" si="369"/>
        <v>0</v>
      </c>
      <c r="AC1256" s="47">
        <f t="shared" ca="1" si="370"/>
        <v>1812488.7530544912</v>
      </c>
    </row>
    <row r="1257" spans="1:29" x14ac:dyDescent="0.15">
      <c r="A1257" s="58">
        <v>41628</v>
      </c>
      <c r="B1257" s="65">
        <f t="shared" si="353"/>
        <v>4</v>
      </c>
      <c r="C1257" s="58" t="s">
        <v>1311</v>
      </c>
      <c r="D1257" s="58">
        <v>2670</v>
      </c>
      <c r="E1257" s="58">
        <v>0</v>
      </c>
      <c r="F1257" s="58">
        <f t="shared" si="354"/>
        <v>4303.8805970149251</v>
      </c>
      <c r="G1257" s="58"/>
      <c r="H1257" s="17">
        <f t="shared" si="355"/>
        <v>1</v>
      </c>
      <c r="I1257" s="17">
        <f t="shared" si="356"/>
        <v>0</v>
      </c>
      <c r="J1257" s="17">
        <f ca="1">OFFSET('Z1'!$B$7,B1257,H1257)*D1257</f>
        <v>0</v>
      </c>
      <c r="K1257" s="17">
        <f ca="1">IF(I1257&gt;0,OFFSET('Z1'!$I$7,B1257,I1257)*IF(I1257=1,D1257-9300,IF(I1257=2,D1257-18000,IF(I1257=3,D1257-45000,0))),0)</f>
        <v>0</v>
      </c>
      <c r="L1257" s="17">
        <f>IF(AND(E1257=1,D1257&gt;20000,D1257&lt;=45000),D1257*'Z1'!$G$7,0)+IF(AND(E1257=1,D1257&gt;45000,D1257&lt;=50000),'Z1'!$G$7/5000*(50000-D1257)*D1257,0)</f>
        <v>0</v>
      </c>
      <c r="M1257" s="18">
        <f t="shared" ca="1" si="357"/>
        <v>0</v>
      </c>
      <c r="N1257" s="21">
        <v>32043</v>
      </c>
      <c r="O1257" s="20">
        <f t="shared" si="358"/>
        <v>31043</v>
      </c>
      <c r="P1257" s="21">
        <f t="shared" si="359"/>
        <v>1</v>
      </c>
      <c r="Q1257" s="22">
        <f t="shared" si="360"/>
        <v>27938.7</v>
      </c>
      <c r="R1257" s="59">
        <f t="shared" ca="1" si="361"/>
        <v>2774853.7675776891</v>
      </c>
      <c r="S1257" s="60">
        <f t="shared" ca="1" si="362"/>
        <v>2802792.4675776893</v>
      </c>
      <c r="T1257" s="61">
        <v>965.86836891940595</v>
      </c>
      <c r="U1257" s="61">
        <f t="shared" ca="1" si="363"/>
        <v>1049.7350065834041</v>
      </c>
      <c r="V1257" s="62">
        <f t="shared" ca="1" si="364"/>
        <v>8.683029733940506E-2</v>
      </c>
      <c r="W1257" s="62"/>
      <c r="X1257" s="62">
        <f t="shared" ca="1" si="365"/>
        <v>8.683029733940506E-2</v>
      </c>
      <c r="Y1257" s="60">
        <f t="shared" ca="1" si="366"/>
        <v>2802792.4675776889</v>
      </c>
      <c r="Z1257" s="63">
        <f t="shared" ca="1" si="367"/>
        <v>0</v>
      </c>
      <c r="AA1257" s="60">
        <f t="shared" ca="1" si="368"/>
        <v>0</v>
      </c>
      <c r="AB1257" s="63">
        <f t="shared" ca="1" si="369"/>
        <v>0</v>
      </c>
      <c r="AC1257" s="47">
        <f t="shared" ca="1" si="370"/>
        <v>2802792.4675776889</v>
      </c>
    </row>
    <row r="1258" spans="1:29" x14ac:dyDescent="0.15">
      <c r="A1258" s="58">
        <v>41701</v>
      </c>
      <c r="B1258" s="65">
        <f t="shared" si="353"/>
        <v>4</v>
      </c>
      <c r="C1258" s="58" t="s">
        <v>1312</v>
      </c>
      <c r="D1258" s="58">
        <v>3386</v>
      </c>
      <c r="E1258" s="58">
        <v>0</v>
      </c>
      <c r="F1258" s="58">
        <f t="shared" si="354"/>
        <v>5458.0298507462685</v>
      </c>
      <c r="G1258" s="58"/>
      <c r="H1258" s="17">
        <f t="shared" si="355"/>
        <v>1</v>
      </c>
      <c r="I1258" s="17">
        <f t="shared" si="356"/>
        <v>0</v>
      </c>
      <c r="J1258" s="17">
        <f ca="1">OFFSET('Z1'!$B$7,B1258,H1258)*D1258</f>
        <v>0</v>
      </c>
      <c r="K1258" s="17">
        <f ca="1">IF(I1258&gt;0,OFFSET('Z1'!$I$7,B1258,I1258)*IF(I1258=1,D1258-9300,IF(I1258=2,D1258-18000,IF(I1258=3,D1258-45000,0))),0)</f>
        <v>0</v>
      </c>
      <c r="L1258" s="17">
        <f>IF(AND(E1258=1,D1258&gt;20000,D1258&lt;=45000),D1258*'Z1'!$G$7,0)+IF(AND(E1258=1,D1258&gt;45000,D1258&lt;=50000),'Z1'!$G$7/5000*(50000-D1258)*D1258,0)</f>
        <v>0</v>
      </c>
      <c r="M1258" s="18">
        <f t="shared" ca="1" si="357"/>
        <v>0</v>
      </c>
      <c r="N1258" s="21">
        <v>71415</v>
      </c>
      <c r="O1258" s="20">
        <f t="shared" si="358"/>
        <v>70415</v>
      </c>
      <c r="P1258" s="21">
        <f t="shared" si="359"/>
        <v>1</v>
      </c>
      <c r="Q1258" s="22">
        <f t="shared" si="360"/>
        <v>63373.5</v>
      </c>
      <c r="R1258" s="59">
        <f t="shared" ca="1" si="361"/>
        <v>3518971.8565610698</v>
      </c>
      <c r="S1258" s="60">
        <f t="shared" ca="1" si="362"/>
        <v>3582345.3565610698</v>
      </c>
      <c r="T1258" s="61">
        <v>979.92687689578077</v>
      </c>
      <c r="U1258" s="61">
        <f t="shared" ca="1" si="363"/>
        <v>1057.987405954244</v>
      </c>
      <c r="V1258" s="62">
        <f t="shared" ca="1" si="364"/>
        <v>7.9659544909864932E-2</v>
      </c>
      <c r="W1258" s="62"/>
      <c r="X1258" s="62">
        <f t="shared" ca="1" si="365"/>
        <v>7.9659544909864932E-2</v>
      </c>
      <c r="Y1258" s="60">
        <f t="shared" ca="1" si="366"/>
        <v>3582345.3565610703</v>
      </c>
      <c r="Z1258" s="63">
        <f t="shared" ca="1" si="367"/>
        <v>0</v>
      </c>
      <c r="AA1258" s="60">
        <f t="shared" ca="1" si="368"/>
        <v>0</v>
      </c>
      <c r="AB1258" s="63">
        <f t="shared" ca="1" si="369"/>
        <v>0</v>
      </c>
      <c r="AC1258" s="47">
        <f t="shared" ca="1" si="370"/>
        <v>3582345.3565610703</v>
      </c>
    </row>
    <row r="1259" spans="1:29" x14ac:dyDescent="0.15">
      <c r="A1259" s="58">
        <v>41702</v>
      </c>
      <c r="B1259" s="65">
        <f t="shared" si="353"/>
        <v>4</v>
      </c>
      <c r="C1259" s="58" t="s">
        <v>1313</v>
      </c>
      <c r="D1259" s="58">
        <v>1626</v>
      </c>
      <c r="E1259" s="58">
        <v>0</v>
      </c>
      <c r="F1259" s="58">
        <f t="shared" si="354"/>
        <v>2621.0149253731342</v>
      </c>
      <c r="G1259" s="58"/>
      <c r="H1259" s="17">
        <f t="shared" si="355"/>
        <v>1</v>
      </c>
      <c r="I1259" s="17">
        <f t="shared" si="356"/>
        <v>0</v>
      </c>
      <c r="J1259" s="17">
        <f ca="1">OFFSET('Z1'!$B$7,B1259,H1259)*D1259</f>
        <v>0</v>
      </c>
      <c r="K1259" s="17">
        <f ca="1">IF(I1259&gt;0,OFFSET('Z1'!$I$7,B1259,I1259)*IF(I1259=1,D1259-9300,IF(I1259=2,D1259-18000,IF(I1259=3,D1259-45000,0))),0)</f>
        <v>0</v>
      </c>
      <c r="L1259" s="17">
        <f>IF(AND(E1259=1,D1259&gt;20000,D1259&lt;=45000),D1259*'Z1'!$G$7,0)+IF(AND(E1259=1,D1259&gt;45000,D1259&lt;=50000),'Z1'!$G$7/5000*(50000-D1259)*D1259,0)</f>
        <v>0</v>
      </c>
      <c r="M1259" s="18">
        <f t="shared" ca="1" si="357"/>
        <v>0</v>
      </c>
      <c r="N1259" s="21">
        <v>41727</v>
      </c>
      <c r="O1259" s="20">
        <f t="shared" si="358"/>
        <v>40727</v>
      </c>
      <c r="P1259" s="21">
        <f t="shared" si="359"/>
        <v>1</v>
      </c>
      <c r="Q1259" s="22">
        <f t="shared" si="360"/>
        <v>36654.300000000003</v>
      </c>
      <c r="R1259" s="59">
        <f t="shared" ca="1" si="361"/>
        <v>1689854.766322593</v>
      </c>
      <c r="S1259" s="60">
        <f t="shared" ca="1" si="362"/>
        <v>1726509.066322593</v>
      </c>
      <c r="T1259" s="61">
        <v>981.99681520794263</v>
      </c>
      <c r="U1259" s="61">
        <f t="shared" ca="1" si="363"/>
        <v>1061.8136939253341</v>
      </c>
      <c r="V1259" s="62">
        <f t="shared" ca="1" si="364"/>
        <v>8.1280180832857152E-2</v>
      </c>
      <c r="W1259" s="62"/>
      <c r="X1259" s="62">
        <f t="shared" ca="1" si="365"/>
        <v>8.1280180832857152E-2</v>
      </c>
      <c r="Y1259" s="60">
        <f t="shared" ca="1" si="366"/>
        <v>1726509.0663225933</v>
      </c>
      <c r="Z1259" s="63">
        <f t="shared" ca="1" si="367"/>
        <v>0</v>
      </c>
      <c r="AA1259" s="60">
        <f t="shared" ca="1" si="368"/>
        <v>0</v>
      </c>
      <c r="AB1259" s="63">
        <f t="shared" ca="1" si="369"/>
        <v>0</v>
      </c>
      <c r="AC1259" s="47">
        <f t="shared" ca="1" si="370"/>
        <v>1726509.0663225933</v>
      </c>
    </row>
    <row r="1260" spans="1:29" x14ac:dyDescent="0.15">
      <c r="A1260" s="58">
        <v>41703</v>
      </c>
      <c r="B1260" s="65">
        <f t="shared" si="353"/>
        <v>4</v>
      </c>
      <c r="C1260" s="58" t="s">
        <v>1314</v>
      </c>
      <c r="D1260" s="58">
        <v>9135</v>
      </c>
      <c r="E1260" s="58">
        <v>0</v>
      </c>
      <c r="F1260" s="58">
        <f t="shared" si="354"/>
        <v>14798.955223880597</v>
      </c>
      <c r="G1260" s="58"/>
      <c r="H1260" s="17">
        <f t="shared" si="355"/>
        <v>1</v>
      </c>
      <c r="I1260" s="17">
        <f t="shared" si="356"/>
        <v>0</v>
      </c>
      <c r="J1260" s="17">
        <f ca="1">OFFSET('Z1'!$B$7,B1260,H1260)*D1260</f>
        <v>0</v>
      </c>
      <c r="K1260" s="17">
        <f ca="1">IF(I1260&gt;0,OFFSET('Z1'!$I$7,B1260,I1260)*IF(I1260=1,D1260-9300,IF(I1260=2,D1260-18000,IF(I1260=3,D1260-45000,0))),0)</f>
        <v>0</v>
      </c>
      <c r="L1260" s="17">
        <f>IF(AND(E1260=1,D1260&gt;20000,D1260&lt;=45000),D1260*'Z1'!$G$7,0)+IF(AND(E1260=1,D1260&gt;45000,D1260&lt;=50000),'Z1'!$G$7/5000*(50000-D1260)*D1260,0)</f>
        <v>0</v>
      </c>
      <c r="M1260" s="18">
        <f t="shared" ca="1" si="357"/>
        <v>0</v>
      </c>
      <c r="N1260" s="21">
        <v>4920</v>
      </c>
      <c r="O1260" s="20">
        <f t="shared" si="358"/>
        <v>3920</v>
      </c>
      <c r="P1260" s="21">
        <f t="shared" si="359"/>
        <v>1</v>
      </c>
      <c r="Q1260" s="22">
        <f t="shared" si="360"/>
        <v>3528</v>
      </c>
      <c r="R1260" s="59">
        <f t="shared" ca="1" si="361"/>
        <v>9541374.518540388</v>
      </c>
      <c r="S1260" s="60">
        <f t="shared" ca="1" si="362"/>
        <v>9544902.518540388</v>
      </c>
      <c r="T1260" s="61">
        <v>958.64458292788061</v>
      </c>
      <c r="U1260" s="61">
        <f t="shared" ca="1" si="363"/>
        <v>1044.8716495391777</v>
      </c>
      <c r="V1260" s="62">
        <f t="shared" ca="1" si="364"/>
        <v>8.9946856370839212E-2</v>
      </c>
      <c r="W1260" s="62"/>
      <c r="X1260" s="62">
        <f t="shared" ca="1" si="365"/>
        <v>8.9946856370839212E-2</v>
      </c>
      <c r="Y1260" s="60">
        <f t="shared" ca="1" si="366"/>
        <v>9544902.518540388</v>
      </c>
      <c r="Z1260" s="63">
        <f t="shared" ca="1" si="367"/>
        <v>0</v>
      </c>
      <c r="AA1260" s="60">
        <f t="shared" ca="1" si="368"/>
        <v>1919.3609092067927</v>
      </c>
      <c r="AB1260" s="63">
        <f t="shared" ca="1" si="369"/>
        <v>-93.084093823892815</v>
      </c>
      <c r="AC1260" s="47">
        <f t="shared" ca="1" si="370"/>
        <v>9544809.4344465639</v>
      </c>
    </row>
    <row r="1261" spans="1:29" x14ac:dyDescent="0.15">
      <c r="A1261" s="58">
        <v>41704</v>
      </c>
      <c r="B1261" s="65">
        <f t="shared" si="353"/>
        <v>4</v>
      </c>
      <c r="C1261" s="58" t="s">
        <v>1315</v>
      </c>
      <c r="D1261" s="58">
        <v>1230</v>
      </c>
      <c r="E1261" s="58">
        <v>0</v>
      </c>
      <c r="F1261" s="58">
        <f t="shared" si="354"/>
        <v>1982.686567164179</v>
      </c>
      <c r="G1261" s="58"/>
      <c r="H1261" s="17">
        <f t="shared" si="355"/>
        <v>1</v>
      </c>
      <c r="I1261" s="17">
        <f t="shared" si="356"/>
        <v>0</v>
      </c>
      <c r="J1261" s="17">
        <f ca="1">OFFSET('Z1'!$B$7,B1261,H1261)*D1261</f>
        <v>0</v>
      </c>
      <c r="K1261" s="17">
        <f ca="1">IF(I1261&gt;0,OFFSET('Z1'!$I$7,B1261,I1261)*IF(I1261=1,D1261-9300,IF(I1261=2,D1261-18000,IF(I1261=3,D1261-45000,0))),0)</f>
        <v>0</v>
      </c>
      <c r="L1261" s="17">
        <f>IF(AND(E1261=1,D1261&gt;20000,D1261&lt;=45000),D1261*'Z1'!$G$7,0)+IF(AND(E1261=1,D1261&gt;45000,D1261&lt;=50000),'Z1'!$G$7/5000*(50000-D1261)*D1261,0)</f>
        <v>0</v>
      </c>
      <c r="M1261" s="18">
        <f t="shared" ca="1" si="357"/>
        <v>0</v>
      </c>
      <c r="N1261" s="21">
        <v>0</v>
      </c>
      <c r="O1261" s="20">
        <f t="shared" si="358"/>
        <v>0</v>
      </c>
      <c r="P1261" s="21">
        <f t="shared" si="359"/>
        <v>1</v>
      </c>
      <c r="Q1261" s="22">
        <f t="shared" si="360"/>
        <v>0</v>
      </c>
      <c r="R1261" s="59">
        <f t="shared" ca="1" si="361"/>
        <v>1278303.4210189355</v>
      </c>
      <c r="S1261" s="60">
        <f t="shared" ca="1" si="362"/>
        <v>1278303.4210189355</v>
      </c>
      <c r="T1261" s="61">
        <v>954.36799424724404</v>
      </c>
      <c r="U1261" s="61">
        <f t="shared" ca="1" si="363"/>
        <v>1039.2710739991346</v>
      </c>
      <c r="V1261" s="62">
        <f t="shared" ca="1" si="364"/>
        <v>8.8962622660934576E-2</v>
      </c>
      <c r="W1261" s="62"/>
      <c r="X1261" s="62">
        <f t="shared" ca="1" si="365"/>
        <v>8.8962622660934576E-2</v>
      </c>
      <c r="Y1261" s="60">
        <f t="shared" ca="1" si="366"/>
        <v>1278303.4210189355</v>
      </c>
      <c r="Z1261" s="63">
        <f t="shared" ca="1" si="367"/>
        <v>0</v>
      </c>
      <c r="AA1261" s="60">
        <f t="shared" ca="1" si="368"/>
        <v>0</v>
      </c>
      <c r="AB1261" s="63">
        <f t="shared" ca="1" si="369"/>
        <v>0</v>
      </c>
      <c r="AC1261" s="47">
        <f t="shared" ca="1" si="370"/>
        <v>1278303.4210189355</v>
      </c>
    </row>
    <row r="1262" spans="1:29" x14ac:dyDescent="0.15">
      <c r="A1262" s="58">
        <v>41705</v>
      </c>
      <c r="B1262" s="65">
        <f t="shared" si="353"/>
        <v>4</v>
      </c>
      <c r="C1262" s="58" t="s">
        <v>1316</v>
      </c>
      <c r="D1262" s="58">
        <v>1760</v>
      </c>
      <c r="E1262" s="58">
        <v>0</v>
      </c>
      <c r="F1262" s="58">
        <f t="shared" si="354"/>
        <v>2837.0149253731342</v>
      </c>
      <c r="G1262" s="58"/>
      <c r="H1262" s="17">
        <f t="shared" si="355"/>
        <v>1</v>
      </c>
      <c r="I1262" s="17">
        <f t="shared" si="356"/>
        <v>0</v>
      </c>
      <c r="J1262" s="17">
        <f ca="1">OFFSET('Z1'!$B$7,B1262,H1262)*D1262</f>
        <v>0</v>
      </c>
      <c r="K1262" s="17">
        <f ca="1">IF(I1262&gt;0,OFFSET('Z1'!$I$7,B1262,I1262)*IF(I1262=1,D1262-9300,IF(I1262=2,D1262-18000,IF(I1262=3,D1262-45000,0))),0)</f>
        <v>0</v>
      </c>
      <c r="L1262" s="17">
        <f>IF(AND(E1262=1,D1262&gt;20000,D1262&lt;=45000),D1262*'Z1'!$G$7,0)+IF(AND(E1262=1,D1262&gt;45000,D1262&lt;=50000),'Z1'!$G$7/5000*(50000-D1262)*D1262,0)</f>
        <v>0</v>
      </c>
      <c r="M1262" s="18">
        <f t="shared" ca="1" si="357"/>
        <v>0</v>
      </c>
      <c r="N1262" s="21">
        <v>1149</v>
      </c>
      <c r="O1262" s="20">
        <f t="shared" si="358"/>
        <v>149</v>
      </c>
      <c r="P1262" s="21">
        <f t="shared" si="359"/>
        <v>1</v>
      </c>
      <c r="Q1262" s="22">
        <f t="shared" si="360"/>
        <v>134.1</v>
      </c>
      <c r="R1262" s="59">
        <f t="shared" ca="1" si="361"/>
        <v>1829117.0902384769</v>
      </c>
      <c r="S1262" s="60">
        <f t="shared" ca="1" si="362"/>
        <v>1829251.190238477</v>
      </c>
      <c r="T1262" s="61">
        <v>954.36799424724404</v>
      </c>
      <c r="U1262" s="61">
        <f t="shared" ca="1" si="363"/>
        <v>1039.3472671809527</v>
      </c>
      <c r="V1262" s="62">
        <f t="shared" ca="1" si="364"/>
        <v>8.904245893193008E-2</v>
      </c>
      <c r="W1262" s="62"/>
      <c r="X1262" s="62">
        <f t="shared" ca="1" si="365"/>
        <v>8.904245893193008E-2</v>
      </c>
      <c r="Y1262" s="60">
        <f t="shared" ca="1" si="366"/>
        <v>1829251.1902384767</v>
      </c>
      <c r="Z1262" s="63">
        <f t="shared" ca="1" si="367"/>
        <v>0</v>
      </c>
      <c r="AA1262" s="60">
        <f t="shared" ca="1" si="368"/>
        <v>0</v>
      </c>
      <c r="AB1262" s="63">
        <f t="shared" ca="1" si="369"/>
        <v>0</v>
      </c>
      <c r="AC1262" s="47">
        <f t="shared" ca="1" si="370"/>
        <v>1829251.1902384767</v>
      </c>
    </row>
    <row r="1263" spans="1:29" x14ac:dyDescent="0.15">
      <c r="A1263" s="58">
        <v>41706</v>
      </c>
      <c r="B1263" s="65">
        <f t="shared" si="353"/>
        <v>4</v>
      </c>
      <c r="C1263" s="58" t="s">
        <v>1317</v>
      </c>
      <c r="D1263" s="58">
        <v>1074</v>
      </c>
      <c r="E1263" s="58">
        <v>0</v>
      </c>
      <c r="F1263" s="58">
        <f t="shared" si="354"/>
        <v>1731.2238805970148</v>
      </c>
      <c r="G1263" s="58"/>
      <c r="H1263" s="17">
        <f t="shared" si="355"/>
        <v>1</v>
      </c>
      <c r="I1263" s="17">
        <f t="shared" si="356"/>
        <v>0</v>
      </c>
      <c r="J1263" s="17">
        <f ca="1">OFFSET('Z1'!$B$7,B1263,H1263)*D1263</f>
        <v>0</v>
      </c>
      <c r="K1263" s="17">
        <f ca="1">IF(I1263&gt;0,OFFSET('Z1'!$I$7,B1263,I1263)*IF(I1263=1,D1263-9300,IF(I1263=2,D1263-18000,IF(I1263=3,D1263-45000,0))),0)</f>
        <v>0</v>
      </c>
      <c r="L1263" s="17">
        <f>IF(AND(E1263=1,D1263&gt;20000,D1263&lt;=45000),D1263*'Z1'!$G$7,0)+IF(AND(E1263=1,D1263&gt;45000,D1263&lt;=50000),'Z1'!$G$7/5000*(50000-D1263)*D1263,0)</f>
        <v>0</v>
      </c>
      <c r="M1263" s="18">
        <f t="shared" ca="1" si="357"/>
        <v>0</v>
      </c>
      <c r="N1263" s="21">
        <v>35558</v>
      </c>
      <c r="O1263" s="20">
        <f t="shared" si="358"/>
        <v>34558</v>
      </c>
      <c r="P1263" s="21">
        <f t="shared" si="359"/>
        <v>1</v>
      </c>
      <c r="Q1263" s="22">
        <f t="shared" si="360"/>
        <v>31102.2</v>
      </c>
      <c r="R1263" s="59">
        <f t="shared" ca="1" si="361"/>
        <v>1116177.1334750706</v>
      </c>
      <c r="S1263" s="60">
        <f t="shared" ca="1" si="362"/>
        <v>1147279.3334750705</v>
      </c>
      <c r="T1263" s="61">
        <v>1020.2516848343832</v>
      </c>
      <c r="U1263" s="61">
        <f t="shared" ca="1" si="363"/>
        <v>1068.2302918762296</v>
      </c>
      <c r="V1263" s="62">
        <f t="shared" ca="1" si="364"/>
        <v>4.7026246322381393E-2</v>
      </c>
      <c r="W1263" s="62"/>
      <c r="X1263" s="62">
        <f t="shared" ca="1" si="365"/>
        <v>4.7026246322381393E-2</v>
      </c>
      <c r="Y1263" s="60">
        <f t="shared" ca="1" si="366"/>
        <v>1147279.3334750705</v>
      </c>
      <c r="Z1263" s="63">
        <f t="shared" ca="1" si="367"/>
        <v>0</v>
      </c>
      <c r="AA1263" s="60">
        <f t="shared" ca="1" si="368"/>
        <v>0</v>
      </c>
      <c r="AB1263" s="63">
        <f t="shared" ca="1" si="369"/>
        <v>0</v>
      </c>
      <c r="AC1263" s="47">
        <f t="shared" ca="1" si="370"/>
        <v>1147279.3334750705</v>
      </c>
    </row>
    <row r="1264" spans="1:29" x14ac:dyDescent="0.15">
      <c r="A1264" s="58">
        <v>41707</v>
      </c>
      <c r="B1264" s="65">
        <f t="shared" si="353"/>
        <v>4</v>
      </c>
      <c r="C1264" s="58" t="s">
        <v>1318</v>
      </c>
      <c r="D1264" s="58">
        <v>1876</v>
      </c>
      <c r="E1264" s="58">
        <v>0</v>
      </c>
      <c r="F1264" s="58">
        <f t="shared" si="354"/>
        <v>3024</v>
      </c>
      <c r="G1264" s="58"/>
      <c r="H1264" s="17">
        <f t="shared" si="355"/>
        <v>1</v>
      </c>
      <c r="I1264" s="17">
        <f t="shared" si="356"/>
        <v>0</v>
      </c>
      <c r="J1264" s="17">
        <f ca="1">OFFSET('Z1'!$B$7,B1264,H1264)*D1264</f>
        <v>0</v>
      </c>
      <c r="K1264" s="17">
        <f ca="1">IF(I1264&gt;0,OFFSET('Z1'!$I$7,B1264,I1264)*IF(I1264=1,D1264-9300,IF(I1264=2,D1264-18000,IF(I1264=3,D1264-45000,0))),0)</f>
        <v>0</v>
      </c>
      <c r="L1264" s="17">
        <f>IF(AND(E1264=1,D1264&gt;20000,D1264&lt;=45000),D1264*'Z1'!$G$7,0)+IF(AND(E1264=1,D1264&gt;45000,D1264&lt;=50000),'Z1'!$G$7/5000*(50000-D1264)*D1264,0)</f>
        <v>0</v>
      </c>
      <c r="M1264" s="18">
        <f t="shared" ca="1" si="357"/>
        <v>0</v>
      </c>
      <c r="N1264" s="21">
        <v>0</v>
      </c>
      <c r="O1264" s="20">
        <f t="shared" si="358"/>
        <v>0</v>
      </c>
      <c r="P1264" s="21">
        <f t="shared" si="359"/>
        <v>1</v>
      </c>
      <c r="Q1264" s="22">
        <f t="shared" si="360"/>
        <v>0</v>
      </c>
      <c r="R1264" s="59">
        <f t="shared" ca="1" si="361"/>
        <v>1949672.5348223767</v>
      </c>
      <c r="S1264" s="60">
        <f t="shared" ca="1" si="362"/>
        <v>1949672.5348223767</v>
      </c>
      <c r="T1264" s="61">
        <v>954.36799424724404</v>
      </c>
      <c r="U1264" s="61">
        <f t="shared" ca="1" si="363"/>
        <v>1039.2710739991346</v>
      </c>
      <c r="V1264" s="62">
        <f t="shared" ca="1" si="364"/>
        <v>8.8962622660934576E-2</v>
      </c>
      <c r="W1264" s="62"/>
      <c r="X1264" s="62">
        <f t="shared" ca="1" si="365"/>
        <v>8.8962622660934576E-2</v>
      </c>
      <c r="Y1264" s="60">
        <f t="shared" ca="1" si="366"/>
        <v>1949672.5348223764</v>
      </c>
      <c r="Z1264" s="63">
        <f t="shared" ca="1" si="367"/>
        <v>0</v>
      </c>
      <c r="AA1264" s="60">
        <f t="shared" ca="1" si="368"/>
        <v>0</v>
      </c>
      <c r="AB1264" s="63">
        <f t="shared" ca="1" si="369"/>
        <v>0</v>
      </c>
      <c r="AC1264" s="47">
        <f t="shared" ca="1" si="370"/>
        <v>1949672.5348223764</v>
      </c>
    </row>
    <row r="1265" spans="1:29" x14ac:dyDescent="0.15">
      <c r="A1265" s="58">
        <v>41708</v>
      </c>
      <c r="B1265" s="65">
        <f t="shared" si="353"/>
        <v>4</v>
      </c>
      <c r="C1265" s="58" t="s">
        <v>1319</v>
      </c>
      <c r="D1265" s="58">
        <v>969</v>
      </c>
      <c r="E1265" s="58">
        <v>0</v>
      </c>
      <c r="F1265" s="58">
        <f t="shared" si="354"/>
        <v>1561.9701492537313</v>
      </c>
      <c r="G1265" s="58"/>
      <c r="H1265" s="17">
        <f t="shared" si="355"/>
        <v>1</v>
      </c>
      <c r="I1265" s="17">
        <f t="shared" si="356"/>
        <v>0</v>
      </c>
      <c r="J1265" s="17">
        <f ca="1">OFFSET('Z1'!$B$7,B1265,H1265)*D1265</f>
        <v>0</v>
      </c>
      <c r="K1265" s="17">
        <f ca="1">IF(I1265&gt;0,OFFSET('Z1'!$I$7,B1265,I1265)*IF(I1265=1,D1265-9300,IF(I1265=2,D1265-18000,IF(I1265=3,D1265-45000,0))),0)</f>
        <v>0</v>
      </c>
      <c r="L1265" s="17">
        <f>IF(AND(E1265=1,D1265&gt;20000,D1265&lt;=45000),D1265*'Z1'!$G$7,0)+IF(AND(E1265=1,D1265&gt;45000,D1265&lt;=50000),'Z1'!$G$7/5000*(50000-D1265)*D1265,0)</f>
        <v>0</v>
      </c>
      <c r="M1265" s="18">
        <f t="shared" ca="1" si="357"/>
        <v>0</v>
      </c>
      <c r="N1265" s="21">
        <v>3375</v>
      </c>
      <c r="O1265" s="20">
        <f t="shared" si="358"/>
        <v>2375</v>
      </c>
      <c r="P1265" s="21">
        <f t="shared" si="359"/>
        <v>1</v>
      </c>
      <c r="Q1265" s="22">
        <f t="shared" si="360"/>
        <v>2137.5</v>
      </c>
      <c r="R1265" s="59">
        <f t="shared" ca="1" si="361"/>
        <v>1007053.6707051614</v>
      </c>
      <c r="S1265" s="60">
        <f t="shared" ca="1" si="362"/>
        <v>1009191.1707051614</v>
      </c>
      <c r="T1265" s="61">
        <v>957.39107117032108</v>
      </c>
      <c r="U1265" s="61">
        <f t="shared" ca="1" si="363"/>
        <v>1041.4769563520758</v>
      </c>
      <c r="V1265" s="62">
        <f t="shared" ca="1" si="364"/>
        <v>8.7828148510898041E-2</v>
      </c>
      <c r="W1265" s="62"/>
      <c r="X1265" s="62">
        <f t="shared" ca="1" si="365"/>
        <v>8.7828148510898041E-2</v>
      </c>
      <c r="Y1265" s="60">
        <f t="shared" ca="1" si="366"/>
        <v>1009191.1707051615</v>
      </c>
      <c r="Z1265" s="63">
        <f t="shared" ca="1" si="367"/>
        <v>0</v>
      </c>
      <c r="AA1265" s="60">
        <f t="shared" ca="1" si="368"/>
        <v>0</v>
      </c>
      <c r="AB1265" s="63">
        <f t="shared" ca="1" si="369"/>
        <v>0</v>
      </c>
      <c r="AC1265" s="47">
        <f t="shared" ca="1" si="370"/>
        <v>1009191.1707051615</v>
      </c>
    </row>
    <row r="1266" spans="1:29" x14ac:dyDescent="0.15">
      <c r="A1266" s="58">
        <v>41709</v>
      </c>
      <c r="B1266" s="65">
        <f t="shared" si="353"/>
        <v>4</v>
      </c>
      <c r="C1266" s="58" t="s">
        <v>1320</v>
      </c>
      <c r="D1266" s="58">
        <v>4891</v>
      </c>
      <c r="E1266" s="58">
        <v>0</v>
      </c>
      <c r="F1266" s="58">
        <f t="shared" si="354"/>
        <v>7884</v>
      </c>
      <c r="G1266" s="58"/>
      <c r="H1266" s="17">
        <f t="shared" si="355"/>
        <v>1</v>
      </c>
      <c r="I1266" s="17">
        <f t="shared" si="356"/>
        <v>0</v>
      </c>
      <c r="J1266" s="17">
        <f ca="1">OFFSET('Z1'!$B$7,B1266,H1266)*D1266</f>
        <v>0</v>
      </c>
      <c r="K1266" s="17">
        <f ca="1">IF(I1266&gt;0,OFFSET('Z1'!$I$7,B1266,I1266)*IF(I1266=1,D1266-9300,IF(I1266=2,D1266-18000,IF(I1266=3,D1266-45000,0))),0)</f>
        <v>0</v>
      </c>
      <c r="L1266" s="17">
        <f>IF(AND(E1266=1,D1266&gt;20000,D1266&lt;=45000),D1266*'Z1'!$G$7,0)+IF(AND(E1266=1,D1266&gt;45000,D1266&lt;=50000),'Z1'!$G$7/5000*(50000-D1266)*D1266,0)</f>
        <v>0</v>
      </c>
      <c r="M1266" s="18">
        <f t="shared" ca="1" si="357"/>
        <v>0</v>
      </c>
      <c r="N1266" s="21">
        <v>4188</v>
      </c>
      <c r="O1266" s="20">
        <f t="shared" si="358"/>
        <v>3188</v>
      </c>
      <c r="P1266" s="21">
        <f t="shared" si="359"/>
        <v>1</v>
      </c>
      <c r="Q1266" s="22">
        <f t="shared" si="360"/>
        <v>2869.2000000000003</v>
      </c>
      <c r="R1266" s="59">
        <f t="shared" ca="1" si="361"/>
        <v>5083074.8229297679</v>
      </c>
      <c r="S1266" s="60">
        <f t="shared" ca="1" si="362"/>
        <v>5085944.0229297681</v>
      </c>
      <c r="T1266" s="61">
        <v>955.31447312048351</v>
      </c>
      <c r="U1266" s="61">
        <f t="shared" ca="1" si="363"/>
        <v>1039.8577025004638</v>
      </c>
      <c r="V1266" s="62">
        <f t="shared" ca="1" si="364"/>
        <v>8.8497800210044275E-2</v>
      </c>
      <c r="W1266" s="62"/>
      <c r="X1266" s="62">
        <f t="shared" ca="1" si="365"/>
        <v>8.8497800210044275E-2</v>
      </c>
      <c r="Y1266" s="60">
        <f t="shared" ca="1" si="366"/>
        <v>5085944.0229297681</v>
      </c>
      <c r="Z1266" s="63">
        <f t="shared" ca="1" si="367"/>
        <v>0</v>
      </c>
      <c r="AA1266" s="60">
        <f t="shared" ca="1" si="368"/>
        <v>0</v>
      </c>
      <c r="AB1266" s="63">
        <f t="shared" ca="1" si="369"/>
        <v>0</v>
      </c>
      <c r="AC1266" s="47">
        <f t="shared" ca="1" si="370"/>
        <v>5085944.0229297681</v>
      </c>
    </row>
    <row r="1267" spans="1:29" x14ac:dyDescent="0.15">
      <c r="A1267" s="58">
        <v>41710</v>
      </c>
      <c r="B1267" s="65">
        <f t="shared" si="353"/>
        <v>4</v>
      </c>
      <c r="C1267" s="58" t="s">
        <v>1321</v>
      </c>
      <c r="D1267" s="58">
        <v>3752</v>
      </c>
      <c r="E1267" s="58">
        <v>0</v>
      </c>
      <c r="F1267" s="58">
        <f t="shared" si="354"/>
        <v>6048</v>
      </c>
      <c r="G1267" s="58"/>
      <c r="H1267" s="17">
        <f t="shared" si="355"/>
        <v>1</v>
      </c>
      <c r="I1267" s="17">
        <f t="shared" si="356"/>
        <v>0</v>
      </c>
      <c r="J1267" s="17">
        <f ca="1">OFFSET('Z1'!$B$7,B1267,H1267)*D1267</f>
        <v>0</v>
      </c>
      <c r="K1267" s="17">
        <f ca="1">IF(I1267&gt;0,OFFSET('Z1'!$I$7,B1267,I1267)*IF(I1267=1,D1267-9300,IF(I1267=2,D1267-18000,IF(I1267=3,D1267-45000,0))),0)</f>
        <v>0</v>
      </c>
      <c r="L1267" s="17">
        <f>IF(AND(E1267=1,D1267&gt;20000,D1267&lt;=45000),D1267*'Z1'!$G$7,0)+IF(AND(E1267=1,D1267&gt;45000,D1267&lt;=50000),'Z1'!$G$7/5000*(50000-D1267)*D1267,0)</f>
        <v>0</v>
      </c>
      <c r="M1267" s="18">
        <f t="shared" ca="1" si="357"/>
        <v>0</v>
      </c>
      <c r="N1267" s="21">
        <v>4365</v>
      </c>
      <c r="O1267" s="20">
        <f t="shared" si="358"/>
        <v>3365</v>
      </c>
      <c r="P1267" s="21">
        <f t="shared" si="359"/>
        <v>1</v>
      </c>
      <c r="Q1267" s="22">
        <f t="shared" si="360"/>
        <v>3028.5</v>
      </c>
      <c r="R1267" s="59">
        <f t="shared" ca="1" si="361"/>
        <v>3899345.0696447534</v>
      </c>
      <c r="S1267" s="60">
        <f t="shared" ca="1" si="362"/>
        <v>3902373.5696447534</v>
      </c>
      <c r="T1267" s="61">
        <v>955.33429977270464</v>
      </c>
      <c r="U1267" s="61">
        <f t="shared" ca="1" si="363"/>
        <v>1040.0782435087297</v>
      </c>
      <c r="V1267" s="62">
        <f t="shared" ca="1" si="364"/>
        <v>8.8706062114787931E-2</v>
      </c>
      <c r="W1267" s="62"/>
      <c r="X1267" s="62">
        <f t="shared" ca="1" si="365"/>
        <v>8.8706062114787931E-2</v>
      </c>
      <c r="Y1267" s="60">
        <f t="shared" ca="1" si="366"/>
        <v>3902373.5696447538</v>
      </c>
      <c r="Z1267" s="63">
        <f t="shared" ca="1" si="367"/>
        <v>0</v>
      </c>
      <c r="AA1267" s="60">
        <f t="shared" ca="1" si="368"/>
        <v>0</v>
      </c>
      <c r="AB1267" s="63">
        <f t="shared" ca="1" si="369"/>
        <v>0</v>
      </c>
      <c r="AC1267" s="47">
        <f t="shared" ca="1" si="370"/>
        <v>3902373.5696447538</v>
      </c>
    </row>
    <row r="1268" spans="1:29" x14ac:dyDescent="0.15">
      <c r="A1268" s="58">
        <v>41711</v>
      </c>
      <c r="B1268" s="65">
        <f t="shared" si="353"/>
        <v>4</v>
      </c>
      <c r="C1268" s="58" t="s">
        <v>1322</v>
      </c>
      <c r="D1268" s="58">
        <v>2958</v>
      </c>
      <c r="E1268" s="58">
        <v>0</v>
      </c>
      <c r="F1268" s="58">
        <f t="shared" si="354"/>
        <v>4768.1194029850749</v>
      </c>
      <c r="G1268" s="58"/>
      <c r="H1268" s="17">
        <f t="shared" si="355"/>
        <v>1</v>
      </c>
      <c r="I1268" s="17">
        <f t="shared" si="356"/>
        <v>0</v>
      </c>
      <c r="J1268" s="17">
        <f ca="1">OFFSET('Z1'!$B$7,B1268,H1268)*D1268</f>
        <v>0</v>
      </c>
      <c r="K1268" s="17">
        <f ca="1">IF(I1268&gt;0,OFFSET('Z1'!$I$7,B1268,I1268)*IF(I1268=1,D1268-9300,IF(I1268=2,D1268-18000,IF(I1268=3,D1268-45000,0))),0)</f>
        <v>0</v>
      </c>
      <c r="L1268" s="17">
        <f>IF(AND(E1268=1,D1268&gt;20000,D1268&lt;=45000),D1268*'Z1'!$G$7,0)+IF(AND(E1268=1,D1268&gt;45000,D1268&lt;=50000),'Z1'!$G$7/5000*(50000-D1268)*D1268,0)</f>
        <v>0</v>
      </c>
      <c r="M1268" s="18">
        <f t="shared" ca="1" si="357"/>
        <v>0</v>
      </c>
      <c r="N1268" s="21">
        <v>2182</v>
      </c>
      <c r="O1268" s="20">
        <f t="shared" si="358"/>
        <v>1182</v>
      </c>
      <c r="P1268" s="21">
        <f t="shared" si="359"/>
        <v>1</v>
      </c>
      <c r="Q1268" s="22">
        <f t="shared" si="360"/>
        <v>1063.8</v>
      </c>
      <c r="R1268" s="59">
        <f t="shared" ca="1" si="361"/>
        <v>3074163.8368894407</v>
      </c>
      <c r="S1268" s="60">
        <f t="shared" ca="1" si="362"/>
        <v>3075227.6368894405</v>
      </c>
      <c r="T1268" s="61">
        <v>954.81603707093109</v>
      </c>
      <c r="U1268" s="61">
        <f t="shared" ca="1" si="363"/>
        <v>1039.6307088875728</v>
      </c>
      <c r="V1268" s="62">
        <f t="shared" ca="1" si="364"/>
        <v>8.8828285788774553E-2</v>
      </c>
      <c r="W1268" s="62"/>
      <c r="X1268" s="62">
        <f t="shared" ca="1" si="365"/>
        <v>8.8828285788774553E-2</v>
      </c>
      <c r="Y1268" s="60">
        <f t="shared" ca="1" si="366"/>
        <v>3075227.6368894405</v>
      </c>
      <c r="Z1268" s="63">
        <f t="shared" ca="1" si="367"/>
        <v>0</v>
      </c>
      <c r="AA1268" s="60">
        <f t="shared" ca="1" si="368"/>
        <v>0</v>
      </c>
      <c r="AB1268" s="63">
        <f t="shared" ca="1" si="369"/>
        <v>0</v>
      </c>
      <c r="AC1268" s="47">
        <f t="shared" ca="1" si="370"/>
        <v>3075227.6368894405</v>
      </c>
    </row>
    <row r="1269" spans="1:29" x14ac:dyDescent="0.15">
      <c r="A1269" s="58">
        <v>41712</v>
      </c>
      <c r="B1269" s="65">
        <f t="shared" si="353"/>
        <v>4</v>
      </c>
      <c r="C1269" s="58" t="s">
        <v>1323</v>
      </c>
      <c r="D1269" s="58">
        <v>1207</v>
      </c>
      <c r="E1269" s="58">
        <v>0</v>
      </c>
      <c r="F1269" s="58">
        <f t="shared" si="354"/>
        <v>1945.6119402985075</v>
      </c>
      <c r="G1269" s="58"/>
      <c r="H1269" s="17">
        <f t="shared" si="355"/>
        <v>1</v>
      </c>
      <c r="I1269" s="17">
        <f t="shared" si="356"/>
        <v>0</v>
      </c>
      <c r="J1269" s="17">
        <f ca="1">OFFSET('Z1'!$B$7,B1269,H1269)*D1269</f>
        <v>0</v>
      </c>
      <c r="K1269" s="17">
        <f ca="1">IF(I1269&gt;0,OFFSET('Z1'!$I$7,B1269,I1269)*IF(I1269=1,D1269-9300,IF(I1269=2,D1269-18000,IF(I1269=3,D1269-45000,0))),0)</f>
        <v>0</v>
      </c>
      <c r="L1269" s="17">
        <f>IF(AND(E1269=1,D1269&gt;20000,D1269&lt;=45000),D1269*'Z1'!$G$7,0)+IF(AND(E1269=1,D1269&gt;45000,D1269&lt;=50000),'Z1'!$G$7/5000*(50000-D1269)*D1269,0)</f>
        <v>0</v>
      </c>
      <c r="M1269" s="18">
        <f t="shared" ca="1" si="357"/>
        <v>0</v>
      </c>
      <c r="N1269" s="21">
        <v>19525</v>
      </c>
      <c r="O1269" s="20">
        <f t="shared" si="358"/>
        <v>18525</v>
      </c>
      <c r="P1269" s="21">
        <f t="shared" si="359"/>
        <v>1</v>
      </c>
      <c r="Q1269" s="22">
        <f t="shared" si="360"/>
        <v>16672.5</v>
      </c>
      <c r="R1269" s="59">
        <f t="shared" ca="1" si="361"/>
        <v>1254400.1863169556</v>
      </c>
      <c r="S1269" s="60">
        <f t="shared" ca="1" si="362"/>
        <v>1271072.6863169556</v>
      </c>
      <c r="T1269" s="61">
        <v>971.44726045884818</v>
      </c>
      <c r="U1269" s="61">
        <f t="shared" ca="1" si="363"/>
        <v>1053.0842471557212</v>
      </c>
      <c r="V1269" s="62">
        <f t="shared" ca="1" si="364"/>
        <v>8.4036457788056351E-2</v>
      </c>
      <c r="W1269" s="62"/>
      <c r="X1269" s="62">
        <f t="shared" ca="1" si="365"/>
        <v>8.4036457788056351E-2</v>
      </c>
      <c r="Y1269" s="60">
        <f t="shared" ca="1" si="366"/>
        <v>1271072.6863169554</v>
      </c>
      <c r="Z1269" s="63">
        <f t="shared" ca="1" si="367"/>
        <v>0</v>
      </c>
      <c r="AA1269" s="60">
        <f t="shared" ca="1" si="368"/>
        <v>0</v>
      </c>
      <c r="AB1269" s="63">
        <f t="shared" ca="1" si="369"/>
        <v>0</v>
      </c>
      <c r="AC1269" s="47">
        <f t="shared" ca="1" si="370"/>
        <v>1271072.6863169554</v>
      </c>
    </row>
    <row r="1270" spans="1:29" x14ac:dyDescent="0.15">
      <c r="A1270" s="58">
        <v>41713</v>
      </c>
      <c r="B1270" s="65">
        <f t="shared" si="353"/>
        <v>4</v>
      </c>
      <c r="C1270" s="58" t="s">
        <v>1324</v>
      </c>
      <c r="D1270" s="58">
        <v>5239</v>
      </c>
      <c r="E1270" s="58">
        <v>0</v>
      </c>
      <c r="F1270" s="58">
        <f t="shared" si="354"/>
        <v>8444.9552238805973</v>
      </c>
      <c r="G1270" s="58"/>
      <c r="H1270" s="17">
        <f t="shared" si="355"/>
        <v>1</v>
      </c>
      <c r="I1270" s="17">
        <f t="shared" si="356"/>
        <v>0</v>
      </c>
      <c r="J1270" s="17">
        <f ca="1">OFFSET('Z1'!$B$7,B1270,H1270)*D1270</f>
        <v>0</v>
      </c>
      <c r="K1270" s="17">
        <f ca="1">IF(I1270&gt;0,OFFSET('Z1'!$I$7,B1270,I1270)*IF(I1270=1,D1270-9300,IF(I1270=2,D1270-18000,IF(I1270=3,D1270-45000,0))),0)</f>
        <v>0</v>
      </c>
      <c r="L1270" s="17">
        <f>IF(AND(E1270=1,D1270&gt;20000,D1270&lt;=45000),D1270*'Z1'!$G$7,0)+IF(AND(E1270=1,D1270&gt;45000,D1270&lt;=50000),'Z1'!$G$7/5000*(50000-D1270)*D1270,0)</f>
        <v>0</v>
      </c>
      <c r="M1270" s="18">
        <f t="shared" ca="1" si="357"/>
        <v>0</v>
      </c>
      <c r="N1270" s="21">
        <v>9010</v>
      </c>
      <c r="O1270" s="20">
        <f t="shared" si="358"/>
        <v>8010</v>
      </c>
      <c r="P1270" s="21">
        <f t="shared" si="359"/>
        <v>1</v>
      </c>
      <c r="Q1270" s="22">
        <f t="shared" si="360"/>
        <v>7209</v>
      </c>
      <c r="R1270" s="59">
        <f t="shared" ca="1" si="361"/>
        <v>5444741.1566814668</v>
      </c>
      <c r="S1270" s="60">
        <f t="shared" ca="1" si="362"/>
        <v>5451950.1566814668</v>
      </c>
      <c r="T1270" s="61">
        <v>956.1721353515386</v>
      </c>
      <c r="U1270" s="61">
        <f t="shared" ca="1" si="363"/>
        <v>1040.6470999582873</v>
      </c>
      <c r="V1270" s="62">
        <f t="shared" ca="1" si="364"/>
        <v>8.8347026109154791E-2</v>
      </c>
      <c r="W1270" s="62"/>
      <c r="X1270" s="62">
        <f t="shared" ca="1" si="365"/>
        <v>8.8347026109154791E-2</v>
      </c>
      <c r="Y1270" s="60">
        <f t="shared" ca="1" si="366"/>
        <v>5451950.1566814668</v>
      </c>
      <c r="Z1270" s="63">
        <f t="shared" ca="1" si="367"/>
        <v>0</v>
      </c>
      <c r="AA1270" s="60">
        <f t="shared" ca="1" si="368"/>
        <v>0</v>
      </c>
      <c r="AB1270" s="63">
        <f t="shared" ca="1" si="369"/>
        <v>0</v>
      </c>
      <c r="AC1270" s="47">
        <f t="shared" ca="1" si="370"/>
        <v>5451950.1566814668</v>
      </c>
    </row>
    <row r="1271" spans="1:29" x14ac:dyDescent="0.15">
      <c r="A1271" s="58">
        <v>41714</v>
      </c>
      <c r="B1271" s="65">
        <f t="shared" si="353"/>
        <v>4</v>
      </c>
      <c r="C1271" s="58" t="s">
        <v>1325</v>
      </c>
      <c r="D1271" s="58">
        <v>788</v>
      </c>
      <c r="E1271" s="58">
        <v>0</v>
      </c>
      <c r="F1271" s="58">
        <f t="shared" si="354"/>
        <v>1270.2089552238806</v>
      </c>
      <c r="G1271" s="58"/>
      <c r="H1271" s="17">
        <f t="shared" si="355"/>
        <v>1</v>
      </c>
      <c r="I1271" s="17">
        <f t="shared" si="356"/>
        <v>0</v>
      </c>
      <c r="J1271" s="17">
        <f ca="1">OFFSET('Z1'!$B$7,B1271,H1271)*D1271</f>
        <v>0</v>
      </c>
      <c r="K1271" s="17">
        <f ca="1">IF(I1271&gt;0,OFFSET('Z1'!$I$7,B1271,I1271)*IF(I1271=1,D1271-9300,IF(I1271=2,D1271-18000,IF(I1271=3,D1271-45000,0))),0)</f>
        <v>0</v>
      </c>
      <c r="L1271" s="17">
        <f>IF(AND(E1271=1,D1271&gt;20000,D1271&lt;=45000),D1271*'Z1'!$G$7,0)+IF(AND(E1271=1,D1271&gt;45000,D1271&lt;=50000),'Z1'!$G$7/5000*(50000-D1271)*D1271,0)</f>
        <v>0</v>
      </c>
      <c r="M1271" s="18">
        <f t="shared" ca="1" si="357"/>
        <v>0</v>
      </c>
      <c r="N1271" s="21">
        <v>0</v>
      </c>
      <c r="O1271" s="20">
        <f t="shared" si="358"/>
        <v>0</v>
      </c>
      <c r="P1271" s="21">
        <f t="shared" si="359"/>
        <v>1</v>
      </c>
      <c r="Q1271" s="22">
        <f t="shared" si="360"/>
        <v>0</v>
      </c>
      <c r="R1271" s="59">
        <f t="shared" ca="1" si="361"/>
        <v>818945.60631131812</v>
      </c>
      <c r="S1271" s="60">
        <f t="shared" ca="1" si="362"/>
        <v>818945.60631131812</v>
      </c>
      <c r="T1271" s="61">
        <v>954.36799424724416</v>
      </c>
      <c r="U1271" s="61">
        <f t="shared" ca="1" si="363"/>
        <v>1039.2710739991346</v>
      </c>
      <c r="V1271" s="62">
        <f t="shared" ca="1" si="364"/>
        <v>8.8962622660934576E-2</v>
      </c>
      <c r="W1271" s="62"/>
      <c r="X1271" s="62">
        <f t="shared" ca="1" si="365"/>
        <v>8.8962622660934576E-2</v>
      </c>
      <c r="Y1271" s="60">
        <f t="shared" ca="1" si="366"/>
        <v>818945.60631131812</v>
      </c>
      <c r="Z1271" s="63">
        <f t="shared" ca="1" si="367"/>
        <v>0</v>
      </c>
      <c r="AA1271" s="60">
        <f t="shared" ca="1" si="368"/>
        <v>0</v>
      </c>
      <c r="AB1271" s="63">
        <f t="shared" ca="1" si="369"/>
        <v>0</v>
      </c>
      <c r="AC1271" s="47">
        <f t="shared" ca="1" si="370"/>
        <v>818945.60631131812</v>
      </c>
    </row>
    <row r="1272" spans="1:29" x14ac:dyDescent="0.15">
      <c r="A1272" s="58">
        <v>41715</v>
      </c>
      <c r="B1272" s="65">
        <f t="shared" si="353"/>
        <v>4</v>
      </c>
      <c r="C1272" s="58" t="s">
        <v>1326</v>
      </c>
      <c r="D1272" s="58">
        <v>3889</v>
      </c>
      <c r="E1272" s="58">
        <v>0</v>
      </c>
      <c r="F1272" s="58">
        <f t="shared" si="354"/>
        <v>6268.8358208955224</v>
      </c>
      <c r="G1272" s="58"/>
      <c r="H1272" s="17">
        <f t="shared" si="355"/>
        <v>1</v>
      </c>
      <c r="I1272" s="17">
        <f t="shared" si="356"/>
        <v>0</v>
      </c>
      <c r="J1272" s="17">
        <f ca="1">OFFSET('Z1'!$B$7,B1272,H1272)*D1272</f>
        <v>0</v>
      </c>
      <c r="K1272" s="17">
        <f ca="1">IF(I1272&gt;0,OFFSET('Z1'!$I$7,B1272,I1272)*IF(I1272=1,D1272-9300,IF(I1272=2,D1272-18000,IF(I1272=3,D1272-45000,0))),0)</f>
        <v>0</v>
      </c>
      <c r="L1272" s="17">
        <f>IF(AND(E1272=1,D1272&gt;20000,D1272&lt;=45000),D1272*'Z1'!$G$7,0)+IF(AND(E1272=1,D1272&gt;45000,D1272&lt;=50000),'Z1'!$G$7/5000*(50000-D1272)*D1272,0)</f>
        <v>0</v>
      </c>
      <c r="M1272" s="18">
        <f t="shared" ca="1" si="357"/>
        <v>0</v>
      </c>
      <c r="N1272" s="21">
        <v>48057</v>
      </c>
      <c r="O1272" s="20">
        <f t="shared" si="358"/>
        <v>47057</v>
      </c>
      <c r="P1272" s="21">
        <f t="shared" si="359"/>
        <v>1</v>
      </c>
      <c r="Q1272" s="22">
        <f t="shared" si="360"/>
        <v>42351.3</v>
      </c>
      <c r="R1272" s="59">
        <f t="shared" ca="1" si="361"/>
        <v>4041725.2067826348</v>
      </c>
      <c r="S1272" s="60">
        <f t="shared" ca="1" si="362"/>
        <v>4084076.5067826346</v>
      </c>
      <c r="T1272" s="61">
        <v>973.40268812479519</v>
      </c>
      <c r="U1272" s="61">
        <f t="shared" ca="1" si="363"/>
        <v>1050.1610971413306</v>
      </c>
      <c r="V1272" s="62">
        <f t="shared" ca="1" si="364"/>
        <v>7.8855760265472696E-2</v>
      </c>
      <c r="W1272" s="62"/>
      <c r="X1272" s="62">
        <f t="shared" ca="1" si="365"/>
        <v>7.8855760265472696E-2</v>
      </c>
      <c r="Y1272" s="60">
        <f t="shared" ca="1" si="366"/>
        <v>4084076.5067826346</v>
      </c>
      <c r="Z1272" s="63">
        <f t="shared" ca="1" si="367"/>
        <v>0</v>
      </c>
      <c r="AA1272" s="60">
        <f t="shared" ca="1" si="368"/>
        <v>0</v>
      </c>
      <c r="AB1272" s="63">
        <f t="shared" ca="1" si="369"/>
        <v>0</v>
      </c>
      <c r="AC1272" s="47">
        <f t="shared" ca="1" si="370"/>
        <v>4084076.5067826346</v>
      </c>
    </row>
    <row r="1273" spans="1:29" x14ac:dyDescent="0.15">
      <c r="A1273" s="58">
        <v>41716</v>
      </c>
      <c r="B1273" s="65">
        <f t="shared" si="353"/>
        <v>4</v>
      </c>
      <c r="C1273" s="58" t="s">
        <v>1327</v>
      </c>
      <c r="D1273" s="58">
        <v>2631</v>
      </c>
      <c r="E1273" s="58">
        <v>0</v>
      </c>
      <c r="F1273" s="58">
        <f t="shared" si="354"/>
        <v>4241.0149253731342</v>
      </c>
      <c r="G1273" s="58"/>
      <c r="H1273" s="17">
        <f t="shared" si="355"/>
        <v>1</v>
      </c>
      <c r="I1273" s="17">
        <f t="shared" si="356"/>
        <v>0</v>
      </c>
      <c r="J1273" s="17">
        <f ca="1">OFFSET('Z1'!$B$7,B1273,H1273)*D1273</f>
        <v>0</v>
      </c>
      <c r="K1273" s="17">
        <f ca="1">IF(I1273&gt;0,OFFSET('Z1'!$I$7,B1273,I1273)*IF(I1273=1,D1273-9300,IF(I1273=2,D1273-18000,IF(I1273=3,D1273-45000,0))),0)</f>
        <v>0</v>
      </c>
      <c r="L1273" s="17">
        <f>IF(AND(E1273=1,D1273&gt;20000,D1273&lt;=45000),D1273*'Z1'!$G$7,0)+IF(AND(E1273=1,D1273&gt;45000,D1273&lt;=50000),'Z1'!$G$7/5000*(50000-D1273)*D1273,0)</f>
        <v>0</v>
      </c>
      <c r="M1273" s="18">
        <f t="shared" ca="1" si="357"/>
        <v>0</v>
      </c>
      <c r="N1273" s="21">
        <v>3266</v>
      </c>
      <c r="O1273" s="20">
        <f t="shared" si="358"/>
        <v>2266</v>
      </c>
      <c r="P1273" s="21">
        <f t="shared" si="359"/>
        <v>1</v>
      </c>
      <c r="Q1273" s="22">
        <f t="shared" si="360"/>
        <v>2039.4</v>
      </c>
      <c r="R1273" s="59">
        <f t="shared" ca="1" si="361"/>
        <v>2734322.1956917234</v>
      </c>
      <c r="S1273" s="60">
        <f t="shared" ca="1" si="362"/>
        <v>2736361.5956917233</v>
      </c>
      <c r="T1273" s="61">
        <v>955.56548378699301</v>
      </c>
      <c r="U1273" s="61">
        <f t="shared" ca="1" si="363"/>
        <v>1040.0462165304916</v>
      </c>
      <c r="V1273" s="62">
        <f t="shared" ca="1" si="364"/>
        <v>8.8409150578245832E-2</v>
      </c>
      <c r="W1273" s="62"/>
      <c r="X1273" s="62">
        <f t="shared" ca="1" si="365"/>
        <v>8.8409150578245832E-2</v>
      </c>
      <c r="Y1273" s="60">
        <f t="shared" ca="1" si="366"/>
        <v>2736361.5956917233</v>
      </c>
      <c r="Z1273" s="63">
        <f t="shared" ca="1" si="367"/>
        <v>0</v>
      </c>
      <c r="AA1273" s="60">
        <f t="shared" ca="1" si="368"/>
        <v>0</v>
      </c>
      <c r="AB1273" s="63">
        <f t="shared" ca="1" si="369"/>
        <v>0</v>
      </c>
      <c r="AC1273" s="47">
        <f t="shared" ca="1" si="370"/>
        <v>2736361.5956917233</v>
      </c>
    </row>
    <row r="1274" spans="1:29" x14ac:dyDescent="0.15">
      <c r="A1274" s="58">
        <v>41717</v>
      </c>
      <c r="B1274" s="65">
        <f t="shared" si="353"/>
        <v>4</v>
      </c>
      <c r="C1274" s="58" t="s">
        <v>1328</v>
      </c>
      <c r="D1274" s="58">
        <v>1130</v>
      </c>
      <c r="E1274" s="58">
        <v>0</v>
      </c>
      <c r="F1274" s="58">
        <f t="shared" si="354"/>
        <v>1821.4925373134329</v>
      </c>
      <c r="G1274" s="58"/>
      <c r="H1274" s="17">
        <f t="shared" si="355"/>
        <v>1</v>
      </c>
      <c r="I1274" s="17">
        <f t="shared" si="356"/>
        <v>0</v>
      </c>
      <c r="J1274" s="17">
        <f ca="1">OFFSET('Z1'!$B$7,B1274,H1274)*D1274</f>
        <v>0</v>
      </c>
      <c r="K1274" s="17">
        <f ca="1">IF(I1274&gt;0,OFFSET('Z1'!$I$7,B1274,I1274)*IF(I1274=1,D1274-9300,IF(I1274=2,D1274-18000,IF(I1274=3,D1274-45000,0))),0)</f>
        <v>0</v>
      </c>
      <c r="L1274" s="17">
        <f>IF(AND(E1274=1,D1274&gt;20000,D1274&lt;=45000),D1274*'Z1'!$G$7,0)+IF(AND(E1274=1,D1274&gt;45000,D1274&lt;=50000),'Z1'!$G$7/5000*(50000-D1274)*D1274,0)</f>
        <v>0</v>
      </c>
      <c r="M1274" s="18">
        <f t="shared" ca="1" si="357"/>
        <v>0</v>
      </c>
      <c r="N1274" s="21">
        <v>0</v>
      </c>
      <c r="O1274" s="20">
        <f t="shared" si="358"/>
        <v>0</v>
      </c>
      <c r="P1274" s="21">
        <f t="shared" si="359"/>
        <v>1</v>
      </c>
      <c r="Q1274" s="22">
        <f t="shared" si="360"/>
        <v>0</v>
      </c>
      <c r="R1274" s="59">
        <f t="shared" ca="1" si="361"/>
        <v>1174376.3136190223</v>
      </c>
      <c r="S1274" s="60">
        <f t="shared" ca="1" si="362"/>
        <v>1174376.3136190223</v>
      </c>
      <c r="T1274" s="61">
        <v>954.36799424724416</v>
      </c>
      <c r="U1274" s="61">
        <f t="shared" ca="1" si="363"/>
        <v>1039.2710739991348</v>
      </c>
      <c r="V1274" s="62">
        <f t="shared" ca="1" si="364"/>
        <v>8.8962622660934798E-2</v>
      </c>
      <c r="W1274" s="62"/>
      <c r="X1274" s="62">
        <f t="shared" ca="1" si="365"/>
        <v>8.8962622660934798E-2</v>
      </c>
      <c r="Y1274" s="60">
        <f t="shared" ca="1" si="366"/>
        <v>1174376.3136190223</v>
      </c>
      <c r="Z1274" s="63">
        <f t="shared" ca="1" si="367"/>
        <v>0</v>
      </c>
      <c r="AA1274" s="60">
        <f t="shared" ca="1" si="368"/>
        <v>0</v>
      </c>
      <c r="AB1274" s="63">
        <f t="shared" ca="1" si="369"/>
        <v>0</v>
      </c>
      <c r="AC1274" s="47">
        <f t="shared" ca="1" si="370"/>
        <v>1174376.3136190223</v>
      </c>
    </row>
    <row r="1275" spans="1:29" x14ac:dyDescent="0.15">
      <c r="A1275" s="58">
        <v>41718</v>
      </c>
      <c r="B1275" s="65">
        <f t="shared" si="353"/>
        <v>4</v>
      </c>
      <c r="C1275" s="58" t="s">
        <v>1329</v>
      </c>
      <c r="D1275" s="58">
        <v>1142</v>
      </c>
      <c r="E1275" s="58">
        <v>0</v>
      </c>
      <c r="F1275" s="58">
        <f t="shared" si="354"/>
        <v>1840.8358208955224</v>
      </c>
      <c r="G1275" s="58"/>
      <c r="H1275" s="17">
        <f t="shared" si="355"/>
        <v>1</v>
      </c>
      <c r="I1275" s="17">
        <f t="shared" si="356"/>
        <v>0</v>
      </c>
      <c r="J1275" s="17">
        <f ca="1">OFFSET('Z1'!$B$7,B1275,H1275)*D1275</f>
        <v>0</v>
      </c>
      <c r="K1275" s="17">
        <f ca="1">IF(I1275&gt;0,OFFSET('Z1'!$I$7,B1275,I1275)*IF(I1275=1,D1275-9300,IF(I1275=2,D1275-18000,IF(I1275=3,D1275-45000,0))),0)</f>
        <v>0</v>
      </c>
      <c r="L1275" s="17">
        <f>IF(AND(E1275=1,D1275&gt;20000,D1275&lt;=45000),D1275*'Z1'!$G$7,0)+IF(AND(E1275=1,D1275&gt;45000,D1275&lt;=50000),'Z1'!$G$7/5000*(50000-D1275)*D1275,0)</f>
        <v>0</v>
      </c>
      <c r="M1275" s="18">
        <f t="shared" ca="1" si="357"/>
        <v>0</v>
      </c>
      <c r="N1275" s="21">
        <v>52628</v>
      </c>
      <c r="O1275" s="20">
        <f t="shared" si="358"/>
        <v>51628</v>
      </c>
      <c r="P1275" s="21">
        <f t="shared" si="359"/>
        <v>1</v>
      </c>
      <c r="Q1275" s="22">
        <f t="shared" si="360"/>
        <v>46465.200000000004</v>
      </c>
      <c r="R1275" s="59">
        <f t="shared" ca="1" si="361"/>
        <v>1186847.5665070117</v>
      </c>
      <c r="S1275" s="60">
        <f t="shared" ca="1" si="362"/>
        <v>1233312.7665070116</v>
      </c>
      <c r="T1275" s="61">
        <v>1003.8789698570001</v>
      </c>
      <c r="U1275" s="61">
        <f t="shared" ca="1" si="363"/>
        <v>1079.9586396733903</v>
      </c>
      <c r="V1275" s="62">
        <f t="shared" ca="1" si="364"/>
        <v>7.5785699372930893E-2</v>
      </c>
      <c r="W1275" s="62"/>
      <c r="X1275" s="62">
        <f t="shared" ca="1" si="365"/>
        <v>7.5785699372930893E-2</v>
      </c>
      <c r="Y1275" s="60">
        <f t="shared" ca="1" si="366"/>
        <v>1233312.7665070116</v>
      </c>
      <c r="Z1275" s="63">
        <f t="shared" ca="1" si="367"/>
        <v>0</v>
      </c>
      <c r="AA1275" s="60">
        <f t="shared" ca="1" si="368"/>
        <v>0</v>
      </c>
      <c r="AB1275" s="63">
        <f t="shared" ca="1" si="369"/>
        <v>0</v>
      </c>
      <c r="AC1275" s="47">
        <f t="shared" ca="1" si="370"/>
        <v>1233312.7665070116</v>
      </c>
    </row>
    <row r="1276" spans="1:29" x14ac:dyDescent="0.15">
      <c r="A1276" s="58">
        <v>41719</v>
      </c>
      <c r="B1276" s="65">
        <f t="shared" si="353"/>
        <v>4</v>
      </c>
      <c r="C1276" s="58" t="s">
        <v>1330</v>
      </c>
      <c r="D1276" s="58">
        <v>1699</v>
      </c>
      <c r="E1276" s="58">
        <v>0</v>
      </c>
      <c r="F1276" s="58">
        <f t="shared" si="354"/>
        <v>2738.686567164179</v>
      </c>
      <c r="G1276" s="58"/>
      <c r="H1276" s="17">
        <f t="shared" si="355"/>
        <v>1</v>
      </c>
      <c r="I1276" s="17">
        <f t="shared" si="356"/>
        <v>0</v>
      </c>
      <c r="J1276" s="17">
        <f ca="1">OFFSET('Z1'!$B$7,B1276,H1276)*D1276</f>
        <v>0</v>
      </c>
      <c r="K1276" s="17">
        <f ca="1">IF(I1276&gt;0,OFFSET('Z1'!$I$7,B1276,I1276)*IF(I1276=1,D1276-9300,IF(I1276=2,D1276-18000,IF(I1276=3,D1276-45000,0))),0)</f>
        <v>0</v>
      </c>
      <c r="L1276" s="17">
        <f>IF(AND(E1276=1,D1276&gt;20000,D1276&lt;=45000),D1276*'Z1'!$G$7,0)+IF(AND(E1276=1,D1276&gt;45000,D1276&lt;=50000),'Z1'!$G$7/5000*(50000-D1276)*D1276,0)</f>
        <v>0</v>
      </c>
      <c r="M1276" s="18">
        <f t="shared" ca="1" si="357"/>
        <v>0</v>
      </c>
      <c r="N1276" s="21">
        <v>4977</v>
      </c>
      <c r="O1276" s="20">
        <f t="shared" si="358"/>
        <v>3977</v>
      </c>
      <c r="P1276" s="21">
        <f t="shared" si="359"/>
        <v>1</v>
      </c>
      <c r="Q1276" s="22">
        <f t="shared" si="360"/>
        <v>3579.3</v>
      </c>
      <c r="R1276" s="59">
        <f t="shared" ca="1" si="361"/>
        <v>1765721.5547245296</v>
      </c>
      <c r="S1276" s="60">
        <f t="shared" ca="1" si="362"/>
        <v>1769300.8547245297</v>
      </c>
      <c r="T1276" s="61">
        <v>956.02191814736284</v>
      </c>
      <c r="U1276" s="61">
        <f t="shared" ca="1" si="363"/>
        <v>1041.3777838284459</v>
      </c>
      <c r="V1276" s="62">
        <f t="shared" ca="1" si="364"/>
        <v>8.9282331357518174E-2</v>
      </c>
      <c r="W1276" s="62"/>
      <c r="X1276" s="62">
        <f t="shared" ca="1" si="365"/>
        <v>8.9282331357518174E-2</v>
      </c>
      <c r="Y1276" s="60">
        <f t="shared" ca="1" si="366"/>
        <v>1769300.8547245297</v>
      </c>
      <c r="Z1276" s="63">
        <f t="shared" ca="1" si="367"/>
        <v>0</v>
      </c>
      <c r="AA1276" s="60">
        <f t="shared" ca="1" si="368"/>
        <v>0</v>
      </c>
      <c r="AB1276" s="63">
        <f t="shared" ca="1" si="369"/>
        <v>0</v>
      </c>
      <c r="AC1276" s="47">
        <f t="shared" ca="1" si="370"/>
        <v>1769300.8547245297</v>
      </c>
    </row>
    <row r="1277" spans="1:29" x14ac:dyDescent="0.15">
      <c r="A1277" s="58">
        <v>41720</v>
      </c>
      <c r="B1277" s="65">
        <f t="shared" si="353"/>
        <v>4</v>
      </c>
      <c r="C1277" s="58" t="s">
        <v>1331</v>
      </c>
      <c r="D1277" s="58">
        <v>1347</v>
      </c>
      <c r="E1277" s="58">
        <v>0</v>
      </c>
      <c r="F1277" s="58">
        <f t="shared" si="354"/>
        <v>2171.2835820895521</v>
      </c>
      <c r="G1277" s="58"/>
      <c r="H1277" s="17">
        <f t="shared" si="355"/>
        <v>1</v>
      </c>
      <c r="I1277" s="17">
        <f t="shared" si="356"/>
        <v>0</v>
      </c>
      <c r="J1277" s="17">
        <f ca="1">OFFSET('Z1'!$B$7,B1277,H1277)*D1277</f>
        <v>0</v>
      </c>
      <c r="K1277" s="17">
        <f ca="1">IF(I1277&gt;0,OFFSET('Z1'!$I$7,B1277,I1277)*IF(I1277=1,D1277-9300,IF(I1277=2,D1277-18000,IF(I1277=3,D1277-45000,0))),0)</f>
        <v>0</v>
      </c>
      <c r="L1277" s="17">
        <f>IF(AND(E1277=1,D1277&gt;20000,D1277&lt;=45000),D1277*'Z1'!$G$7,0)+IF(AND(E1277=1,D1277&gt;45000,D1277&lt;=50000),'Z1'!$G$7/5000*(50000-D1277)*D1277,0)</f>
        <v>0</v>
      </c>
      <c r="M1277" s="18">
        <f t="shared" ca="1" si="357"/>
        <v>0</v>
      </c>
      <c r="N1277" s="21">
        <v>0</v>
      </c>
      <c r="O1277" s="20">
        <f t="shared" si="358"/>
        <v>0</v>
      </c>
      <c r="P1277" s="21">
        <f t="shared" si="359"/>
        <v>1</v>
      </c>
      <c r="Q1277" s="22">
        <f t="shared" si="360"/>
        <v>0</v>
      </c>
      <c r="R1277" s="59">
        <f t="shared" ca="1" si="361"/>
        <v>1399898.1366768342</v>
      </c>
      <c r="S1277" s="60">
        <f t="shared" ca="1" si="362"/>
        <v>1399898.1366768342</v>
      </c>
      <c r="T1277" s="61">
        <v>954.36799424724404</v>
      </c>
      <c r="U1277" s="61">
        <f t="shared" ca="1" si="363"/>
        <v>1039.2710739991346</v>
      </c>
      <c r="V1277" s="62">
        <f t="shared" ca="1" si="364"/>
        <v>8.8962622660934576E-2</v>
      </c>
      <c r="W1277" s="62"/>
      <c r="X1277" s="62">
        <f t="shared" ca="1" si="365"/>
        <v>8.8962622660934576E-2</v>
      </c>
      <c r="Y1277" s="60">
        <f t="shared" ca="1" si="366"/>
        <v>1399898.1366768344</v>
      </c>
      <c r="Z1277" s="63">
        <f t="shared" ca="1" si="367"/>
        <v>0</v>
      </c>
      <c r="AA1277" s="60">
        <f t="shared" ca="1" si="368"/>
        <v>0</v>
      </c>
      <c r="AB1277" s="63">
        <f t="shared" ca="1" si="369"/>
        <v>0</v>
      </c>
      <c r="AC1277" s="47">
        <f t="shared" ca="1" si="370"/>
        <v>1399898.1366768344</v>
      </c>
    </row>
    <row r="1278" spans="1:29" x14ac:dyDescent="0.15">
      <c r="A1278" s="58">
        <v>41721</v>
      </c>
      <c r="B1278" s="65">
        <f t="shared" si="353"/>
        <v>4</v>
      </c>
      <c r="C1278" s="58" t="s">
        <v>1332</v>
      </c>
      <c r="D1278" s="58">
        <v>1742</v>
      </c>
      <c r="E1278" s="58">
        <v>0</v>
      </c>
      <c r="F1278" s="58">
        <f t="shared" si="354"/>
        <v>2808</v>
      </c>
      <c r="G1278" s="58"/>
      <c r="H1278" s="17">
        <f t="shared" si="355"/>
        <v>1</v>
      </c>
      <c r="I1278" s="17">
        <f t="shared" si="356"/>
        <v>0</v>
      </c>
      <c r="J1278" s="17">
        <f ca="1">OFFSET('Z1'!$B$7,B1278,H1278)*D1278</f>
        <v>0</v>
      </c>
      <c r="K1278" s="17">
        <f ca="1">IF(I1278&gt;0,OFFSET('Z1'!$I$7,B1278,I1278)*IF(I1278=1,D1278-9300,IF(I1278=2,D1278-18000,IF(I1278=3,D1278-45000,0))),0)</f>
        <v>0</v>
      </c>
      <c r="L1278" s="17">
        <f>IF(AND(E1278=1,D1278&gt;20000,D1278&lt;=45000),D1278*'Z1'!$G$7,0)+IF(AND(E1278=1,D1278&gt;45000,D1278&lt;=50000),'Z1'!$G$7/5000*(50000-D1278)*D1278,0)</f>
        <v>0</v>
      </c>
      <c r="M1278" s="18">
        <f t="shared" ca="1" si="357"/>
        <v>0</v>
      </c>
      <c r="N1278" s="21">
        <v>2353</v>
      </c>
      <c r="O1278" s="20">
        <f t="shared" si="358"/>
        <v>1353</v>
      </c>
      <c r="P1278" s="21">
        <f t="shared" si="359"/>
        <v>1</v>
      </c>
      <c r="Q1278" s="22">
        <f t="shared" si="360"/>
        <v>1217.7</v>
      </c>
      <c r="R1278" s="59">
        <f t="shared" ca="1" si="361"/>
        <v>1810410.2109064925</v>
      </c>
      <c r="S1278" s="60">
        <f t="shared" ca="1" si="362"/>
        <v>1811627.9109064925</v>
      </c>
      <c r="T1278" s="61">
        <v>955.52292543990472</v>
      </c>
      <c r="U1278" s="61">
        <f t="shared" ca="1" si="363"/>
        <v>1039.9700981093526</v>
      </c>
      <c r="V1278" s="62">
        <f t="shared" ca="1" si="364"/>
        <v>8.8377966055152468E-2</v>
      </c>
      <c r="W1278" s="62"/>
      <c r="X1278" s="62">
        <f t="shared" ca="1" si="365"/>
        <v>8.8377966055152468E-2</v>
      </c>
      <c r="Y1278" s="60">
        <f t="shared" ca="1" si="366"/>
        <v>1811627.9109064923</v>
      </c>
      <c r="Z1278" s="63">
        <f t="shared" ca="1" si="367"/>
        <v>0</v>
      </c>
      <c r="AA1278" s="60">
        <f t="shared" ca="1" si="368"/>
        <v>0</v>
      </c>
      <c r="AB1278" s="63">
        <f t="shared" ca="1" si="369"/>
        <v>0</v>
      </c>
      <c r="AC1278" s="47">
        <f t="shared" ca="1" si="370"/>
        <v>1811627.9109064923</v>
      </c>
    </row>
    <row r="1279" spans="1:29" x14ac:dyDescent="0.15">
      <c r="A1279" s="58">
        <v>41722</v>
      </c>
      <c r="B1279" s="65">
        <f t="shared" si="353"/>
        <v>4</v>
      </c>
      <c r="C1279" s="58" t="s">
        <v>1333</v>
      </c>
      <c r="D1279" s="58">
        <v>3902</v>
      </c>
      <c r="E1279" s="58">
        <v>0</v>
      </c>
      <c r="F1279" s="58">
        <f t="shared" si="354"/>
        <v>6289.7910447761196</v>
      </c>
      <c r="G1279" s="58"/>
      <c r="H1279" s="17">
        <f t="shared" si="355"/>
        <v>1</v>
      </c>
      <c r="I1279" s="17">
        <f t="shared" si="356"/>
        <v>0</v>
      </c>
      <c r="J1279" s="17">
        <f ca="1">OFFSET('Z1'!$B$7,B1279,H1279)*D1279</f>
        <v>0</v>
      </c>
      <c r="K1279" s="17">
        <f ca="1">IF(I1279&gt;0,OFFSET('Z1'!$I$7,B1279,I1279)*IF(I1279=1,D1279-9300,IF(I1279=2,D1279-18000,IF(I1279=3,D1279-45000,0))),0)</f>
        <v>0</v>
      </c>
      <c r="L1279" s="17">
        <f>IF(AND(E1279=1,D1279&gt;20000,D1279&lt;=45000),D1279*'Z1'!$G$7,0)+IF(AND(E1279=1,D1279&gt;45000,D1279&lt;=50000),'Z1'!$G$7/5000*(50000-D1279)*D1279,0)</f>
        <v>0</v>
      </c>
      <c r="M1279" s="18">
        <f t="shared" ca="1" si="357"/>
        <v>0</v>
      </c>
      <c r="N1279" s="21">
        <v>0</v>
      </c>
      <c r="O1279" s="20">
        <f t="shared" si="358"/>
        <v>0</v>
      </c>
      <c r="P1279" s="21">
        <f t="shared" si="359"/>
        <v>1</v>
      </c>
      <c r="Q1279" s="22">
        <f t="shared" si="360"/>
        <v>0</v>
      </c>
      <c r="R1279" s="59">
        <f t="shared" ca="1" si="361"/>
        <v>4055235.7307446236</v>
      </c>
      <c r="S1279" s="60">
        <f t="shared" ca="1" si="362"/>
        <v>4055235.7307446236</v>
      </c>
      <c r="T1279" s="61">
        <v>954.37558627178396</v>
      </c>
      <c r="U1279" s="61">
        <f t="shared" ca="1" si="363"/>
        <v>1039.2710739991346</v>
      </c>
      <c r="V1279" s="62">
        <f t="shared" ca="1" si="364"/>
        <v>8.8953960001209031E-2</v>
      </c>
      <c r="W1279" s="62"/>
      <c r="X1279" s="62">
        <f t="shared" ca="1" si="365"/>
        <v>8.8953960001209031E-2</v>
      </c>
      <c r="Y1279" s="60">
        <f t="shared" ca="1" si="366"/>
        <v>4055235.7307446231</v>
      </c>
      <c r="Z1279" s="63">
        <f t="shared" ca="1" si="367"/>
        <v>0</v>
      </c>
      <c r="AA1279" s="60">
        <f t="shared" ca="1" si="368"/>
        <v>0</v>
      </c>
      <c r="AB1279" s="63">
        <f t="shared" ca="1" si="369"/>
        <v>0</v>
      </c>
      <c r="AC1279" s="47">
        <f t="shared" ca="1" si="370"/>
        <v>4055235.7307446231</v>
      </c>
    </row>
    <row r="1280" spans="1:29" x14ac:dyDescent="0.15">
      <c r="A1280" s="58">
        <v>41723</v>
      </c>
      <c r="B1280" s="65">
        <f t="shared" si="353"/>
        <v>4</v>
      </c>
      <c r="C1280" s="58" t="s">
        <v>1334</v>
      </c>
      <c r="D1280" s="58">
        <v>1506</v>
      </c>
      <c r="E1280" s="58">
        <v>0</v>
      </c>
      <c r="F1280" s="58">
        <f t="shared" si="354"/>
        <v>2427.5820895522388</v>
      </c>
      <c r="G1280" s="58"/>
      <c r="H1280" s="17">
        <f t="shared" si="355"/>
        <v>1</v>
      </c>
      <c r="I1280" s="17">
        <f t="shared" si="356"/>
        <v>0</v>
      </c>
      <c r="J1280" s="17">
        <f ca="1">OFFSET('Z1'!$B$7,B1280,H1280)*D1280</f>
        <v>0</v>
      </c>
      <c r="K1280" s="17">
        <f ca="1">IF(I1280&gt;0,OFFSET('Z1'!$I$7,B1280,I1280)*IF(I1280=1,D1280-9300,IF(I1280=2,D1280-18000,IF(I1280=3,D1280-45000,0))),0)</f>
        <v>0</v>
      </c>
      <c r="L1280" s="17">
        <f>IF(AND(E1280=1,D1280&gt;20000,D1280&lt;=45000),D1280*'Z1'!$G$7,0)+IF(AND(E1280=1,D1280&gt;45000,D1280&lt;=50000),'Z1'!$G$7/5000*(50000-D1280)*D1280,0)</f>
        <v>0</v>
      </c>
      <c r="M1280" s="18">
        <f t="shared" ca="1" si="357"/>
        <v>0</v>
      </c>
      <c r="N1280" s="21">
        <v>0</v>
      </c>
      <c r="O1280" s="20">
        <f t="shared" si="358"/>
        <v>0</v>
      </c>
      <c r="P1280" s="21">
        <f t="shared" si="359"/>
        <v>1</v>
      </c>
      <c r="Q1280" s="22">
        <f t="shared" si="360"/>
        <v>0</v>
      </c>
      <c r="R1280" s="59">
        <f t="shared" ca="1" si="361"/>
        <v>1565142.2374426967</v>
      </c>
      <c r="S1280" s="60">
        <f t="shared" ca="1" si="362"/>
        <v>1565142.2374426967</v>
      </c>
      <c r="T1280" s="61">
        <v>954.36799424724416</v>
      </c>
      <c r="U1280" s="61">
        <f t="shared" ca="1" si="363"/>
        <v>1039.2710739991346</v>
      </c>
      <c r="V1280" s="62">
        <f t="shared" ca="1" si="364"/>
        <v>8.8962622660934576E-2</v>
      </c>
      <c r="W1280" s="62"/>
      <c r="X1280" s="62">
        <f t="shared" ca="1" si="365"/>
        <v>8.8962622660934576E-2</v>
      </c>
      <c r="Y1280" s="60">
        <f t="shared" ca="1" si="366"/>
        <v>1565142.2374426967</v>
      </c>
      <c r="Z1280" s="63">
        <f t="shared" ca="1" si="367"/>
        <v>0</v>
      </c>
      <c r="AA1280" s="60">
        <f t="shared" ca="1" si="368"/>
        <v>0</v>
      </c>
      <c r="AB1280" s="63">
        <f t="shared" ca="1" si="369"/>
        <v>0</v>
      </c>
      <c r="AC1280" s="47">
        <f t="shared" ca="1" si="370"/>
        <v>1565142.2374426967</v>
      </c>
    </row>
    <row r="1281" spans="1:29" x14ac:dyDescent="0.15">
      <c r="A1281" s="58">
        <v>41724</v>
      </c>
      <c r="B1281" s="65">
        <f t="shared" si="353"/>
        <v>4</v>
      </c>
      <c r="C1281" s="58" t="s">
        <v>1335</v>
      </c>
      <c r="D1281" s="58">
        <v>630</v>
      </c>
      <c r="E1281" s="58">
        <v>0</v>
      </c>
      <c r="F1281" s="58">
        <f t="shared" si="354"/>
        <v>1015.5223880597015</v>
      </c>
      <c r="G1281" s="58"/>
      <c r="H1281" s="17">
        <f t="shared" si="355"/>
        <v>1</v>
      </c>
      <c r="I1281" s="17">
        <f t="shared" si="356"/>
        <v>0</v>
      </c>
      <c r="J1281" s="17">
        <f ca="1">OFFSET('Z1'!$B$7,B1281,H1281)*D1281</f>
        <v>0</v>
      </c>
      <c r="K1281" s="17">
        <f ca="1">IF(I1281&gt;0,OFFSET('Z1'!$I$7,B1281,I1281)*IF(I1281=1,D1281-9300,IF(I1281=2,D1281-18000,IF(I1281=3,D1281-45000,0))),0)</f>
        <v>0</v>
      </c>
      <c r="L1281" s="17">
        <f>IF(AND(E1281=1,D1281&gt;20000,D1281&lt;=45000),D1281*'Z1'!$G$7,0)+IF(AND(E1281=1,D1281&gt;45000,D1281&lt;=50000),'Z1'!$G$7/5000*(50000-D1281)*D1281,0)</f>
        <v>0</v>
      </c>
      <c r="M1281" s="18">
        <f t="shared" ca="1" si="357"/>
        <v>0</v>
      </c>
      <c r="N1281" s="21">
        <v>0</v>
      </c>
      <c r="O1281" s="20">
        <f t="shared" si="358"/>
        <v>0</v>
      </c>
      <c r="P1281" s="21">
        <f t="shared" si="359"/>
        <v>1</v>
      </c>
      <c r="Q1281" s="22">
        <f t="shared" si="360"/>
        <v>0</v>
      </c>
      <c r="R1281" s="59">
        <f t="shared" ca="1" si="361"/>
        <v>654740.77661945485</v>
      </c>
      <c r="S1281" s="60">
        <f t="shared" ca="1" si="362"/>
        <v>654740.77661945485</v>
      </c>
      <c r="T1281" s="61">
        <v>954.36799424724416</v>
      </c>
      <c r="U1281" s="61">
        <f t="shared" ca="1" si="363"/>
        <v>1039.2710739991346</v>
      </c>
      <c r="V1281" s="62">
        <f t="shared" ca="1" si="364"/>
        <v>8.8962622660934576E-2</v>
      </c>
      <c r="W1281" s="62"/>
      <c r="X1281" s="62">
        <f t="shared" ca="1" si="365"/>
        <v>8.8962622660934576E-2</v>
      </c>
      <c r="Y1281" s="60">
        <f t="shared" ca="1" si="366"/>
        <v>654740.77661945485</v>
      </c>
      <c r="Z1281" s="63">
        <f t="shared" ca="1" si="367"/>
        <v>0</v>
      </c>
      <c r="AA1281" s="60">
        <f t="shared" ca="1" si="368"/>
        <v>0</v>
      </c>
      <c r="AB1281" s="63">
        <f t="shared" ca="1" si="369"/>
        <v>0</v>
      </c>
      <c r="AC1281" s="47">
        <f t="shared" ca="1" si="370"/>
        <v>654740.77661945485</v>
      </c>
    </row>
    <row r="1282" spans="1:29" x14ac:dyDescent="0.15">
      <c r="A1282" s="58">
        <v>41725</v>
      </c>
      <c r="B1282" s="65">
        <f t="shared" si="353"/>
        <v>4</v>
      </c>
      <c r="C1282" s="58" t="s">
        <v>1336</v>
      </c>
      <c r="D1282" s="58">
        <v>549</v>
      </c>
      <c r="E1282" s="58">
        <v>0</v>
      </c>
      <c r="F1282" s="58">
        <f t="shared" si="354"/>
        <v>884.95522388059703</v>
      </c>
      <c r="G1282" s="58"/>
      <c r="H1282" s="17">
        <f t="shared" si="355"/>
        <v>1</v>
      </c>
      <c r="I1282" s="17">
        <f t="shared" si="356"/>
        <v>0</v>
      </c>
      <c r="J1282" s="17">
        <f ca="1">OFFSET('Z1'!$B$7,B1282,H1282)*D1282</f>
        <v>0</v>
      </c>
      <c r="K1282" s="17">
        <f ca="1">IF(I1282&gt;0,OFFSET('Z1'!$I$7,B1282,I1282)*IF(I1282=1,D1282-9300,IF(I1282=2,D1282-18000,IF(I1282=3,D1282-45000,0))),0)</f>
        <v>0</v>
      </c>
      <c r="L1282" s="17">
        <f>IF(AND(E1282=1,D1282&gt;20000,D1282&lt;=45000),D1282*'Z1'!$G$7,0)+IF(AND(E1282=1,D1282&gt;45000,D1282&lt;=50000),'Z1'!$G$7/5000*(50000-D1282)*D1282,0)</f>
        <v>0</v>
      </c>
      <c r="M1282" s="18">
        <f t="shared" ca="1" si="357"/>
        <v>0</v>
      </c>
      <c r="N1282" s="21">
        <v>0</v>
      </c>
      <c r="O1282" s="20">
        <f t="shared" si="358"/>
        <v>0</v>
      </c>
      <c r="P1282" s="21">
        <f t="shared" si="359"/>
        <v>1</v>
      </c>
      <c r="Q1282" s="22">
        <f t="shared" si="360"/>
        <v>0</v>
      </c>
      <c r="R1282" s="59">
        <f t="shared" ca="1" si="361"/>
        <v>570559.81962552492</v>
      </c>
      <c r="S1282" s="60">
        <f t="shared" ca="1" si="362"/>
        <v>570559.81962552492</v>
      </c>
      <c r="T1282" s="61">
        <v>954.36799424724404</v>
      </c>
      <c r="U1282" s="61">
        <f t="shared" ca="1" si="363"/>
        <v>1039.2710739991346</v>
      </c>
      <c r="V1282" s="62">
        <f t="shared" ca="1" si="364"/>
        <v>8.8962622660934576E-2</v>
      </c>
      <c r="W1282" s="62"/>
      <c r="X1282" s="62">
        <f t="shared" ca="1" si="365"/>
        <v>8.8962622660934576E-2</v>
      </c>
      <c r="Y1282" s="60">
        <f t="shared" ca="1" si="366"/>
        <v>570559.81962552492</v>
      </c>
      <c r="Z1282" s="63">
        <f t="shared" ca="1" si="367"/>
        <v>0</v>
      </c>
      <c r="AA1282" s="60">
        <f t="shared" ca="1" si="368"/>
        <v>0</v>
      </c>
      <c r="AB1282" s="63">
        <f t="shared" ca="1" si="369"/>
        <v>0</v>
      </c>
      <c r="AC1282" s="47">
        <f t="shared" ca="1" si="370"/>
        <v>570559.81962552492</v>
      </c>
    </row>
    <row r="1283" spans="1:29" x14ac:dyDescent="0.15">
      <c r="A1283" s="58">
        <v>41726</v>
      </c>
      <c r="B1283" s="65">
        <f t="shared" si="353"/>
        <v>4</v>
      </c>
      <c r="C1283" s="58" t="s">
        <v>1337</v>
      </c>
      <c r="D1283" s="58">
        <v>2428</v>
      </c>
      <c r="E1283" s="58">
        <v>0</v>
      </c>
      <c r="F1283" s="58">
        <f t="shared" si="354"/>
        <v>3913.7910447761192</v>
      </c>
      <c r="G1283" s="58"/>
      <c r="H1283" s="17">
        <f t="shared" si="355"/>
        <v>1</v>
      </c>
      <c r="I1283" s="17">
        <f t="shared" si="356"/>
        <v>0</v>
      </c>
      <c r="J1283" s="17">
        <f ca="1">OFFSET('Z1'!$B$7,B1283,H1283)*D1283</f>
        <v>0</v>
      </c>
      <c r="K1283" s="17">
        <f ca="1">IF(I1283&gt;0,OFFSET('Z1'!$I$7,B1283,I1283)*IF(I1283=1,D1283-9300,IF(I1283=2,D1283-18000,IF(I1283=3,D1283-45000,0))),0)</f>
        <v>0</v>
      </c>
      <c r="L1283" s="17">
        <f>IF(AND(E1283=1,D1283&gt;20000,D1283&lt;=45000),D1283*'Z1'!$G$7,0)+IF(AND(E1283=1,D1283&gt;45000,D1283&lt;=50000),'Z1'!$G$7/5000*(50000-D1283)*D1283,0)</f>
        <v>0</v>
      </c>
      <c r="M1283" s="18">
        <f t="shared" ca="1" si="357"/>
        <v>0</v>
      </c>
      <c r="N1283" s="21">
        <v>0</v>
      </c>
      <c r="O1283" s="20">
        <f t="shared" si="358"/>
        <v>0</v>
      </c>
      <c r="P1283" s="21">
        <f t="shared" si="359"/>
        <v>1</v>
      </c>
      <c r="Q1283" s="22">
        <f t="shared" si="360"/>
        <v>0</v>
      </c>
      <c r="R1283" s="59">
        <f t="shared" ca="1" si="361"/>
        <v>2523350.1676698988</v>
      </c>
      <c r="S1283" s="60">
        <f t="shared" ca="1" si="362"/>
        <v>2523350.1676698988</v>
      </c>
      <c r="T1283" s="61">
        <v>954.36799424724416</v>
      </c>
      <c r="U1283" s="61">
        <f t="shared" ca="1" si="363"/>
        <v>1039.2710739991346</v>
      </c>
      <c r="V1283" s="62">
        <f t="shared" ca="1" si="364"/>
        <v>8.8962622660934576E-2</v>
      </c>
      <c r="W1283" s="62"/>
      <c r="X1283" s="62">
        <f t="shared" ca="1" si="365"/>
        <v>8.8962622660934576E-2</v>
      </c>
      <c r="Y1283" s="60">
        <f t="shared" ca="1" si="366"/>
        <v>2523350.1676698988</v>
      </c>
      <c r="Z1283" s="63">
        <f t="shared" ca="1" si="367"/>
        <v>0</v>
      </c>
      <c r="AA1283" s="60">
        <f t="shared" ca="1" si="368"/>
        <v>0</v>
      </c>
      <c r="AB1283" s="63">
        <f t="shared" ca="1" si="369"/>
        <v>0</v>
      </c>
      <c r="AC1283" s="47">
        <f t="shared" ca="1" si="370"/>
        <v>2523350.1676698988</v>
      </c>
    </row>
    <row r="1284" spans="1:29" x14ac:dyDescent="0.15">
      <c r="A1284" s="58">
        <v>41727</v>
      </c>
      <c r="B1284" s="65">
        <f t="shared" si="353"/>
        <v>4</v>
      </c>
      <c r="C1284" s="58" t="s">
        <v>1338</v>
      </c>
      <c r="D1284" s="58">
        <v>1090</v>
      </c>
      <c r="E1284" s="58">
        <v>0</v>
      </c>
      <c r="F1284" s="58">
        <f t="shared" si="354"/>
        <v>1757.0149253731342</v>
      </c>
      <c r="G1284" s="58"/>
      <c r="H1284" s="17">
        <f t="shared" si="355"/>
        <v>1</v>
      </c>
      <c r="I1284" s="17">
        <f t="shared" si="356"/>
        <v>0</v>
      </c>
      <c r="J1284" s="17">
        <f ca="1">OFFSET('Z1'!$B$7,B1284,H1284)*D1284</f>
        <v>0</v>
      </c>
      <c r="K1284" s="17">
        <f ca="1">IF(I1284&gt;0,OFFSET('Z1'!$I$7,B1284,I1284)*IF(I1284=1,D1284-9300,IF(I1284=2,D1284-18000,IF(I1284=3,D1284-45000,0))),0)</f>
        <v>0</v>
      </c>
      <c r="L1284" s="17">
        <f>IF(AND(E1284=1,D1284&gt;20000,D1284&lt;=45000),D1284*'Z1'!$G$7,0)+IF(AND(E1284=1,D1284&gt;45000,D1284&lt;=50000),'Z1'!$G$7/5000*(50000-D1284)*D1284,0)</f>
        <v>0</v>
      </c>
      <c r="M1284" s="18">
        <f t="shared" ca="1" si="357"/>
        <v>0</v>
      </c>
      <c r="N1284" s="21">
        <v>0</v>
      </c>
      <c r="O1284" s="20">
        <f t="shared" si="358"/>
        <v>0</v>
      </c>
      <c r="P1284" s="21">
        <f t="shared" si="359"/>
        <v>1</v>
      </c>
      <c r="Q1284" s="22">
        <f t="shared" si="360"/>
        <v>0</v>
      </c>
      <c r="R1284" s="59">
        <f t="shared" ca="1" si="361"/>
        <v>1132805.4706590567</v>
      </c>
      <c r="S1284" s="60">
        <f t="shared" ca="1" si="362"/>
        <v>1132805.4706590567</v>
      </c>
      <c r="T1284" s="61">
        <v>954.36799424724404</v>
      </c>
      <c r="U1284" s="61">
        <f t="shared" ca="1" si="363"/>
        <v>1039.2710739991346</v>
      </c>
      <c r="V1284" s="62">
        <f t="shared" ca="1" si="364"/>
        <v>8.8962622660934576E-2</v>
      </c>
      <c r="W1284" s="62"/>
      <c r="X1284" s="62">
        <f t="shared" ca="1" si="365"/>
        <v>8.8962622660934576E-2</v>
      </c>
      <c r="Y1284" s="60">
        <f t="shared" ca="1" si="366"/>
        <v>1132805.4706590567</v>
      </c>
      <c r="Z1284" s="63">
        <f t="shared" ca="1" si="367"/>
        <v>0</v>
      </c>
      <c r="AA1284" s="60">
        <f t="shared" ca="1" si="368"/>
        <v>0</v>
      </c>
      <c r="AB1284" s="63">
        <f t="shared" ca="1" si="369"/>
        <v>0</v>
      </c>
      <c r="AC1284" s="47">
        <f t="shared" ca="1" si="370"/>
        <v>1132805.4706590567</v>
      </c>
    </row>
    <row r="1285" spans="1:29" x14ac:dyDescent="0.15">
      <c r="A1285" s="58">
        <v>41728</v>
      </c>
      <c r="B1285" s="65">
        <f t="shared" si="353"/>
        <v>4</v>
      </c>
      <c r="C1285" s="58" t="s">
        <v>1339</v>
      </c>
      <c r="D1285" s="58">
        <v>622</v>
      </c>
      <c r="E1285" s="58">
        <v>0</v>
      </c>
      <c r="F1285" s="58">
        <f t="shared" si="354"/>
        <v>1002.6268656716418</v>
      </c>
      <c r="G1285" s="58"/>
      <c r="H1285" s="17">
        <f t="shared" si="355"/>
        <v>1</v>
      </c>
      <c r="I1285" s="17">
        <f t="shared" si="356"/>
        <v>0</v>
      </c>
      <c r="J1285" s="17">
        <f ca="1">OFFSET('Z1'!$B$7,B1285,H1285)*D1285</f>
        <v>0</v>
      </c>
      <c r="K1285" s="17">
        <f ca="1">IF(I1285&gt;0,OFFSET('Z1'!$I$7,B1285,I1285)*IF(I1285=1,D1285-9300,IF(I1285=2,D1285-18000,IF(I1285=3,D1285-45000,0))),0)</f>
        <v>0</v>
      </c>
      <c r="L1285" s="17">
        <f>IF(AND(E1285=1,D1285&gt;20000,D1285&lt;=45000),D1285*'Z1'!$G$7,0)+IF(AND(E1285=1,D1285&gt;45000,D1285&lt;=50000),'Z1'!$G$7/5000*(50000-D1285)*D1285,0)</f>
        <v>0</v>
      </c>
      <c r="M1285" s="18">
        <f t="shared" ca="1" si="357"/>
        <v>0</v>
      </c>
      <c r="N1285" s="21">
        <v>0</v>
      </c>
      <c r="O1285" s="20">
        <f t="shared" si="358"/>
        <v>0</v>
      </c>
      <c r="P1285" s="21">
        <f t="shared" si="359"/>
        <v>1</v>
      </c>
      <c r="Q1285" s="22">
        <f t="shared" si="360"/>
        <v>0</v>
      </c>
      <c r="R1285" s="59">
        <f t="shared" ca="1" si="361"/>
        <v>646426.6080274618</v>
      </c>
      <c r="S1285" s="60">
        <f t="shared" ca="1" si="362"/>
        <v>646426.6080274618</v>
      </c>
      <c r="T1285" s="61">
        <v>954.36799424724416</v>
      </c>
      <c r="U1285" s="61">
        <f t="shared" ca="1" si="363"/>
        <v>1039.2710739991346</v>
      </c>
      <c r="V1285" s="62">
        <f t="shared" ca="1" si="364"/>
        <v>8.8962622660934576E-2</v>
      </c>
      <c r="W1285" s="62"/>
      <c r="X1285" s="62">
        <f t="shared" ca="1" si="365"/>
        <v>8.8962622660934576E-2</v>
      </c>
      <c r="Y1285" s="60">
        <f t="shared" ca="1" si="366"/>
        <v>646426.60802746168</v>
      </c>
      <c r="Z1285" s="63">
        <f t="shared" ca="1" si="367"/>
        <v>0</v>
      </c>
      <c r="AA1285" s="60">
        <f t="shared" ca="1" si="368"/>
        <v>0</v>
      </c>
      <c r="AB1285" s="63">
        <f t="shared" ca="1" si="369"/>
        <v>0</v>
      </c>
      <c r="AC1285" s="47">
        <f t="shared" ca="1" si="370"/>
        <v>646426.60802746168</v>
      </c>
    </row>
    <row r="1286" spans="1:29" x14ac:dyDescent="0.15">
      <c r="A1286" s="58">
        <v>41729</v>
      </c>
      <c r="B1286" s="65">
        <f t="shared" si="353"/>
        <v>4</v>
      </c>
      <c r="C1286" s="58" t="s">
        <v>1340</v>
      </c>
      <c r="D1286" s="58">
        <v>535</v>
      </c>
      <c r="E1286" s="58">
        <v>0</v>
      </c>
      <c r="F1286" s="58">
        <f t="shared" si="354"/>
        <v>862.38805970149258</v>
      </c>
      <c r="G1286" s="58"/>
      <c r="H1286" s="17">
        <f t="shared" si="355"/>
        <v>1</v>
      </c>
      <c r="I1286" s="17">
        <f t="shared" si="356"/>
        <v>0</v>
      </c>
      <c r="J1286" s="17">
        <f ca="1">OFFSET('Z1'!$B$7,B1286,H1286)*D1286</f>
        <v>0</v>
      </c>
      <c r="K1286" s="17">
        <f ca="1">IF(I1286&gt;0,OFFSET('Z1'!$I$7,B1286,I1286)*IF(I1286=1,D1286-9300,IF(I1286=2,D1286-18000,IF(I1286=3,D1286-45000,0))),0)</f>
        <v>0</v>
      </c>
      <c r="L1286" s="17">
        <f>IF(AND(E1286=1,D1286&gt;20000,D1286&lt;=45000),D1286*'Z1'!$G$7,0)+IF(AND(E1286=1,D1286&gt;45000,D1286&lt;=50000),'Z1'!$G$7/5000*(50000-D1286)*D1286,0)</f>
        <v>0</v>
      </c>
      <c r="M1286" s="18">
        <f t="shared" ca="1" si="357"/>
        <v>0</v>
      </c>
      <c r="N1286" s="21">
        <v>0</v>
      </c>
      <c r="O1286" s="20">
        <f t="shared" si="358"/>
        <v>0</v>
      </c>
      <c r="P1286" s="21">
        <f t="shared" si="359"/>
        <v>1</v>
      </c>
      <c r="Q1286" s="22">
        <f t="shared" si="360"/>
        <v>0</v>
      </c>
      <c r="R1286" s="59">
        <f t="shared" ca="1" si="361"/>
        <v>556010.02458953706</v>
      </c>
      <c r="S1286" s="60">
        <f t="shared" ca="1" si="362"/>
        <v>556010.02458953706</v>
      </c>
      <c r="T1286" s="61">
        <v>954.36799424724416</v>
      </c>
      <c r="U1286" s="61">
        <f t="shared" ca="1" si="363"/>
        <v>1039.2710739991346</v>
      </c>
      <c r="V1286" s="62">
        <f t="shared" ca="1" si="364"/>
        <v>8.8962622660934576E-2</v>
      </c>
      <c r="W1286" s="62"/>
      <c r="X1286" s="62">
        <f t="shared" ca="1" si="365"/>
        <v>8.8962622660934576E-2</v>
      </c>
      <c r="Y1286" s="60">
        <f t="shared" ca="1" si="366"/>
        <v>556010.02458953706</v>
      </c>
      <c r="Z1286" s="63">
        <f t="shared" ca="1" si="367"/>
        <v>0</v>
      </c>
      <c r="AA1286" s="60">
        <f t="shared" ca="1" si="368"/>
        <v>0</v>
      </c>
      <c r="AB1286" s="63">
        <f t="shared" ca="1" si="369"/>
        <v>0</v>
      </c>
      <c r="AC1286" s="47">
        <f t="shared" ca="1" si="370"/>
        <v>556010.02458953706</v>
      </c>
    </row>
    <row r="1287" spans="1:29" x14ac:dyDescent="0.15">
      <c r="A1287" s="58">
        <v>41730</v>
      </c>
      <c r="B1287" s="65">
        <f t="shared" si="353"/>
        <v>4</v>
      </c>
      <c r="C1287" s="58" t="s">
        <v>1341</v>
      </c>
      <c r="D1287" s="58">
        <v>1632</v>
      </c>
      <c r="E1287" s="58">
        <v>0</v>
      </c>
      <c r="F1287" s="58">
        <f t="shared" si="354"/>
        <v>2630.686567164179</v>
      </c>
      <c r="G1287" s="58"/>
      <c r="H1287" s="17">
        <f t="shared" si="355"/>
        <v>1</v>
      </c>
      <c r="I1287" s="17">
        <f t="shared" si="356"/>
        <v>0</v>
      </c>
      <c r="J1287" s="17">
        <f ca="1">OFFSET('Z1'!$B$7,B1287,H1287)*D1287</f>
        <v>0</v>
      </c>
      <c r="K1287" s="17">
        <f ca="1">IF(I1287&gt;0,OFFSET('Z1'!$I$7,B1287,I1287)*IF(I1287=1,D1287-9300,IF(I1287=2,D1287-18000,IF(I1287=3,D1287-45000,0))),0)</f>
        <v>0</v>
      </c>
      <c r="L1287" s="17">
        <f>IF(AND(E1287=1,D1287&gt;20000,D1287&lt;=45000),D1287*'Z1'!$G$7,0)+IF(AND(E1287=1,D1287&gt;45000,D1287&lt;=50000),'Z1'!$G$7/5000*(50000-D1287)*D1287,0)</f>
        <v>0</v>
      </c>
      <c r="M1287" s="18">
        <f t="shared" ca="1" si="357"/>
        <v>0</v>
      </c>
      <c r="N1287" s="21">
        <v>0</v>
      </c>
      <c r="O1287" s="20">
        <f t="shared" si="358"/>
        <v>0</v>
      </c>
      <c r="P1287" s="21">
        <f t="shared" si="359"/>
        <v>1</v>
      </c>
      <c r="Q1287" s="22">
        <f t="shared" si="360"/>
        <v>0</v>
      </c>
      <c r="R1287" s="59">
        <f t="shared" ca="1" si="361"/>
        <v>1696090.3927665877</v>
      </c>
      <c r="S1287" s="60">
        <f t="shared" ca="1" si="362"/>
        <v>1696090.3927665877</v>
      </c>
      <c r="T1287" s="61">
        <v>954.36799424724416</v>
      </c>
      <c r="U1287" s="61">
        <f t="shared" ca="1" si="363"/>
        <v>1039.2710739991346</v>
      </c>
      <c r="V1287" s="62">
        <f t="shared" ca="1" si="364"/>
        <v>8.8962622660934576E-2</v>
      </c>
      <c r="W1287" s="62"/>
      <c r="X1287" s="62">
        <f t="shared" ca="1" si="365"/>
        <v>8.8962622660934576E-2</v>
      </c>
      <c r="Y1287" s="60">
        <f t="shared" ca="1" si="366"/>
        <v>1696090.3927665877</v>
      </c>
      <c r="Z1287" s="63">
        <f t="shared" ca="1" si="367"/>
        <v>0</v>
      </c>
      <c r="AA1287" s="60">
        <f t="shared" ca="1" si="368"/>
        <v>0</v>
      </c>
      <c r="AB1287" s="63">
        <f t="shared" ca="1" si="369"/>
        <v>0</v>
      </c>
      <c r="AC1287" s="47">
        <f t="shared" ca="1" si="370"/>
        <v>1696090.3927665877</v>
      </c>
    </row>
    <row r="1288" spans="1:29" x14ac:dyDescent="0.15">
      <c r="A1288" s="58">
        <v>41731</v>
      </c>
      <c r="B1288" s="65">
        <f t="shared" si="353"/>
        <v>4</v>
      </c>
      <c r="C1288" s="58" t="s">
        <v>1342</v>
      </c>
      <c r="D1288" s="58">
        <v>6758</v>
      </c>
      <c r="E1288" s="58">
        <v>0</v>
      </c>
      <c r="F1288" s="58">
        <f t="shared" si="354"/>
        <v>10893.492537313432</v>
      </c>
      <c r="G1288" s="58"/>
      <c r="H1288" s="17">
        <f t="shared" si="355"/>
        <v>1</v>
      </c>
      <c r="I1288" s="17">
        <f t="shared" si="356"/>
        <v>0</v>
      </c>
      <c r="J1288" s="17">
        <f ca="1">OFFSET('Z1'!$B$7,B1288,H1288)*D1288</f>
        <v>0</v>
      </c>
      <c r="K1288" s="17">
        <f ca="1">IF(I1288&gt;0,OFFSET('Z1'!$I$7,B1288,I1288)*IF(I1288=1,D1288-9300,IF(I1288=2,D1288-18000,IF(I1288=3,D1288-45000,0))),0)</f>
        <v>0</v>
      </c>
      <c r="L1288" s="17">
        <f>IF(AND(E1288=1,D1288&gt;20000,D1288&lt;=45000),D1288*'Z1'!$G$7,0)+IF(AND(E1288=1,D1288&gt;45000,D1288&lt;=50000),'Z1'!$G$7/5000*(50000-D1288)*D1288,0)</f>
        <v>0</v>
      </c>
      <c r="M1288" s="18">
        <f t="shared" ca="1" si="357"/>
        <v>0</v>
      </c>
      <c r="N1288" s="21">
        <v>4901</v>
      </c>
      <c r="O1288" s="20">
        <f t="shared" si="358"/>
        <v>3901</v>
      </c>
      <c r="P1288" s="21">
        <f t="shared" si="359"/>
        <v>1</v>
      </c>
      <c r="Q1288" s="22">
        <f t="shared" si="360"/>
        <v>3510.9</v>
      </c>
      <c r="R1288" s="59">
        <f t="shared" ca="1" si="361"/>
        <v>7023393.9180861516</v>
      </c>
      <c r="S1288" s="60">
        <f t="shared" ca="1" si="362"/>
        <v>7026904.818086152</v>
      </c>
      <c r="T1288" s="61">
        <v>955.216669595246</v>
      </c>
      <c r="U1288" s="61">
        <f t="shared" ca="1" si="363"/>
        <v>1039.7905916078946</v>
      </c>
      <c r="V1288" s="62">
        <f t="shared" ca="1" si="364"/>
        <v>8.8538992989396936E-2</v>
      </c>
      <c r="W1288" s="62"/>
      <c r="X1288" s="62">
        <f t="shared" ca="1" si="365"/>
        <v>8.8538992989396936E-2</v>
      </c>
      <c r="Y1288" s="60">
        <f t="shared" ca="1" si="366"/>
        <v>7026904.818086152</v>
      </c>
      <c r="Z1288" s="63">
        <f t="shared" ca="1" si="367"/>
        <v>0</v>
      </c>
      <c r="AA1288" s="60">
        <f t="shared" ca="1" si="368"/>
        <v>0</v>
      </c>
      <c r="AB1288" s="63">
        <f t="shared" ca="1" si="369"/>
        <v>0</v>
      </c>
      <c r="AC1288" s="47">
        <f t="shared" ca="1" si="370"/>
        <v>7026904.818086152</v>
      </c>
    </row>
    <row r="1289" spans="1:29" x14ac:dyDescent="0.15">
      <c r="A1289" s="58">
        <v>41732</v>
      </c>
      <c r="B1289" s="65">
        <f t="shared" si="353"/>
        <v>4</v>
      </c>
      <c r="C1289" s="58" t="s">
        <v>1343</v>
      </c>
      <c r="D1289" s="58">
        <v>2190</v>
      </c>
      <c r="E1289" s="58">
        <v>0</v>
      </c>
      <c r="F1289" s="58">
        <f t="shared" si="354"/>
        <v>3530.1492537313434</v>
      </c>
      <c r="G1289" s="58"/>
      <c r="H1289" s="17">
        <f t="shared" si="355"/>
        <v>1</v>
      </c>
      <c r="I1289" s="17">
        <f t="shared" si="356"/>
        <v>0</v>
      </c>
      <c r="J1289" s="17">
        <f ca="1">OFFSET('Z1'!$B$7,B1289,H1289)*D1289</f>
        <v>0</v>
      </c>
      <c r="K1289" s="17">
        <f ca="1">IF(I1289&gt;0,OFFSET('Z1'!$I$7,B1289,I1289)*IF(I1289=1,D1289-9300,IF(I1289=2,D1289-18000,IF(I1289=3,D1289-45000,0))),0)</f>
        <v>0</v>
      </c>
      <c r="L1289" s="17">
        <f>IF(AND(E1289=1,D1289&gt;20000,D1289&lt;=45000),D1289*'Z1'!$G$7,0)+IF(AND(E1289=1,D1289&gt;45000,D1289&lt;=50000),'Z1'!$G$7/5000*(50000-D1289)*D1289,0)</f>
        <v>0</v>
      </c>
      <c r="M1289" s="18">
        <f t="shared" ca="1" si="357"/>
        <v>0</v>
      </c>
      <c r="N1289" s="21">
        <v>0</v>
      </c>
      <c r="O1289" s="20">
        <f t="shared" si="358"/>
        <v>0</v>
      </c>
      <c r="P1289" s="21">
        <f t="shared" si="359"/>
        <v>1</v>
      </c>
      <c r="Q1289" s="22">
        <f t="shared" si="360"/>
        <v>0</v>
      </c>
      <c r="R1289" s="59">
        <f t="shared" ca="1" si="361"/>
        <v>2276003.652058105</v>
      </c>
      <c r="S1289" s="60">
        <f t="shared" ca="1" si="362"/>
        <v>2276003.652058105</v>
      </c>
      <c r="T1289" s="61">
        <v>954.36799424724416</v>
      </c>
      <c r="U1289" s="61">
        <f t="shared" ca="1" si="363"/>
        <v>1039.2710739991346</v>
      </c>
      <c r="V1289" s="62">
        <f t="shared" ca="1" si="364"/>
        <v>8.8962622660934576E-2</v>
      </c>
      <c r="W1289" s="62"/>
      <c r="X1289" s="62">
        <f t="shared" ca="1" si="365"/>
        <v>8.8962622660934576E-2</v>
      </c>
      <c r="Y1289" s="60">
        <f t="shared" ca="1" si="366"/>
        <v>2276003.652058105</v>
      </c>
      <c r="Z1289" s="63">
        <f t="shared" ca="1" si="367"/>
        <v>0</v>
      </c>
      <c r="AA1289" s="60">
        <f t="shared" ca="1" si="368"/>
        <v>0</v>
      </c>
      <c r="AB1289" s="63">
        <f t="shared" ca="1" si="369"/>
        <v>0</v>
      </c>
      <c r="AC1289" s="47">
        <f t="shared" ca="1" si="370"/>
        <v>2276003.652058105</v>
      </c>
    </row>
    <row r="1290" spans="1:29" x14ac:dyDescent="0.15">
      <c r="A1290" s="58">
        <v>41733</v>
      </c>
      <c r="B1290" s="65">
        <f t="shared" si="353"/>
        <v>4</v>
      </c>
      <c r="C1290" s="58" t="s">
        <v>1344</v>
      </c>
      <c r="D1290" s="58">
        <v>299</v>
      </c>
      <c r="E1290" s="58">
        <v>0</v>
      </c>
      <c r="F1290" s="58">
        <f t="shared" si="354"/>
        <v>481.97014925373134</v>
      </c>
      <c r="G1290" s="58"/>
      <c r="H1290" s="17">
        <f t="shared" si="355"/>
        <v>1</v>
      </c>
      <c r="I1290" s="17">
        <f t="shared" si="356"/>
        <v>0</v>
      </c>
      <c r="J1290" s="17">
        <f ca="1">OFFSET('Z1'!$B$7,B1290,H1290)*D1290</f>
        <v>0</v>
      </c>
      <c r="K1290" s="17">
        <f ca="1">IF(I1290&gt;0,OFFSET('Z1'!$I$7,B1290,I1290)*IF(I1290=1,D1290-9300,IF(I1290=2,D1290-18000,IF(I1290=3,D1290-45000,0))),0)</f>
        <v>0</v>
      </c>
      <c r="L1290" s="17">
        <f>IF(AND(E1290=1,D1290&gt;20000,D1290&lt;=45000),D1290*'Z1'!$G$7,0)+IF(AND(E1290=1,D1290&gt;45000,D1290&lt;=50000),'Z1'!$G$7/5000*(50000-D1290)*D1290,0)</f>
        <v>0</v>
      </c>
      <c r="M1290" s="18">
        <f t="shared" ca="1" si="357"/>
        <v>0</v>
      </c>
      <c r="N1290" s="21">
        <v>0</v>
      </c>
      <c r="O1290" s="20">
        <f t="shared" si="358"/>
        <v>0</v>
      </c>
      <c r="P1290" s="21">
        <f t="shared" si="359"/>
        <v>1</v>
      </c>
      <c r="Q1290" s="22">
        <f t="shared" si="360"/>
        <v>0</v>
      </c>
      <c r="R1290" s="59">
        <f t="shared" ca="1" si="361"/>
        <v>310742.05112574127</v>
      </c>
      <c r="S1290" s="60">
        <f t="shared" ca="1" si="362"/>
        <v>310742.05112574127</v>
      </c>
      <c r="T1290" s="61">
        <v>954.36799424724416</v>
      </c>
      <c r="U1290" s="61">
        <f t="shared" ca="1" si="363"/>
        <v>1039.2710739991346</v>
      </c>
      <c r="V1290" s="62">
        <f t="shared" ca="1" si="364"/>
        <v>8.8962622660934576E-2</v>
      </c>
      <c r="W1290" s="62"/>
      <c r="X1290" s="62">
        <f t="shared" ca="1" si="365"/>
        <v>8.8962622660934576E-2</v>
      </c>
      <c r="Y1290" s="60">
        <f t="shared" ca="1" si="366"/>
        <v>310742.05112574127</v>
      </c>
      <c r="Z1290" s="63">
        <f t="shared" ca="1" si="367"/>
        <v>0</v>
      </c>
      <c r="AA1290" s="60">
        <f t="shared" ca="1" si="368"/>
        <v>0</v>
      </c>
      <c r="AB1290" s="63">
        <f t="shared" ca="1" si="369"/>
        <v>0</v>
      </c>
      <c r="AC1290" s="47">
        <f t="shared" ca="1" si="370"/>
        <v>310742.05112574127</v>
      </c>
    </row>
    <row r="1291" spans="1:29" x14ac:dyDescent="0.15">
      <c r="A1291" s="58">
        <v>41734</v>
      </c>
      <c r="B1291" s="65">
        <f t="shared" si="353"/>
        <v>4</v>
      </c>
      <c r="C1291" s="58" t="s">
        <v>1345</v>
      </c>
      <c r="D1291" s="58">
        <v>4518</v>
      </c>
      <c r="E1291" s="58">
        <v>0</v>
      </c>
      <c r="F1291" s="58">
        <f t="shared" si="354"/>
        <v>7282.746268656716</v>
      </c>
      <c r="G1291" s="58"/>
      <c r="H1291" s="17">
        <f t="shared" si="355"/>
        <v>1</v>
      </c>
      <c r="I1291" s="17">
        <f t="shared" si="356"/>
        <v>0</v>
      </c>
      <c r="J1291" s="17">
        <f ca="1">OFFSET('Z1'!$B$7,B1291,H1291)*D1291</f>
        <v>0</v>
      </c>
      <c r="K1291" s="17">
        <f ca="1">IF(I1291&gt;0,OFFSET('Z1'!$I$7,B1291,I1291)*IF(I1291=1,D1291-9300,IF(I1291=2,D1291-18000,IF(I1291=3,D1291-45000,0))),0)</f>
        <v>0</v>
      </c>
      <c r="L1291" s="17">
        <f>IF(AND(E1291=1,D1291&gt;20000,D1291&lt;=45000),D1291*'Z1'!$G$7,0)+IF(AND(E1291=1,D1291&gt;45000,D1291&lt;=50000),'Z1'!$G$7/5000*(50000-D1291)*D1291,0)</f>
        <v>0</v>
      </c>
      <c r="M1291" s="18">
        <f t="shared" ca="1" si="357"/>
        <v>0</v>
      </c>
      <c r="N1291" s="21">
        <v>102585</v>
      </c>
      <c r="O1291" s="20">
        <f t="shared" si="358"/>
        <v>101585</v>
      </c>
      <c r="P1291" s="21">
        <f t="shared" si="359"/>
        <v>1</v>
      </c>
      <c r="Q1291" s="22">
        <f t="shared" si="360"/>
        <v>91426.5</v>
      </c>
      <c r="R1291" s="59">
        <f t="shared" ca="1" si="361"/>
        <v>4695426.7123280903</v>
      </c>
      <c r="S1291" s="60">
        <f t="shared" ca="1" si="362"/>
        <v>4786853.2123280903</v>
      </c>
      <c r="T1291" s="61">
        <v>980.88410346226112</v>
      </c>
      <c r="U1291" s="61">
        <f t="shared" ca="1" si="363"/>
        <v>1059.5071297760271</v>
      </c>
      <c r="V1291" s="62">
        <f t="shared" ca="1" si="364"/>
        <v>8.0155266087244659E-2</v>
      </c>
      <c r="W1291" s="62"/>
      <c r="X1291" s="62">
        <f t="shared" ca="1" si="365"/>
        <v>8.0155266087244659E-2</v>
      </c>
      <c r="Y1291" s="60">
        <f t="shared" ca="1" si="366"/>
        <v>4786853.2123280903</v>
      </c>
      <c r="Z1291" s="63">
        <f t="shared" ca="1" si="367"/>
        <v>0</v>
      </c>
      <c r="AA1291" s="60">
        <f t="shared" ca="1" si="368"/>
        <v>0</v>
      </c>
      <c r="AB1291" s="63">
        <f t="shared" ca="1" si="369"/>
        <v>0</v>
      </c>
      <c r="AC1291" s="47">
        <f t="shared" ca="1" si="370"/>
        <v>4786853.2123280903</v>
      </c>
    </row>
    <row r="1292" spans="1:29" x14ac:dyDescent="0.15">
      <c r="A1292" s="58">
        <v>41735</v>
      </c>
      <c r="B1292" s="65">
        <f t="shared" si="353"/>
        <v>4</v>
      </c>
      <c r="C1292" s="58" t="s">
        <v>1346</v>
      </c>
      <c r="D1292" s="58">
        <v>2523</v>
      </c>
      <c r="E1292" s="58">
        <v>0</v>
      </c>
      <c r="F1292" s="58">
        <f t="shared" si="354"/>
        <v>4066.9253731343283</v>
      </c>
      <c r="G1292" s="58"/>
      <c r="H1292" s="17">
        <f t="shared" si="355"/>
        <v>1</v>
      </c>
      <c r="I1292" s="17">
        <f t="shared" si="356"/>
        <v>0</v>
      </c>
      <c r="J1292" s="17">
        <f ca="1">OFFSET('Z1'!$B$7,B1292,H1292)*D1292</f>
        <v>0</v>
      </c>
      <c r="K1292" s="17">
        <f ca="1">IF(I1292&gt;0,OFFSET('Z1'!$I$7,B1292,I1292)*IF(I1292=1,D1292-9300,IF(I1292=2,D1292-18000,IF(I1292=3,D1292-45000,0))),0)</f>
        <v>0</v>
      </c>
      <c r="L1292" s="17">
        <f>IF(AND(E1292=1,D1292&gt;20000,D1292&lt;=45000),D1292*'Z1'!$G$7,0)+IF(AND(E1292=1,D1292&gt;45000,D1292&lt;=50000),'Z1'!$G$7/5000*(50000-D1292)*D1292,0)</f>
        <v>0</v>
      </c>
      <c r="M1292" s="18">
        <f t="shared" ca="1" si="357"/>
        <v>0</v>
      </c>
      <c r="N1292" s="21">
        <v>67017</v>
      </c>
      <c r="O1292" s="20">
        <f t="shared" si="358"/>
        <v>66017</v>
      </c>
      <c r="P1292" s="21">
        <f t="shared" si="359"/>
        <v>1</v>
      </c>
      <c r="Q1292" s="22">
        <f t="shared" si="360"/>
        <v>59415.3</v>
      </c>
      <c r="R1292" s="59">
        <f t="shared" ca="1" si="361"/>
        <v>2622080.9196998165</v>
      </c>
      <c r="S1292" s="60">
        <f t="shared" ca="1" si="362"/>
        <v>2681496.2196998163</v>
      </c>
      <c r="T1292" s="61">
        <v>981.5072543904422</v>
      </c>
      <c r="U1292" s="61">
        <f t="shared" ca="1" si="363"/>
        <v>1062.8205389218456</v>
      </c>
      <c r="V1292" s="62">
        <f t="shared" ca="1" si="364"/>
        <v>8.2845321996017685E-2</v>
      </c>
      <c r="W1292" s="62"/>
      <c r="X1292" s="62">
        <f t="shared" ca="1" si="365"/>
        <v>8.2845321996017685E-2</v>
      </c>
      <c r="Y1292" s="60">
        <f t="shared" ca="1" si="366"/>
        <v>2681496.2196998163</v>
      </c>
      <c r="Z1292" s="63">
        <f t="shared" ca="1" si="367"/>
        <v>0</v>
      </c>
      <c r="AA1292" s="60">
        <f t="shared" ca="1" si="368"/>
        <v>0</v>
      </c>
      <c r="AB1292" s="63">
        <f t="shared" ca="1" si="369"/>
        <v>0</v>
      </c>
      <c r="AC1292" s="47">
        <f t="shared" ca="1" si="370"/>
        <v>2681496.2196998163</v>
      </c>
    </row>
    <row r="1293" spans="1:29" x14ac:dyDescent="0.15">
      <c r="A1293" s="58">
        <v>41736</v>
      </c>
      <c r="B1293" s="65">
        <f t="shared" si="353"/>
        <v>4</v>
      </c>
      <c r="C1293" s="58" t="s">
        <v>1347</v>
      </c>
      <c r="D1293" s="58">
        <v>1407</v>
      </c>
      <c r="E1293" s="58">
        <v>0</v>
      </c>
      <c r="F1293" s="58">
        <f t="shared" si="354"/>
        <v>2268</v>
      </c>
      <c r="G1293" s="58"/>
      <c r="H1293" s="17">
        <f t="shared" si="355"/>
        <v>1</v>
      </c>
      <c r="I1293" s="17">
        <f t="shared" si="356"/>
        <v>0</v>
      </c>
      <c r="J1293" s="17">
        <f ca="1">OFFSET('Z1'!$B$7,B1293,H1293)*D1293</f>
        <v>0</v>
      </c>
      <c r="K1293" s="17">
        <f ca="1">IF(I1293&gt;0,OFFSET('Z1'!$I$7,B1293,I1293)*IF(I1293=1,D1293-9300,IF(I1293=2,D1293-18000,IF(I1293=3,D1293-45000,0))),0)</f>
        <v>0</v>
      </c>
      <c r="L1293" s="17">
        <f>IF(AND(E1293=1,D1293&gt;20000,D1293&lt;=45000),D1293*'Z1'!$G$7,0)+IF(AND(E1293=1,D1293&gt;45000,D1293&lt;=50000),'Z1'!$G$7/5000*(50000-D1293)*D1293,0)</f>
        <v>0</v>
      </c>
      <c r="M1293" s="18">
        <f t="shared" ca="1" si="357"/>
        <v>0</v>
      </c>
      <c r="N1293" s="21">
        <v>0</v>
      </c>
      <c r="O1293" s="20">
        <f t="shared" si="358"/>
        <v>0</v>
      </c>
      <c r="P1293" s="21">
        <f t="shared" si="359"/>
        <v>1</v>
      </c>
      <c r="Q1293" s="22">
        <f t="shared" si="360"/>
        <v>0</v>
      </c>
      <c r="R1293" s="59">
        <f t="shared" ca="1" si="361"/>
        <v>1462254.4011167823</v>
      </c>
      <c r="S1293" s="60">
        <f t="shared" ca="1" si="362"/>
        <v>1462254.4011167823</v>
      </c>
      <c r="T1293" s="61">
        <v>954.36799424724393</v>
      </c>
      <c r="U1293" s="61">
        <f t="shared" ca="1" si="363"/>
        <v>1039.2710739991346</v>
      </c>
      <c r="V1293" s="62">
        <f t="shared" ca="1" si="364"/>
        <v>8.8962622660934798E-2</v>
      </c>
      <c r="W1293" s="62"/>
      <c r="X1293" s="62">
        <f t="shared" ca="1" si="365"/>
        <v>8.8962622660934798E-2</v>
      </c>
      <c r="Y1293" s="60">
        <f t="shared" ca="1" si="366"/>
        <v>1462254.4011167823</v>
      </c>
      <c r="Z1293" s="63">
        <f t="shared" ca="1" si="367"/>
        <v>0</v>
      </c>
      <c r="AA1293" s="60">
        <f t="shared" ca="1" si="368"/>
        <v>0</v>
      </c>
      <c r="AB1293" s="63">
        <f t="shared" ca="1" si="369"/>
        <v>0</v>
      </c>
      <c r="AC1293" s="47">
        <f t="shared" ca="1" si="370"/>
        <v>1462254.4011167823</v>
      </c>
    </row>
    <row r="1294" spans="1:29" x14ac:dyDescent="0.15">
      <c r="A1294" s="58">
        <v>41737</v>
      </c>
      <c r="B1294" s="65">
        <f t="shared" si="353"/>
        <v>4</v>
      </c>
      <c r="C1294" s="58" t="s">
        <v>1348</v>
      </c>
      <c r="D1294" s="58">
        <v>3472</v>
      </c>
      <c r="E1294" s="58">
        <v>0</v>
      </c>
      <c r="F1294" s="58">
        <f t="shared" si="354"/>
        <v>5596.6567164179105</v>
      </c>
      <c r="G1294" s="58"/>
      <c r="H1294" s="17">
        <f t="shared" si="355"/>
        <v>1</v>
      </c>
      <c r="I1294" s="17">
        <f t="shared" si="356"/>
        <v>0</v>
      </c>
      <c r="J1294" s="17">
        <f ca="1">OFFSET('Z1'!$B$7,B1294,H1294)*D1294</f>
        <v>0</v>
      </c>
      <c r="K1294" s="17">
        <f ca="1">IF(I1294&gt;0,OFFSET('Z1'!$I$7,B1294,I1294)*IF(I1294=1,D1294-9300,IF(I1294=2,D1294-18000,IF(I1294=3,D1294-45000,0))),0)</f>
        <v>0</v>
      </c>
      <c r="L1294" s="17">
        <f>IF(AND(E1294=1,D1294&gt;20000,D1294&lt;=45000),D1294*'Z1'!$G$7,0)+IF(AND(E1294=1,D1294&gt;45000,D1294&lt;=50000),'Z1'!$G$7/5000*(50000-D1294)*D1294,0)</f>
        <v>0</v>
      </c>
      <c r="M1294" s="18">
        <f t="shared" ca="1" si="357"/>
        <v>0</v>
      </c>
      <c r="N1294" s="21">
        <v>5010</v>
      </c>
      <c r="O1294" s="20">
        <f t="shared" si="358"/>
        <v>4010</v>
      </c>
      <c r="P1294" s="21">
        <f t="shared" si="359"/>
        <v>1</v>
      </c>
      <c r="Q1294" s="22">
        <f t="shared" si="360"/>
        <v>3609</v>
      </c>
      <c r="R1294" s="59">
        <f t="shared" ca="1" si="361"/>
        <v>3608349.1689249957</v>
      </c>
      <c r="S1294" s="60">
        <f t="shared" ca="1" si="362"/>
        <v>3611958.1689249957</v>
      </c>
      <c r="T1294" s="61">
        <v>955.7378988439483</v>
      </c>
      <c r="U1294" s="61">
        <f t="shared" ca="1" si="363"/>
        <v>1040.3105325244803</v>
      </c>
      <c r="V1294" s="62">
        <f t="shared" ca="1" si="364"/>
        <v>8.8489358623143666E-2</v>
      </c>
      <c r="W1294" s="62"/>
      <c r="X1294" s="62">
        <f t="shared" ca="1" si="365"/>
        <v>8.8489358623143666E-2</v>
      </c>
      <c r="Y1294" s="60">
        <f t="shared" ca="1" si="366"/>
        <v>3611958.1689249957</v>
      </c>
      <c r="Z1294" s="63">
        <f t="shared" ca="1" si="367"/>
        <v>0</v>
      </c>
      <c r="AA1294" s="60">
        <f t="shared" ca="1" si="368"/>
        <v>0</v>
      </c>
      <c r="AB1294" s="63">
        <f t="shared" ca="1" si="369"/>
        <v>0</v>
      </c>
      <c r="AC1294" s="47">
        <f t="shared" ca="1" si="370"/>
        <v>3611958.1689249957</v>
      </c>
    </row>
    <row r="1295" spans="1:29" x14ac:dyDescent="0.15">
      <c r="A1295" s="58">
        <v>41738</v>
      </c>
      <c r="B1295" s="65">
        <f t="shared" si="353"/>
        <v>4</v>
      </c>
      <c r="C1295" s="58" t="s">
        <v>1349</v>
      </c>
      <c r="D1295" s="58">
        <v>4501</v>
      </c>
      <c r="E1295" s="58">
        <v>0</v>
      </c>
      <c r="F1295" s="58">
        <f t="shared" si="354"/>
        <v>7255.3432835820895</v>
      </c>
      <c r="G1295" s="58"/>
      <c r="H1295" s="17">
        <f t="shared" si="355"/>
        <v>1</v>
      </c>
      <c r="I1295" s="17">
        <f t="shared" si="356"/>
        <v>0</v>
      </c>
      <c r="J1295" s="17">
        <f ca="1">OFFSET('Z1'!$B$7,B1295,H1295)*D1295</f>
        <v>0</v>
      </c>
      <c r="K1295" s="17">
        <f ca="1">IF(I1295&gt;0,OFFSET('Z1'!$I$7,B1295,I1295)*IF(I1295=1,D1295-9300,IF(I1295=2,D1295-18000,IF(I1295=3,D1295-45000,0))),0)</f>
        <v>0</v>
      </c>
      <c r="L1295" s="17">
        <f>IF(AND(E1295=1,D1295&gt;20000,D1295&lt;=45000),D1295*'Z1'!$G$7,0)+IF(AND(E1295=1,D1295&gt;45000,D1295&lt;=50000),'Z1'!$G$7/5000*(50000-D1295)*D1295,0)</f>
        <v>0</v>
      </c>
      <c r="M1295" s="18">
        <f t="shared" ca="1" si="357"/>
        <v>0</v>
      </c>
      <c r="N1295" s="21">
        <v>5468</v>
      </c>
      <c r="O1295" s="20">
        <f t="shared" si="358"/>
        <v>4468</v>
      </c>
      <c r="P1295" s="21">
        <f t="shared" si="359"/>
        <v>1</v>
      </c>
      <c r="Q1295" s="22">
        <f t="shared" si="360"/>
        <v>4021.2000000000003</v>
      </c>
      <c r="R1295" s="59">
        <f t="shared" ca="1" si="361"/>
        <v>4677759.1040701047</v>
      </c>
      <c r="S1295" s="60">
        <f t="shared" ca="1" si="362"/>
        <v>4681780.3040701048</v>
      </c>
      <c r="T1295" s="61">
        <v>956.06049768603361</v>
      </c>
      <c r="U1295" s="61">
        <f t="shared" ca="1" si="363"/>
        <v>1040.1644754654753</v>
      </c>
      <c r="V1295" s="62">
        <f t="shared" ca="1" si="364"/>
        <v>8.7969305271998754E-2</v>
      </c>
      <c r="W1295" s="62"/>
      <c r="X1295" s="62">
        <f t="shared" ca="1" si="365"/>
        <v>8.7969305271998754E-2</v>
      </c>
      <c r="Y1295" s="60">
        <f t="shared" ca="1" si="366"/>
        <v>4681780.3040701048</v>
      </c>
      <c r="Z1295" s="63">
        <f t="shared" ca="1" si="367"/>
        <v>0</v>
      </c>
      <c r="AA1295" s="60">
        <f t="shared" ca="1" si="368"/>
        <v>0</v>
      </c>
      <c r="AB1295" s="63">
        <f t="shared" ca="1" si="369"/>
        <v>0</v>
      </c>
      <c r="AC1295" s="47">
        <f t="shared" ca="1" si="370"/>
        <v>4681780.3040701048</v>
      </c>
    </row>
    <row r="1296" spans="1:29" x14ac:dyDescent="0.15">
      <c r="A1296" s="58">
        <v>41739</v>
      </c>
      <c r="B1296" s="65">
        <f t="shared" si="353"/>
        <v>4</v>
      </c>
      <c r="C1296" s="58" t="s">
        <v>1350</v>
      </c>
      <c r="D1296" s="58">
        <v>5666</v>
      </c>
      <c r="E1296" s="58">
        <v>0</v>
      </c>
      <c r="F1296" s="58">
        <f t="shared" si="354"/>
        <v>9133.253731343284</v>
      </c>
      <c r="G1296" s="58"/>
      <c r="H1296" s="17">
        <f t="shared" si="355"/>
        <v>1</v>
      </c>
      <c r="I1296" s="17">
        <f t="shared" si="356"/>
        <v>0</v>
      </c>
      <c r="J1296" s="17">
        <f ca="1">OFFSET('Z1'!$B$7,B1296,H1296)*D1296</f>
        <v>0</v>
      </c>
      <c r="K1296" s="17">
        <f ca="1">IF(I1296&gt;0,OFFSET('Z1'!$I$7,B1296,I1296)*IF(I1296=1,D1296-9300,IF(I1296=2,D1296-18000,IF(I1296=3,D1296-45000,0))),0)</f>
        <v>0</v>
      </c>
      <c r="L1296" s="17">
        <f>IF(AND(E1296=1,D1296&gt;20000,D1296&lt;=45000),D1296*'Z1'!$G$7,0)+IF(AND(E1296=1,D1296&gt;45000,D1296&lt;=50000),'Z1'!$G$7/5000*(50000-D1296)*D1296,0)</f>
        <v>0</v>
      </c>
      <c r="M1296" s="18">
        <f t="shared" ca="1" si="357"/>
        <v>0</v>
      </c>
      <c r="N1296" s="21">
        <v>27804</v>
      </c>
      <c r="O1296" s="20">
        <f t="shared" si="358"/>
        <v>26804</v>
      </c>
      <c r="P1296" s="21">
        <f t="shared" si="359"/>
        <v>1</v>
      </c>
      <c r="Q1296" s="22">
        <f t="shared" si="360"/>
        <v>24123.600000000002</v>
      </c>
      <c r="R1296" s="59">
        <f t="shared" ca="1" si="361"/>
        <v>5888509.9052790971</v>
      </c>
      <c r="S1296" s="60">
        <f t="shared" ca="1" si="362"/>
        <v>5912633.5052790968</v>
      </c>
      <c r="T1296" s="61">
        <v>960.81926140669498</v>
      </c>
      <c r="U1296" s="61">
        <f t="shared" ca="1" si="363"/>
        <v>1043.5286807764026</v>
      </c>
      <c r="V1296" s="62">
        <f t="shared" ca="1" si="364"/>
        <v>8.6082182874452684E-2</v>
      </c>
      <c r="W1296" s="62"/>
      <c r="X1296" s="62">
        <f t="shared" ca="1" si="365"/>
        <v>8.6082182874452684E-2</v>
      </c>
      <c r="Y1296" s="60">
        <f t="shared" ca="1" si="366"/>
        <v>5912633.5052790968</v>
      </c>
      <c r="Z1296" s="63">
        <f t="shared" ca="1" si="367"/>
        <v>0</v>
      </c>
      <c r="AA1296" s="60">
        <f t="shared" ca="1" si="368"/>
        <v>0</v>
      </c>
      <c r="AB1296" s="63">
        <f t="shared" ca="1" si="369"/>
        <v>0</v>
      </c>
      <c r="AC1296" s="47">
        <f t="shared" ca="1" si="370"/>
        <v>5912633.5052790968</v>
      </c>
    </row>
    <row r="1297" spans="1:29" x14ac:dyDescent="0.15">
      <c r="A1297" s="58">
        <v>41740</v>
      </c>
      <c r="B1297" s="65">
        <f t="shared" si="353"/>
        <v>4</v>
      </c>
      <c r="C1297" s="58" t="s">
        <v>1351</v>
      </c>
      <c r="D1297" s="58">
        <v>904</v>
      </c>
      <c r="E1297" s="58">
        <v>0</v>
      </c>
      <c r="F1297" s="58">
        <f t="shared" si="354"/>
        <v>1457.1940298507463</v>
      </c>
      <c r="G1297" s="58"/>
      <c r="H1297" s="17">
        <f t="shared" si="355"/>
        <v>1</v>
      </c>
      <c r="I1297" s="17">
        <f t="shared" si="356"/>
        <v>0</v>
      </c>
      <c r="J1297" s="17">
        <f ca="1">OFFSET('Z1'!$B$7,B1297,H1297)*D1297</f>
        <v>0</v>
      </c>
      <c r="K1297" s="17">
        <f ca="1">IF(I1297&gt;0,OFFSET('Z1'!$I$7,B1297,I1297)*IF(I1297=1,D1297-9300,IF(I1297=2,D1297-18000,IF(I1297=3,D1297-45000,0))),0)</f>
        <v>0</v>
      </c>
      <c r="L1297" s="17">
        <f>IF(AND(E1297=1,D1297&gt;20000,D1297&lt;=45000),D1297*'Z1'!$G$7,0)+IF(AND(E1297=1,D1297&gt;45000,D1297&lt;=50000),'Z1'!$G$7/5000*(50000-D1297)*D1297,0)</f>
        <v>0</v>
      </c>
      <c r="M1297" s="18">
        <f t="shared" ca="1" si="357"/>
        <v>0</v>
      </c>
      <c r="N1297" s="21">
        <v>83839</v>
      </c>
      <c r="O1297" s="20">
        <f t="shared" si="358"/>
        <v>82839</v>
      </c>
      <c r="P1297" s="21">
        <f t="shared" si="359"/>
        <v>1</v>
      </c>
      <c r="Q1297" s="22">
        <f t="shared" si="360"/>
        <v>74555.100000000006</v>
      </c>
      <c r="R1297" s="59">
        <f t="shared" ca="1" si="361"/>
        <v>939501.05089521781</v>
      </c>
      <c r="S1297" s="60">
        <f t="shared" ca="1" si="362"/>
        <v>1014056.1508952178</v>
      </c>
      <c r="T1297" s="61">
        <v>1038.9720712574367</v>
      </c>
      <c r="U1297" s="61">
        <f t="shared" ca="1" si="363"/>
        <v>1121.7435297513471</v>
      </c>
      <c r="V1297" s="62">
        <f t="shared" ca="1" si="364"/>
        <v>7.9666682852922666E-2</v>
      </c>
      <c r="W1297" s="62"/>
      <c r="X1297" s="62">
        <f t="shared" ca="1" si="365"/>
        <v>7.9666682852922666E-2</v>
      </c>
      <c r="Y1297" s="60">
        <f t="shared" ca="1" si="366"/>
        <v>1014056.1508952178</v>
      </c>
      <c r="Z1297" s="63">
        <f t="shared" ca="1" si="367"/>
        <v>0</v>
      </c>
      <c r="AA1297" s="60">
        <f t="shared" ca="1" si="368"/>
        <v>0</v>
      </c>
      <c r="AB1297" s="63">
        <f t="shared" ca="1" si="369"/>
        <v>0</v>
      </c>
      <c r="AC1297" s="47">
        <f t="shared" ca="1" si="370"/>
        <v>1014056.1508952178</v>
      </c>
    </row>
    <row r="1298" spans="1:29" x14ac:dyDescent="0.15">
      <c r="A1298" s="58">
        <v>41741</v>
      </c>
      <c r="B1298" s="65">
        <f t="shared" si="353"/>
        <v>4</v>
      </c>
      <c r="C1298" s="58" t="s">
        <v>1352</v>
      </c>
      <c r="D1298" s="58">
        <v>1511</v>
      </c>
      <c r="E1298" s="58">
        <v>0</v>
      </c>
      <c r="F1298" s="58">
        <f t="shared" si="354"/>
        <v>2435.6417910447763</v>
      </c>
      <c r="G1298" s="58"/>
      <c r="H1298" s="17">
        <f t="shared" si="355"/>
        <v>1</v>
      </c>
      <c r="I1298" s="17">
        <f t="shared" si="356"/>
        <v>0</v>
      </c>
      <c r="J1298" s="17">
        <f ca="1">OFFSET('Z1'!$B$7,B1298,H1298)*D1298</f>
        <v>0</v>
      </c>
      <c r="K1298" s="17">
        <f ca="1">IF(I1298&gt;0,OFFSET('Z1'!$I$7,B1298,I1298)*IF(I1298=1,D1298-9300,IF(I1298=2,D1298-18000,IF(I1298=3,D1298-45000,0))),0)</f>
        <v>0</v>
      </c>
      <c r="L1298" s="17">
        <f>IF(AND(E1298=1,D1298&gt;20000,D1298&lt;=45000),D1298*'Z1'!$G$7,0)+IF(AND(E1298=1,D1298&gt;45000,D1298&lt;=50000),'Z1'!$G$7/5000*(50000-D1298)*D1298,0)</f>
        <v>0</v>
      </c>
      <c r="M1298" s="18">
        <f t="shared" ca="1" si="357"/>
        <v>0</v>
      </c>
      <c r="N1298" s="21">
        <v>32600</v>
      </c>
      <c r="O1298" s="20">
        <f t="shared" si="358"/>
        <v>31600</v>
      </c>
      <c r="P1298" s="21">
        <f t="shared" si="359"/>
        <v>1</v>
      </c>
      <c r="Q1298" s="22">
        <f t="shared" si="360"/>
        <v>28440</v>
      </c>
      <c r="R1298" s="59">
        <f t="shared" ca="1" si="361"/>
        <v>1570338.5928126925</v>
      </c>
      <c r="S1298" s="60">
        <f t="shared" ca="1" si="362"/>
        <v>1598778.5928126925</v>
      </c>
      <c r="T1298" s="61">
        <v>981.37159664884541</v>
      </c>
      <c r="U1298" s="61">
        <f t="shared" ca="1" si="363"/>
        <v>1058.0930462029733</v>
      </c>
      <c r="V1298" s="62">
        <f t="shared" ca="1" si="364"/>
        <v>7.8177776711811919E-2</v>
      </c>
      <c r="W1298" s="62"/>
      <c r="X1298" s="62">
        <f t="shared" ca="1" si="365"/>
        <v>7.8177776711811919E-2</v>
      </c>
      <c r="Y1298" s="60">
        <f t="shared" ca="1" si="366"/>
        <v>1598778.5928126925</v>
      </c>
      <c r="Z1298" s="63">
        <f t="shared" ca="1" si="367"/>
        <v>0</v>
      </c>
      <c r="AA1298" s="60">
        <f t="shared" ca="1" si="368"/>
        <v>0</v>
      </c>
      <c r="AB1298" s="63">
        <f t="shared" ca="1" si="369"/>
        <v>0</v>
      </c>
      <c r="AC1298" s="47">
        <f t="shared" ca="1" si="370"/>
        <v>1598778.5928126925</v>
      </c>
    </row>
    <row r="1299" spans="1:29" x14ac:dyDescent="0.15">
      <c r="A1299" s="58">
        <v>41742</v>
      </c>
      <c r="B1299" s="65">
        <f t="shared" si="353"/>
        <v>4</v>
      </c>
      <c r="C1299" s="58" t="s">
        <v>1353</v>
      </c>
      <c r="D1299" s="58">
        <v>4009</v>
      </c>
      <c r="E1299" s="58">
        <v>0</v>
      </c>
      <c r="F1299" s="58">
        <f t="shared" si="354"/>
        <v>6462.2686567164183</v>
      </c>
      <c r="G1299" s="58"/>
      <c r="H1299" s="17">
        <f t="shared" si="355"/>
        <v>1</v>
      </c>
      <c r="I1299" s="17">
        <f t="shared" si="356"/>
        <v>0</v>
      </c>
      <c r="J1299" s="17">
        <f ca="1">OFFSET('Z1'!$B$7,B1299,H1299)*D1299</f>
        <v>0</v>
      </c>
      <c r="K1299" s="17">
        <f ca="1">IF(I1299&gt;0,OFFSET('Z1'!$I$7,B1299,I1299)*IF(I1299=1,D1299-9300,IF(I1299=2,D1299-18000,IF(I1299=3,D1299-45000,0))),0)</f>
        <v>0</v>
      </c>
      <c r="L1299" s="17">
        <f>IF(AND(E1299=1,D1299&gt;20000,D1299&lt;=45000),D1299*'Z1'!$G$7,0)+IF(AND(E1299=1,D1299&gt;45000,D1299&lt;=50000),'Z1'!$G$7/5000*(50000-D1299)*D1299,0)</f>
        <v>0</v>
      </c>
      <c r="M1299" s="18">
        <f t="shared" ca="1" si="357"/>
        <v>0</v>
      </c>
      <c r="N1299" s="21">
        <v>98363</v>
      </c>
      <c r="O1299" s="20">
        <f t="shared" si="358"/>
        <v>97363</v>
      </c>
      <c r="P1299" s="21">
        <f t="shared" si="359"/>
        <v>1</v>
      </c>
      <c r="Q1299" s="22">
        <f t="shared" si="360"/>
        <v>87626.7</v>
      </c>
      <c r="R1299" s="59">
        <f t="shared" ca="1" si="361"/>
        <v>4166437.7356625311</v>
      </c>
      <c r="S1299" s="60">
        <f t="shared" ca="1" si="362"/>
        <v>4254064.4356625313</v>
      </c>
      <c r="T1299" s="61">
        <v>978.74686713701567</v>
      </c>
      <c r="U1299" s="61">
        <f t="shared" ca="1" si="363"/>
        <v>1061.1285696339564</v>
      </c>
      <c r="V1299" s="62">
        <f t="shared" ca="1" si="364"/>
        <v>8.4170591256061744E-2</v>
      </c>
      <c r="W1299" s="62"/>
      <c r="X1299" s="62">
        <f t="shared" ca="1" si="365"/>
        <v>8.4170591256061744E-2</v>
      </c>
      <c r="Y1299" s="60">
        <f t="shared" ca="1" si="366"/>
        <v>4254064.4356625313</v>
      </c>
      <c r="Z1299" s="63">
        <f t="shared" ca="1" si="367"/>
        <v>0</v>
      </c>
      <c r="AA1299" s="60">
        <f t="shared" ca="1" si="368"/>
        <v>0</v>
      </c>
      <c r="AB1299" s="63">
        <f t="shared" ca="1" si="369"/>
        <v>0</v>
      </c>
      <c r="AC1299" s="47">
        <f t="shared" ca="1" si="370"/>
        <v>4254064.4356625313</v>
      </c>
    </row>
    <row r="1300" spans="1:29" x14ac:dyDescent="0.15">
      <c r="A1300" s="58">
        <v>41743</v>
      </c>
      <c r="B1300" s="65">
        <f t="shared" ref="B1300:B1363" si="371">INT(A1300/10000)</f>
        <v>4</v>
      </c>
      <c r="C1300" s="58" t="s">
        <v>1354</v>
      </c>
      <c r="D1300" s="58">
        <v>5934</v>
      </c>
      <c r="E1300" s="58">
        <v>0</v>
      </c>
      <c r="F1300" s="58">
        <f t="shared" ref="F1300:F1363" si="372">IF(AND(E1300=1,D1300&lt;=20000),D1300*2,IF(D1300&lt;=10000,D1300*(1+41/67),IF(D1300&lt;=20000,D1300*(1+2/3),IF(D1300&lt;=50000,D1300*(2),D1300*(2+1/3))))+IF(AND(D1300&gt;9000,D1300&lt;=10000),(D1300-9000)*(110/201),0)+IF(AND(D1300&gt;18000,D1300&lt;=20000),(D1300-18000)*(3+1/3),0)+IF(AND(D1300&gt;45000,D1300&lt;=50000),(D1300-45000)*(3+1/3),0))</f>
        <v>9565.253731343284</v>
      </c>
      <c r="G1300" s="58"/>
      <c r="H1300" s="17">
        <f t="shared" ref="H1300:H1363" si="373">IF(AND(E1300=1,D1300&lt;=20000),3,IF(D1300&lt;=10000,1,IF(D1300&lt;=20000,2,IF(D1300&lt;=50000,3,4))))</f>
        <v>1</v>
      </c>
      <c r="I1300" s="17">
        <f t="shared" ref="I1300:I1363" si="374">IF(AND(E1300=1,D1300&lt;=45000),0,IF(AND(D1300&gt;9300,D1300&lt;=10000),1,IF(AND(D1300&gt;18000,D1300&lt;=20000),2,IF(AND(D1300&gt;45000,D1300&lt;=50000),3,0))))</f>
        <v>0</v>
      </c>
      <c r="J1300" s="17">
        <f ca="1">OFFSET('Z1'!$B$7,B1300,H1300)*D1300</f>
        <v>0</v>
      </c>
      <c r="K1300" s="17">
        <f ca="1">IF(I1300&gt;0,OFFSET('Z1'!$I$7,B1300,I1300)*IF(I1300=1,D1300-9300,IF(I1300=2,D1300-18000,IF(I1300=3,D1300-45000,0))),0)</f>
        <v>0</v>
      </c>
      <c r="L1300" s="17">
        <f>IF(AND(E1300=1,D1300&gt;20000,D1300&lt;=45000),D1300*'Z1'!$G$7,0)+IF(AND(E1300=1,D1300&gt;45000,D1300&lt;=50000),'Z1'!$G$7/5000*(50000-D1300)*D1300,0)</f>
        <v>0</v>
      </c>
      <c r="M1300" s="18">
        <f t="shared" ref="M1300:M1363" ca="1" si="375">SUM(J1300:L1300)</f>
        <v>0</v>
      </c>
      <c r="N1300" s="21">
        <v>2650</v>
      </c>
      <c r="O1300" s="20">
        <f t="shared" ref="O1300:O1363" si="376">MAX(N1300-$O$3,0)</f>
        <v>1650</v>
      </c>
      <c r="P1300" s="21">
        <f t="shared" ref="P1300:P1363" si="377">IF(D1300&lt;=9300,1,IF(D1300&gt;10000,0,2))</f>
        <v>1</v>
      </c>
      <c r="Q1300" s="22">
        <f t="shared" ref="Q1300:Q1363" si="378">IF(P1300=0,0,IF(P1300=1,O1300*$Q$3,O1300*$Q$3*(10000-D1300)/700))</f>
        <v>1485</v>
      </c>
      <c r="R1300" s="59">
        <f t="shared" ref="R1300:R1363" ca="1" si="379">OFFSET($R$4,B1300,0)/OFFSET($F$4,B1300,0)*F1300</f>
        <v>6167034.5531108649</v>
      </c>
      <c r="S1300" s="60">
        <f t="shared" ref="S1300:S1363" ca="1" si="380">M1300+Q1300+R1300</f>
        <v>6168519.5531108649</v>
      </c>
      <c r="T1300" s="61">
        <v>954.775403573669</v>
      </c>
      <c r="U1300" s="61">
        <f t="shared" ref="U1300:U1363" ca="1" si="381">S1300/D1300</f>
        <v>1039.521326779721</v>
      </c>
      <c r="V1300" s="62">
        <f t="shared" ref="V1300:V1363" ca="1" si="382">U1300/T1300-1</f>
        <v>8.8760061150353176E-2</v>
      </c>
      <c r="W1300" s="62"/>
      <c r="X1300" s="62">
        <f t="shared" ref="X1300:X1363" ca="1" si="383">MAX(V1300,OFFSET($X$4,B1300,0))</f>
        <v>8.8760061150353176E-2</v>
      </c>
      <c r="Y1300" s="60">
        <f t="shared" ref="Y1300:Y1363" ca="1" si="384">(T1300*(1+X1300))*D1300</f>
        <v>6168519.553110864</v>
      </c>
      <c r="Z1300" s="63">
        <f t="shared" ref="Z1300:Z1363" ca="1" si="385">Y1300-S1300</f>
        <v>0</v>
      </c>
      <c r="AA1300" s="60">
        <f t="shared" ref="AA1300:AA1363" ca="1" si="386">MAX(0,Y1300-T1300*(1+OFFSET($V$4,B1300,0))*D1300)</f>
        <v>0</v>
      </c>
      <c r="AB1300" s="63">
        <f t="shared" ref="AB1300:AB1363" ca="1" si="387">IF(OFFSET($Z$4,B1300,0)=0,0,-OFFSET($Z$4,B1300,0)/OFFSET($AA$4,B1300,0)*AA1300)</f>
        <v>0</v>
      </c>
      <c r="AC1300" s="47">
        <f t="shared" ca="1" si="370"/>
        <v>6168519.553110864</v>
      </c>
    </row>
    <row r="1301" spans="1:29" x14ac:dyDescent="0.15">
      <c r="A1301" s="58">
        <v>41744</v>
      </c>
      <c r="B1301" s="65">
        <f t="shared" si="371"/>
        <v>4</v>
      </c>
      <c r="C1301" s="58" t="s">
        <v>1355</v>
      </c>
      <c r="D1301" s="58">
        <v>1496</v>
      </c>
      <c r="E1301" s="58">
        <v>0</v>
      </c>
      <c r="F1301" s="58">
        <f t="shared" si="372"/>
        <v>2411.4626865671644</v>
      </c>
      <c r="G1301" s="58"/>
      <c r="H1301" s="17">
        <f t="shared" si="373"/>
        <v>1</v>
      </c>
      <c r="I1301" s="17">
        <f t="shared" si="374"/>
        <v>0</v>
      </c>
      <c r="J1301" s="17">
        <f ca="1">OFFSET('Z1'!$B$7,B1301,H1301)*D1301</f>
        <v>0</v>
      </c>
      <c r="K1301" s="17">
        <f ca="1">IF(I1301&gt;0,OFFSET('Z1'!$I$7,B1301,I1301)*IF(I1301=1,D1301-9300,IF(I1301=2,D1301-18000,IF(I1301=3,D1301-45000,0))),0)</f>
        <v>0</v>
      </c>
      <c r="L1301" s="17">
        <f>IF(AND(E1301=1,D1301&gt;20000,D1301&lt;=45000),D1301*'Z1'!$G$7,0)+IF(AND(E1301=1,D1301&gt;45000,D1301&lt;=50000),'Z1'!$G$7/5000*(50000-D1301)*D1301,0)</f>
        <v>0</v>
      </c>
      <c r="M1301" s="18">
        <f t="shared" ca="1" si="375"/>
        <v>0</v>
      </c>
      <c r="N1301" s="21">
        <v>0</v>
      </c>
      <c r="O1301" s="20">
        <f t="shared" si="376"/>
        <v>0</v>
      </c>
      <c r="P1301" s="21">
        <f t="shared" si="377"/>
        <v>1</v>
      </c>
      <c r="Q1301" s="22">
        <f t="shared" si="378"/>
        <v>0</v>
      </c>
      <c r="R1301" s="59">
        <f t="shared" ca="1" si="379"/>
        <v>1554749.5267027055</v>
      </c>
      <c r="S1301" s="60">
        <f t="shared" ca="1" si="380"/>
        <v>1554749.5267027055</v>
      </c>
      <c r="T1301" s="61">
        <v>954.36799424724416</v>
      </c>
      <c r="U1301" s="61">
        <f t="shared" ca="1" si="381"/>
        <v>1039.2710739991346</v>
      </c>
      <c r="V1301" s="62">
        <f t="shared" ca="1" si="382"/>
        <v>8.8962622660934576E-2</v>
      </c>
      <c r="W1301" s="62"/>
      <c r="X1301" s="62">
        <f t="shared" ca="1" si="383"/>
        <v>8.8962622660934576E-2</v>
      </c>
      <c r="Y1301" s="60">
        <f t="shared" ca="1" si="384"/>
        <v>1554749.5267027053</v>
      </c>
      <c r="Z1301" s="63">
        <f t="shared" ca="1" si="385"/>
        <v>0</v>
      </c>
      <c r="AA1301" s="60">
        <f t="shared" ca="1" si="386"/>
        <v>0</v>
      </c>
      <c r="AB1301" s="63">
        <f t="shared" ca="1" si="387"/>
        <v>0</v>
      </c>
      <c r="AC1301" s="47">
        <f t="shared" ref="AC1301:AC1364" ca="1" si="388">Y1301+AB1301</f>
        <v>1554749.5267027053</v>
      </c>
    </row>
    <row r="1302" spans="1:29" x14ac:dyDescent="0.15">
      <c r="A1302" s="58">
        <v>41745</v>
      </c>
      <c r="B1302" s="65">
        <f t="shared" si="371"/>
        <v>4</v>
      </c>
      <c r="C1302" s="58" t="s">
        <v>1356</v>
      </c>
      <c r="D1302" s="58">
        <v>1514</v>
      </c>
      <c r="E1302" s="58">
        <v>0</v>
      </c>
      <c r="F1302" s="58">
        <f t="shared" si="372"/>
        <v>2440.4776119402986</v>
      </c>
      <c r="G1302" s="58"/>
      <c r="H1302" s="17">
        <f t="shared" si="373"/>
        <v>1</v>
      </c>
      <c r="I1302" s="17">
        <f t="shared" si="374"/>
        <v>0</v>
      </c>
      <c r="J1302" s="17">
        <f ca="1">OFFSET('Z1'!$B$7,B1302,H1302)*D1302</f>
        <v>0</v>
      </c>
      <c r="K1302" s="17">
        <f ca="1">IF(I1302&gt;0,OFFSET('Z1'!$I$7,B1302,I1302)*IF(I1302=1,D1302-9300,IF(I1302=2,D1302-18000,IF(I1302=3,D1302-45000,0))),0)</f>
        <v>0</v>
      </c>
      <c r="L1302" s="17">
        <f>IF(AND(E1302=1,D1302&gt;20000,D1302&lt;=45000),D1302*'Z1'!$G$7,0)+IF(AND(E1302=1,D1302&gt;45000,D1302&lt;=50000),'Z1'!$G$7/5000*(50000-D1302)*D1302,0)</f>
        <v>0</v>
      </c>
      <c r="M1302" s="18">
        <f t="shared" ca="1" si="375"/>
        <v>0</v>
      </c>
      <c r="N1302" s="21">
        <v>64171</v>
      </c>
      <c r="O1302" s="20">
        <f t="shared" si="376"/>
        <v>63171</v>
      </c>
      <c r="P1302" s="21">
        <f t="shared" si="377"/>
        <v>1</v>
      </c>
      <c r="Q1302" s="22">
        <f t="shared" si="378"/>
        <v>56853.9</v>
      </c>
      <c r="R1302" s="59">
        <f t="shared" ca="1" si="379"/>
        <v>1573456.4060346899</v>
      </c>
      <c r="S1302" s="60">
        <f t="shared" ca="1" si="380"/>
        <v>1630310.3060346898</v>
      </c>
      <c r="T1302" s="61">
        <v>1001.5049751305665</v>
      </c>
      <c r="U1302" s="61">
        <f t="shared" ca="1" si="381"/>
        <v>1076.8231876054754</v>
      </c>
      <c r="V1302" s="62">
        <f t="shared" ca="1" si="382"/>
        <v>7.5205030773900505E-2</v>
      </c>
      <c r="W1302" s="62"/>
      <c r="X1302" s="62">
        <f t="shared" ca="1" si="383"/>
        <v>7.5205030773900505E-2</v>
      </c>
      <c r="Y1302" s="60">
        <f t="shared" ca="1" si="384"/>
        <v>1630310.3060346898</v>
      </c>
      <c r="Z1302" s="63">
        <f t="shared" ca="1" si="385"/>
        <v>0</v>
      </c>
      <c r="AA1302" s="60">
        <f t="shared" ca="1" si="386"/>
        <v>0</v>
      </c>
      <c r="AB1302" s="63">
        <f t="shared" ca="1" si="387"/>
        <v>0</v>
      </c>
      <c r="AC1302" s="47">
        <f t="shared" ca="1" si="388"/>
        <v>1630310.3060346898</v>
      </c>
    </row>
    <row r="1303" spans="1:29" x14ac:dyDescent="0.15">
      <c r="A1303" s="58">
        <v>41746</v>
      </c>
      <c r="B1303" s="65">
        <f t="shared" si="371"/>
        <v>4</v>
      </c>
      <c r="C1303" s="58" t="s">
        <v>1357</v>
      </c>
      <c r="D1303" s="58">
        <v>12445</v>
      </c>
      <c r="E1303" s="58">
        <v>0</v>
      </c>
      <c r="F1303" s="58">
        <f t="shared" si="372"/>
        <v>20741.666666666664</v>
      </c>
      <c r="G1303" s="58"/>
      <c r="H1303" s="17">
        <f t="shared" si="373"/>
        <v>2</v>
      </c>
      <c r="I1303" s="17">
        <f t="shared" si="374"/>
        <v>0</v>
      </c>
      <c r="J1303" s="17">
        <f ca="1">OFFSET('Z1'!$B$7,B1303,H1303)*D1303</f>
        <v>1295524.5</v>
      </c>
      <c r="K1303" s="17">
        <f ca="1">IF(I1303&gt;0,OFFSET('Z1'!$I$7,B1303,I1303)*IF(I1303=1,D1303-9300,IF(I1303=2,D1303-18000,IF(I1303=3,D1303-45000,0))),0)</f>
        <v>0</v>
      </c>
      <c r="L1303" s="17">
        <f>IF(AND(E1303=1,D1303&gt;20000,D1303&lt;=45000),D1303*'Z1'!$G$7,0)+IF(AND(E1303=1,D1303&gt;45000,D1303&lt;=50000),'Z1'!$G$7/5000*(50000-D1303)*D1303,0)</f>
        <v>0</v>
      </c>
      <c r="M1303" s="18">
        <f t="shared" ca="1" si="375"/>
        <v>1295524.5</v>
      </c>
      <c r="N1303" s="21">
        <v>13543</v>
      </c>
      <c r="O1303" s="20">
        <f t="shared" si="376"/>
        <v>12543</v>
      </c>
      <c r="P1303" s="21">
        <f t="shared" si="377"/>
        <v>0</v>
      </c>
      <c r="Q1303" s="22">
        <f t="shared" si="378"/>
        <v>0</v>
      </c>
      <c r="R1303" s="59">
        <f t="shared" ca="1" si="379"/>
        <v>13372836.582817722</v>
      </c>
      <c r="S1303" s="60">
        <f t="shared" ca="1" si="380"/>
        <v>14668361.082817722</v>
      </c>
      <c r="T1303" s="61">
        <v>1075.2493767679837</v>
      </c>
      <c r="U1303" s="61">
        <f t="shared" ca="1" si="381"/>
        <v>1178.6549684867596</v>
      </c>
      <c r="V1303" s="62">
        <f t="shared" ca="1" si="382"/>
        <v>9.616893899496648E-2</v>
      </c>
      <c r="W1303" s="62"/>
      <c r="X1303" s="62">
        <f t="shared" ca="1" si="383"/>
        <v>9.616893899496648E-2</v>
      </c>
      <c r="Y1303" s="60">
        <f t="shared" ca="1" si="384"/>
        <v>14668361.082817722</v>
      </c>
      <c r="Z1303" s="63">
        <f t="shared" ca="1" si="385"/>
        <v>0</v>
      </c>
      <c r="AA1303" s="60">
        <f t="shared" ca="1" si="386"/>
        <v>86193.546697298065</v>
      </c>
      <c r="AB1303" s="63">
        <f t="shared" ca="1" si="387"/>
        <v>-4180.166507142796</v>
      </c>
      <c r="AC1303" s="47">
        <f t="shared" ca="1" si="388"/>
        <v>14664180.916310579</v>
      </c>
    </row>
    <row r="1304" spans="1:29" x14ac:dyDescent="0.15">
      <c r="A1304" s="58">
        <v>41747</v>
      </c>
      <c r="B1304" s="65">
        <f t="shared" si="371"/>
        <v>4</v>
      </c>
      <c r="C1304" s="58" t="s">
        <v>1358</v>
      </c>
      <c r="D1304" s="58">
        <v>5074</v>
      </c>
      <c r="E1304" s="58">
        <v>0</v>
      </c>
      <c r="F1304" s="58">
        <f t="shared" si="372"/>
        <v>8178.9850746268658</v>
      </c>
      <c r="G1304" s="58"/>
      <c r="H1304" s="17">
        <f t="shared" si="373"/>
        <v>1</v>
      </c>
      <c r="I1304" s="17">
        <f t="shared" si="374"/>
        <v>0</v>
      </c>
      <c r="J1304" s="17">
        <f ca="1">OFFSET('Z1'!$B$7,B1304,H1304)*D1304</f>
        <v>0</v>
      </c>
      <c r="K1304" s="17">
        <f ca="1">IF(I1304&gt;0,OFFSET('Z1'!$I$7,B1304,I1304)*IF(I1304=1,D1304-9300,IF(I1304=2,D1304-18000,IF(I1304=3,D1304-45000,0))),0)</f>
        <v>0</v>
      </c>
      <c r="L1304" s="17">
        <f>IF(AND(E1304=1,D1304&gt;20000,D1304&lt;=45000),D1304*'Z1'!$G$7,0)+IF(AND(E1304=1,D1304&gt;45000,D1304&lt;=50000),'Z1'!$G$7/5000*(50000-D1304)*D1304,0)</f>
        <v>0</v>
      </c>
      <c r="M1304" s="18">
        <f t="shared" ca="1" si="375"/>
        <v>0</v>
      </c>
      <c r="N1304" s="21">
        <v>5052</v>
      </c>
      <c r="O1304" s="20">
        <f t="shared" si="376"/>
        <v>4052</v>
      </c>
      <c r="P1304" s="21">
        <f t="shared" si="377"/>
        <v>1</v>
      </c>
      <c r="Q1304" s="22">
        <f t="shared" si="378"/>
        <v>3646.8</v>
      </c>
      <c r="R1304" s="59">
        <f t="shared" ca="1" si="379"/>
        <v>5273261.4294716092</v>
      </c>
      <c r="S1304" s="60">
        <f t="shared" ca="1" si="380"/>
        <v>5276908.229471609</v>
      </c>
      <c r="T1304" s="61">
        <v>955.18303849503172</v>
      </c>
      <c r="U1304" s="61">
        <f t="shared" ca="1" si="381"/>
        <v>1039.9897969001988</v>
      </c>
      <c r="V1304" s="62">
        <f t="shared" ca="1" si="382"/>
        <v>8.8785871385223647E-2</v>
      </c>
      <c r="W1304" s="62"/>
      <c r="X1304" s="62">
        <f t="shared" ca="1" si="383"/>
        <v>8.8785871385223647E-2</v>
      </c>
      <c r="Y1304" s="60">
        <f t="shared" ca="1" si="384"/>
        <v>5276908.229471609</v>
      </c>
      <c r="Z1304" s="63">
        <f t="shared" ca="1" si="385"/>
        <v>0</v>
      </c>
      <c r="AA1304" s="60">
        <f t="shared" ca="1" si="386"/>
        <v>0</v>
      </c>
      <c r="AB1304" s="63">
        <f t="shared" ca="1" si="387"/>
        <v>0</v>
      </c>
      <c r="AC1304" s="47">
        <f t="shared" ca="1" si="388"/>
        <v>5276908.229471609</v>
      </c>
    </row>
    <row r="1305" spans="1:29" x14ac:dyDescent="0.15">
      <c r="A1305" s="58">
        <v>41748</v>
      </c>
      <c r="B1305" s="65">
        <f t="shared" si="371"/>
        <v>4</v>
      </c>
      <c r="C1305" s="58" t="s">
        <v>1359</v>
      </c>
      <c r="D1305" s="58">
        <v>957</v>
      </c>
      <c r="E1305" s="58">
        <v>0</v>
      </c>
      <c r="F1305" s="58">
        <f t="shared" si="372"/>
        <v>1542.6268656716418</v>
      </c>
      <c r="G1305" s="58"/>
      <c r="H1305" s="17">
        <f t="shared" si="373"/>
        <v>1</v>
      </c>
      <c r="I1305" s="17">
        <f t="shared" si="374"/>
        <v>0</v>
      </c>
      <c r="J1305" s="17">
        <f ca="1">OFFSET('Z1'!$B$7,B1305,H1305)*D1305</f>
        <v>0</v>
      </c>
      <c r="K1305" s="17">
        <f ca="1">IF(I1305&gt;0,OFFSET('Z1'!$I$7,B1305,I1305)*IF(I1305=1,D1305-9300,IF(I1305=2,D1305-18000,IF(I1305=3,D1305-45000,0))),0)</f>
        <v>0</v>
      </c>
      <c r="L1305" s="17">
        <f>IF(AND(E1305=1,D1305&gt;20000,D1305&lt;=45000),D1305*'Z1'!$G$7,0)+IF(AND(E1305=1,D1305&gt;45000,D1305&lt;=50000),'Z1'!$G$7/5000*(50000-D1305)*D1305,0)</f>
        <v>0</v>
      </c>
      <c r="M1305" s="18">
        <f t="shared" ca="1" si="375"/>
        <v>0</v>
      </c>
      <c r="N1305" s="21">
        <v>1841</v>
      </c>
      <c r="O1305" s="20">
        <f t="shared" si="376"/>
        <v>841</v>
      </c>
      <c r="P1305" s="21">
        <f t="shared" si="377"/>
        <v>1</v>
      </c>
      <c r="Q1305" s="22">
        <f t="shared" si="378"/>
        <v>756.9</v>
      </c>
      <c r="R1305" s="59">
        <f t="shared" ca="1" si="379"/>
        <v>994582.4178171719</v>
      </c>
      <c r="S1305" s="60">
        <f t="shared" ca="1" si="380"/>
        <v>995339.31781717192</v>
      </c>
      <c r="T1305" s="61">
        <v>954.36799424724416</v>
      </c>
      <c r="U1305" s="61">
        <f t="shared" ca="1" si="381"/>
        <v>1040.0619830900439</v>
      </c>
      <c r="V1305" s="62">
        <f t="shared" ca="1" si="382"/>
        <v>8.9791348158516859E-2</v>
      </c>
      <c r="W1305" s="62"/>
      <c r="X1305" s="62">
        <f t="shared" ca="1" si="383"/>
        <v>8.9791348158516859E-2</v>
      </c>
      <c r="Y1305" s="60">
        <f t="shared" ca="1" si="384"/>
        <v>995339.31781717204</v>
      </c>
      <c r="Z1305" s="63">
        <f t="shared" ca="1" si="385"/>
        <v>0</v>
      </c>
      <c r="AA1305" s="60">
        <f t="shared" ca="1" si="386"/>
        <v>58.148547317017801</v>
      </c>
      <c r="AB1305" s="63">
        <f t="shared" ca="1" si="387"/>
        <v>-2.8200557843064775</v>
      </c>
      <c r="AC1305" s="47">
        <f t="shared" ca="1" si="388"/>
        <v>995336.49776138773</v>
      </c>
    </row>
    <row r="1306" spans="1:29" x14ac:dyDescent="0.15">
      <c r="A1306" s="58">
        <v>41749</v>
      </c>
      <c r="B1306" s="65">
        <f t="shared" si="371"/>
        <v>4</v>
      </c>
      <c r="C1306" s="58" t="s">
        <v>1360</v>
      </c>
      <c r="D1306" s="58">
        <v>1551</v>
      </c>
      <c r="E1306" s="58">
        <v>0</v>
      </c>
      <c r="F1306" s="58">
        <f t="shared" si="372"/>
        <v>2500.1194029850744</v>
      </c>
      <c r="G1306" s="58"/>
      <c r="H1306" s="17">
        <f t="shared" si="373"/>
        <v>1</v>
      </c>
      <c r="I1306" s="17">
        <f t="shared" si="374"/>
        <v>0</v>
      </c>
      <c r="J1306" s="17">
        <f ca="1">OFFSET('Z1'!$B$7,B1306,H1306)*D1306</f>
        <v>0</v>
      </c>
      <c r="K1306" s="17">
        <f ca="1">IF(I1306&gt;0,OFFSET('Z1'!$I$7,B1306,I1306)*IF(I1306=1,D1306-9300,IF(I1306=2,D1306-18000,IF(I1306=3,D1306-45000,0))),0)</f>
        <v>0</v>
      </c>
      <c r="L1306" s="17">
        <f>IF(AND(E1306=1,D1306&gt;20000,D1306&lt;=45000),D1306*'Z1'!$G$7,0)+IF(AND(E1306=1,D1306&gt;45000,D1306&lt;=50000),'Z1'!$G$7/5000*(50000-D1306)*D1306,0)</f>
        <v>0</v>
      </c>
      <c r="M1306" s="18">
        <f t="shared" ca="1" si="375"/>
        <v>0</v>
      </c>
      <c r="N1306" s="21">
        <v>42531</v>
      </c>
      <c r="O1306" s="20">
        <f t="shared" si="376"/>
        <v>41531</v>
      </c>
      <c r="P1306" s="21">
        <f t="shared" si="377"/>
        <v>1</v>
      </c>
      <c r="Q1306" s="22">
        <f t="shared" si="378"/>
        <v>37377.9</v>
      </c>
      <c r="R1306" s="59">
        <f t="shared" ca="1" si="379"/>
        <v>1611909.4357726576</v>
      </c>
      <c r="S1306" s="60">
        <f t="shared" ca="1" si="380"/>
        <v>1649287.3357726575</v>
      </c>
      <c r="T1306" s="61">
        <v>989.0816218863996</v>
      </c>
      <c r="U1306" s="61">
        <f t="shared" ca="1" si="381"/>
        <v>1063.3703003047438</v>
      </c>
      <c r="V1306" s="62">
        <f t="shared" ca="1" si="382"/>
        <v>7.5108744085911727E-2</v>
      </c>
      <c r="W1306" s="62"/>
      <c r="X1306" s="62">
        <f t="shared" ca="1" si="383"/>
        <v>7.5108744085911727E-2</v>
      </c>
      <c r="Y1306" s="60">
        <f t="shared" ca="1" si="384"/>
        <v>1649287.3357726575</v>
      </c>
      <c r="Z1306" s="63">
        <f t="shared" ca="1" si="385"/>
        <v>0</v>
      </c>
      <c r="AA1306" s="60">
        <f t="shared" ca="1" si="386"/>
        <v>0</v>
      </c>
      <c r="AB1306" s="63">
        <f t="shared" ca="1" si="387"/>
        <v>0</v>
      </c>
      <c r="AC1306" s="47">
        <f t="shared" ca="1" si="388"/>
        <v>1649287.3357726575</v>
      </c>
    </row>
    <row r="1307" spans="1:29" x14ac:dyDescent="0.15">
      <c r="A1307" s="58">
        <v>41750</v>
      </c>
      <c r="B1307" s="65">
        <f t="shared" si="371"/>
        <v>4</v>
      </c>
      <c r="C1307" s="58" t="s">
        <v>1361</v>
      </c>
      <c r="D1307" s="58">
        <v>2016</v>
      </c>
      <c r="E1307" s="58">
        <v>0</v>
      </c>
      <c r="F1307" s="58">
        <f t="shared" si="372"/>
        <v>3249.6716417910447</v>
      </c>
      <c r="G1307" s="58"/>
      <c r="H1307" s="17">
        <f t="shared" si="373"/>
        <v>1</v>
      </c>
      <c r="I1307" s="17">
        <f t="shared" si="374"/>
        <v>0</v>
      </c>
      <c r="J1307" s="17">
        <f ca="1">OFFSET('Z1'!$B$7,B1307,H1307)*D1307</f>
        <v>0</v>
      </c>
      <c r="K1307" s="17">
        <f ca="1">IF(I1307&gt;0,OFFSET('Z1'!$I$7,B1307,I1307)*IF(I1307=1,D1307-9300,IF(I1307=2,D1307-18000,IF(I1307=3,D1307-45000,0))),0)</f>
        <v>0</v>
      </c>
      <c r="L1307" s="17">
        <f>IF(AND(E1307=1,D1307&gt;20000,D1307&lt;=45000),D1307*'Z1'!$G$7,0)+IF(AND(E1307=1,D1307&gt;45000,D1307&lt;=50000),'Z1'!$G$7/5000*(50000-D1307)*D1307,0)</f>
        <v>0</v>
      </c>
      <c r="M1307" s="18">
        <f t="shared" ca="1" si="375"/>
        <v>0</v>
      </c>
      <c r="N1307" s="21">
        <v>3934</v>
      </c>
      <c r="O1307" s="20">
        <f t="shared" si="376"/>
        <v>2934</v>
      </c>
      <c r="P1307" s="21">
        <f t="shared" si="377"/>
        <v>1</v>
      </c>
      <c r="Q1307" s="22">
        <f t="shared" si="378"/>
        <v>2640.6</v>
      </c>
      <c r="R1307" s="59">
        <f t="shared" ca="1" si="379"/>
        <v>2095170.4851822555</v>
      </c>
      <c r="S1307" s="60">
        <f t="shared" ca="1" si="380"/>
        <v>2097811.0851822556</v>
      </c>
      <c r="T1307" s="61">
        <v>956.78601226526212</v>
      </c>
      <c r="U1307" s="61">
        <f t="shared" ca="1" si="381"/>
        <v>1040.5808954277061</v>
      </c>
      <c r="V1307" s="62">
        <f t="shared" ca="1" si="382"/>
        <v>8.7579544525377528E-2</v>
      </c>
      <c r="W1307" s="62"/>
      <c r="X1307" s="62">
        <f t="shared" ca="1" si="383"/>
        <v>8.7579544525377528E-2</v>
      </c>
      <c r="Y1307" s="60">
        <f t="shared" ca="1" si="384"/>
        <v>2097811.0851822556</v>
      </c>
      <c r="Z1307" s="63">
        <f t="shared" ca="1" si="385"/>
        <v>0</v>
      </c>
      <c r="AA1307" s="60">
        <f t="shared" ca="1" si="386"/>
        <v>0</v>
      </c>
      <c r="AB1307" s="63">
        <f t="shared" ca="1" si="387"/>
        <v>0</v>
      </c>
      <c r="AC1307" s="47">
        <f t="shared" ca="1" si="388"/>
        <v>2097811.0851822556</v>
      </c>
    </row>
    <row r="1308" spans="1:29" x14ac:dyDescent="0.15">
      <c r="A1308" s="58">
        <v>41751</v>
      </c>
      <c r="B1308" s="65">
        <f t="shared" si="371"/>
        <v>4</v>
      </c>
      <c r="C1308" s="58" t="s">
        <v>1362</v>
      </c>
      <c r="D1308" s="58">
        <v>1631</v>
      </c>
      <c r="E1308" s="58">
        <v>0</v>
      </c>
      <c r="F1308" s="58">
        <f t="shared" si="372"/>
        <v>2629.0746268656717</v>
      </c>
      <c r="G1308" s="58"/>
      <c r="H1308" s="17">
        <f t="shared" si="373"/>
        <v>1</v>
      </c>
      <c r="I1308" s="17">
        <f t="shared" si="374"/>
        <v>0</v>
      </c>
      <c r="J1308" s="17">
        <f ca="1">OFFSET('Z1'!$B$7,B1308,H1308)*D1308</f>
        <v>0</v>
      </c>
      <c r="K1308" s="17">
        <f ca="1">IF(I1308&gt;0,OFFSET('Z1'!$I$7,B1308,I1308)*IF(I1308=1,D1308-9300,IF(I1308=2,D1308-18000,IF(I1308=3,D1308-45000,0))),0)</f>
        <v>0</v>
      </c>
      <c r="L1308" s="17">
        <f>IF(AND(E1308=1,D1308&gt;20000,D1308&lt;=45000),D1308*'Z1'!$G$7,0)+IF(AND(E1308=1,D1308&gt;45000,D1308&lt;=50000),'Z1'!$G$7/5000*(50000-D1308)*D1308,0)</f>
        <v>0</v>
      </c>
      <c r="M1308" s="18">
        <f t="shared" ca="1" si="375"/>
        <v>0</v>
      </c>
      <c r="N1308" s="21">
        <v>16924</v>
      </c>
      <c r="O1308" s="20">
        <f t="shared" si="376"/>
        <v>15924</v>
      </c>
      <c r="P1308" s="21">
        <f t="shared" si="377"/>
        <v>1</v>
      </c>
      <c r="Q1308" s="22">
        <f t="shared" si="378"/>
        <v>14331.6</v>
      </c>
      <c r="R1308" s="59">
        <f t="shared" ca="1" si="379"/>
        <v>1695051.1216925886</v>
      </c>
      <c r="S1308" s="60">
        <f t="shared" ca="1" si="380"/>
        <v>1709382.7216925886</v>
      </c>
      <c r="T1308" s="61">
        <v>963.70062712734284</v>
      </c>
      <c r="U1308" s="61">
        <f t="shared" ca="1" si="381"/>
        <v>1048.058075838497</v>
      </c>
      <c r="V1308" s="62">
        <f t="shared" ca="1" si="382"/>
        <v>8.7534911088116507E-2</v>
      </c>
      <c r="W1308" s="62"/>
      <c r="X1308" s="62">
        <f t="shared" ca="1" si="383"/>
        <v>8.7534911088116507E-2</v>
      </c>
      <c r="Y1308" s="60">
        <f t="shared" ca="1" si="384"/>
        <v>1709382.7216925886</v>
      </c>
      <c r="Z1308" s="63">
        <f t="shared" ca="1" si="385"/>
        <v>0</v>
      </c>
      <c r="AA1308" s="60">
        <f t="shared" ca="1" si="386"/>
        <v>0</v>
      </c>
      <c r="AB1308" s="63">
        <f t="shared" ca="1" si="387"/>
        <v>0</v>
      </c>
      <c r="AC1308" s="47">
        <f t="shared" ca="1" si="388"/>
        <v>1709382.7216925886</v>
      </c>
    </row>
    <row r="1309" spans="1:29" x14ac:dyDescent="0.15">
      <c r="A1309" s="58">
        <v>41752</v>
      </c>
      <c r="B1309" s="65">
        <f t="shared" si="371"/>
        <v>4</v>
      </c>
      <c r="C1309" s="58" t="s">
        <v>1363</v>
      </c>
      <c r="D1309" s="58">
        <v>1233</v>
      </c>
      <c r="E1309" s="58">
        <v>0</v>
      </c>
      <c r="F1309" s="58">
        <f t="shared" si="372"/>
        <v>1987.5223880597014</v>
      </c>
      <c r="G1309" s="58"/>
      <c r="H1309" s="17">
        <f t="shared" si="373"/>
        <v>1</v>
      </c>
      <c r="I1309" s="17">
        <f t="shared" si="374"/>
        <v>0</v>
      </c>
      <c r="J1309" s="17">
        <f ca="1">OFFSET('Z1'!$B$7,B1309,H1309)*D1309</f>
        <v>0</v>
      </c>
      <c r="K1309" s="17">
        <f ca="1">IF(I1309&gt;0,OFFSET('Z1'!$I$7,B1309,I1309)*IF(I1309=1,D1309-9300,IF(I1309=2,D1309-18000,IF(I1309=3,D1309-45000,0))),0)</f>
        <v>0</v>
      </c>
      <c r="L1309" s="17">
        <f>IF(AND(E1309=1,D1309&gt;20000,D1309&lt;=45000),D1309*'Z1'!$G$7,0)+IF(AND(E1309=1,D1309&gt;45000,D1309&lt;=50000),'Z1'!$G$7/5000*(50000-D1309)*D1309,0)</f>
        <v>0</v>
      </c>
      <c r="M1309" s="18">
        <f t="shared" ca="1" si="375"/>
        <v>0</v>
      </c>
      <c r="N1309" s="21">
        <v>0</v>
      </c>
      <c r="O1309" s="20">
        <f t="shared" si="376"/>
        <v>0</v>
      </c>
      <c r="P1309" s="21">
        <f t="shared" si="377"/>
        <v>1</v>
      </c>
      <c r="Q1309" s="22">
        <f t="shared" si="378"/>
        <v>0</v>
      </c>
      <c r="R1309" s="59">
        <f t="shared" ca="1" si="379"/>
        <v>1281421.2342409329</v>
      </c>
      <c r="S1309" s="60">
        <f t="shared" ca="1" si="380"/>
        <v>1281421.2342409329</v>
      </c>
      <c r="T1309" s="61">
        <v>954.36799424724427</v>
      </c>
      <c r="U1309" s="61">
        <f t="shared" ca="1" si="381"/>
        <v>1039.2710739991346</v>
      </c>
      <c r="V1309" s="62">
        <f t="shared" ca="1" si="382"/>
        <v>8.8962622660934354E-2</v>
      </c>
      <c r="W1309" s="62"/>
      <c r="X1309" s="62">
        <f t="shared" ca="1" si="383"/>
        <v>8.8962622660934354E-2</v>
      </c>
      <c r="Y1309" s="60">
        <f t="shared" ca="1" si="384"/>
        <v>1281421.2342409331</v>
      </c>
      <c r="Z1309" s="63">
        <f t="shared" ca="1" si="385"/>
        <v>0</v>
      </c>
      <c r="AA1309" s="60">
        <f t="shared" ca="1" si="386"/>
        <v>0</v>
      </c>
      <c r="AB1309" s="63">
        <f t="shared" ca="1" si="387"/>
        <v>0</v>
      </c>
      <c r="AC1309" s="47">
        <f t="shared" ca="1" si="388"/>
        <v>1281421.2342409331</v>
      </c>
    </row>
    <row r="1310" spans="1:29" x14ac:dyDescent="0.15">
      <c r="A1310" s="58">
        <v>41801</v>
      </c>
      <c r="B1310" s="65">
        <f t="shared" si="371"/>
        <v>4</v>
      </c>
      <c r="C1310" s="58" t="s">
        <v>1364</v>
      </c>
      <c r="D1310" s="58">
        <v>614</v>
      </c>
      <c r="E1310" s="58">
        <v>0</v>
      </c>
      <c r="F1310" s="58">
        <f t="shared" si="372"/>
        <v>989.73134328358208</v>
      </c>
      <c r="G1310" s="58"/>
      <c r="H1310" s="17">
        <f t="shared" si="373"/>
        <v>1</v>
      </c>
      <c r="I1310" s="17">
        <f t="shared" si="374"/>
        <v>0</v>
      </c>
      <c r="J1310" s="17">
        <f ca="1">OFFSET('Z1'!$B$7,B1310,H1310)*D1310</f>
        <v>0</v>
      </c>
      <c r="K1310" s="17">
        <f ca="1">IF(I1310&gt;0,OFFSET('Z1'!$I$7,B1310,I1310)*IF(I1310=1,D1310-9300,IF(I1310=2,D1310-18000,IF(I1310=3,D1310-45000,0))),0)</f>
        <v>0</v>
      </c>
      <c r="L1310" s="17">
        <f>IF(AND(E1310=1,D1310&gt;20000,D1310&lt;=45000),D1310*'Z1'!$G$7,0)+IF(AND(E1310=1,D1310&gt;45000,D1310&lt;=50000),'Z1'!$G$7/5000*(50000-D1310)*D1310,0)</f>
        <v>0</v>
      </c>
      <c r="M1310" s="18">
        <f t="shared" ca="1" si="375"/>
        <v>0</v>
      </c>
      <c r="N1310" s="21">
        <v>0</v>
      </c>
      <c r="O1310" s="20">
        <f t="shared" si="376"/>
        <v>0</v>
      </c>
      <c r="P1310" s="21">
        <f t="shared" si="377"/>
        <v>1</v>
      </c>
      <c r="Q1310" s="22">
        <f t="shared" si="378"/>
        <v>0</v>
      </c>
      <c r="R1310" s="59">
        <f t="shared" ca="1" si="379"/>
        <v>638112.43943546864</v>
      </c>
      <c r="S1310" s="60">
        <f t="shared" ca="1" si="380"/>
        <v>638112.43943546864</v>
      </c>
      <c r="T1310" s="61">
        <v>954.36799424724416</v>
      </c>
      <c r="U1310" s="61">
        <f t="shared" ca="1" si="381"/>
        <v>1039.2710739991346</v>
      </c>
      <c r="V1310" s="62">
        <f t="shared" ca="1" si="382"/>
        <v>8.8962622660934576E-2</v>
      </c>
      <c r="W1310" s="62"/>
      <c r="X1310" s="62">
        <f t="shared" ca="1" si="383"/>
        <v>8.8962622660934576E-2</v>
      </c>
      <c r="Y1310" s="60">
        <f t="shared" ca="1" si="384"/>
        <v>638112.43943546864</v>
      </c>
      <c r="Z1310" s="63">
        <f t="shared" ca="1" si="385"/>
        <v>0</v>
      </c>
      <c r="AA1310" s="60">
        <f t="shared" ca="1" si="386"/>
        <v>0</v>
      </c>
      <c r="AB1310" s="63">
        <f t="shared" ca="1" si="387"/>
        <v>0</v>
      </c>
      <c r="AC1310" s="47">
        <f t="shared" ca="1" si="388"/>
        <v>638112.43943546864</v>
      </c>
    </row>
    <row r="1311" spans="1:29" x14ac:dyDescent="0.15">
      <c r="A1311" s="58">
        <v>41802</v>
      </c>
      <c r="B1311" s="65">
        <f t="shared" si="371"/>
        <v>4</v>
      </c>
      <c r="C1311" s="58" t="s">
        <v>1365</v>
      </c>
      <c r="D1311" s="58">
        <v>741</v>
      </c>
      <c r="E1311" s="58">
        <v>0</v>
      </c>
      <c r="F1311" s="58">
        <f t="shared" si="372"/>
        <v>1194.4477611940299</v>
      </c>
      <c r="G1311" s="58"/>
      <c r="H1311" s="17">
        <f t="shared" si="373"/>
        <v>1</v>
      </c>
      <c r="I1311" s="17">
        <f t="shared" si="374"/>
        <v>0</v>
      </c>
      <c r="J1311" s="17">
        <f ca="1">OFFSET('Z1'!$B$7,B1311,H1311)*D1311</f>
        <v>0</v>
      </c>
      <c r="K1311" s="17">
        <f ca="1">IF(I1311&gt;0,OFFSET('Z1'!$I$7,B1311,I1311)*IF(I1311=1,D1311-9300,IF(I1311=2,D1311-18000,IF(I1311=3,D1311-45000,0))),0)</f>
        <v>0</v>
      </c>
      <c r="L1311" s="17">
        <f>IF(AND(E1311=1,D1311&gt;20000,D1311&lt;=45000),D1311*'Z1'!$G$7,0)+IF(AND(E1311=1,D1311&gt;45000,D1311&lt;=50000),'Z1'!$G$7/5000*(50000-D1311)*D1311,0)</f>
        <v>0</v>
      </c>
      <c r="M1311" s="18">
        <f t="shared" ca="1" si="375"/>
        <v>0</v>
      </c>
      <c r="N1311" s="21">
        <v>0</v>
      </c>
      <c r="O1311" s="20">
        <f t="shared" si="376"/>
        <v>0</v>
      </c>
      <c r="P1311" s="21">
        <f t="shared" si="377"/>
        <v>1</v>
      </c>
      <c r="Q1311" s="22">
        <f t="shared" si="378"/>
        <v>0</v>
      </c>
      <c r="R1311" s="59">
        <f t="shared" ca="1" si="379"/>
        <v>770099.86583335884</v>
      </c>
      <c r="S1311" s="60">
        <f t="shared" ca="1" si="380"/>
        <v>770099.86583335884</v>
      </c>
      <c r="T1311" s="61">
        <v>954.36799424724416</v>
      </c>
      <c r="U1311" s="61">
        <f t="shared" ca="1" si="381"/>
        <v>1039.2710739991348</v>
      </c>
      <c r="V1311" s="62">
        <f t="shared" ca="1" si="382"/>
        <v>8.8962622660934798E-2</v>
      </c>
      <c r="W1311" s="62"/>
      <c r="X1311" s="62">
        <f t="shared" ca="1" si="383"/>
        <v>8.8962622660934798E-2</v>
      </c>
      <c r="Y1311" s="60">
        <f t="shared" ca="1" si="384"/>
        <v>770099.86583335896</v>
      </c>
      <c r="Z1311" s="63">
        <f t="shared" ca="1" si="385"/>
        <v>0</v>
      </c>
      <c r="AA1311" s="60">
        <f t="shared" ca="1" si="386"/>
        <v>0</v>
      </c>
      <c r="AB1311" s="63">
        <f t="shared" ca="1" si="387"/>
        <v>0</v>
      </c>
      <c r="AC1311" s="47">
        <f t="shared" ca="1" si="388"/>
        <v>770099.86583335896</v>
      </c>
    </row>
    <row r="1312" spans="1:29" x14ac:dyDescent="0.15">
      <c r="A1312" s="58">
        <v>41803</v>
      </c>
      <c r="B1312" s="65">
        <f t="shared" si="371"/>
        <v>4</v>
      </c>
      <c r="C1312" s="58" t="s">
        <v>1366</v>
      </c>
      <c r="D1312" s="58">
        <v>2582</v>
      </c>
      <c r="E1312" s="58">
        <v>0</v>
      </c>
      <c r="F1312" s="58">
        <f t="shared" si="372"/>
        <v>4162.0298507462685</v>
      </c>
      <c r="G1312" s="58"/>
      <c r="H1312" s="17">
        <f t="shared" si="373"/>
        <v>1</v>
      </c>
      <c r="I1312" s="17">
        <f t="shared" si="374"/>
        <v>0</v>
      </c>
      <c r="J1312" s="17">
        <f ca="1">OFFSET('Z1'!$B$7,B1312,H1312)*D1312</f>
        <v>0</v>
      </c>
      <c r="K1312" s="17">
        <f ca="1">IF(I1312&gt;0,OFFSET('Z1'!$I$7,B1312,I1312)*IF(I1312=1,D1312-9300,IF(I1312=2,D1312-18000,IF(I1312=3,D1312-45000,0))),0)</f>
        <v>0</v>
      </c>
      <c r="L1312" s="17">
        <f>IF(AND(E1312=1,D1312&gt;20000,D1312&lt;=45000),D1312*'Z1'!$G$7,0)+IF(AND(E1312=1,D1312&gt;45000,D1312&lt;=50000),'Z1'!$G$7/5000*(50000-D1312)*D1312,0)</f>
        <v>0</v>
      </c>
      <c r="M1312" s="18">
        <f t="shared" ca="1" si="375"/>
        <v>0</v>
      </c>
      <c r="N1312" s="21">
        <v>36594</v>
      </c>
      <c r="O1312" s="20">
        <f t="shared" si="376"/>
        <v>35594</v>
      </c>
      <c r="P1312" s="21">
        <f t="shared" si="377"/>
        <v>1</v>
      </c>
      <c r="Q1312" s="22">
        <f t="shared" si="378"/>
        <v>32034.600000000002</v>
      </c>
      <c r="R1312" s="59">
        <f t="shared" ca="1" si="379"/>
        <v>2683397.9130657655</v>
      </c>
      <c r="S1312" s="60">
        <f t="shared" ca="1" si="380"/>
        <v>2715432.5130657656</v>
      </c>
      <c r="T1312" s="61">
        <v>973.99993869168873</v>
      </c>
      <c r="U1312" s="61">
        <f t="shared" ca="1" si="381"/>
        <v>1051.6779678798473</v>
      </c>
      <c r="V1312" s="62">
        <f t="shared" ca="1" si="382"/>
        <v>7.9751575028329524E-2</v>
      </c>
      <c r="W1312" s="62"/>
      <c r="X1312" s="62">
        <f t="shared" ca="1" si="383"/>
        <v>7.9751575028329524E-2</v>
      </c>
      <c r="Y1312" s="60">
        <f t="shared" ca="1" si="384"/>
        <v>2715432.5130657656</v>
      </c>
      <c r="Z1312" s="63">
        <f t="shared" ca="1" si="385"/>
        <v>0</v>
      </c>
      <c r="AA1312" s="60">
        <f t="shared" ca="1" si="386"/>
        <v>0</v>
      </c>
      <c r="AB1312" s="63">
        <f t="shared" ca="1" si="387"/>
        <v>0</v>
      </c>
      <c r="AC1312" s="47">
        <f t="shared" ca="1" si="388"/>
        <v>2715432.5130657656</v>
      </c>
    </row>
    <row r="1313" spans="1:29" x14ac:dyDescent="0.15">
      <c r="A1313" s="58">
        <v>41804</v>
      </c>
      <c r="B1313" s="65">
        <f t="shared" si="371"/>
        <v>4</v>
      </c>
      <c r="C1313" s="58" t="s">
        <v>1367</v>
      </c>
      <c r="D1313" s="58">
        <v>4023</v>
      </c>
      <c r="E1313" s="58">
        <v>0</v>
      </c>
      <c r="F1313" s="58">
        <f t="shared" si="372"/>
        <v>6484.8358208955224</v>
      </c>
      <c r="G1313" s="58"/>
      <c r="H1313" s="17">
        <f t="shared" si="373"/>
        <v>1</v>
      </c>
      <c r="I1313" s="17">
        <f t="shared" si="374"/>
        <v>0</v>
      </c>
      <c r="J1313" s="17">
        <f ca="1">OFFSET('Z1'!$B$7,B1313,H1313)*D1313</f>
        <v>0</v>
      </c>
      <c r="K1313" s="17">
        <f ca="1">IF(I1313&gt;0,OFFSET('Z1'!$I$7,B1313,I1313)*IF(I1313=1,D1313-9300,IF(I1313=2,D1313-18000,IF(I1313=3,D1313-45000,0))),0)</f>
        <v>0</v>
      </c>
      <c r="L1313" s="17">
        <f>IF(AND(E1313=1,D1313&gt;20000,D1313&lt;=45000),D1313*'Z1'!$G$7,0)+IF(AND(E1313=1,D1313&gt;45000,D1313&lt;=50000),'Z1'!$G$7/5000*(50000-D1313)*D1313,0)</f>
        <v>0</v>
      </c>
      <c r="M1313" s="18">
        <f t="shared" ca="1" si="375"/>
        <v>0</v>
      </c>
      <c r="N1313" s="21">
        <v>0</v>
      </c>
      <c r="O1313" s="20">
        <f t="shared" si="376"/>
        <v>0</v>
      </c>
      <c r="P1313" s="21">
        <f t="shared" si="377"/>
        <v>1</v>
      </c>
      <c r="Q1313" s="22">
        <f t="shared" si="378"/>
        <v>0</v>
      </c>
      <c r="R1313" s="59">
        <f t="shared" ca="1" si="379"/>
        <v>4180987.5306985187</v>
      </c>
      <c r="S1313" s="60">
        <f t="shared" ca="1" si="380"/>
        <v>4180987.5306985187</v>
      </c>
      <c r="T1313" s="61">
        <v>954.36799424724416</v>
      </c>
      <c r="U1313" s="61">
        <f t="shared" ca="1" si="381"/>
        <v>1039.2710739991346</v>
      </c>
      <c r="V1313" s="62">
        <f t="shared" ca="1" si="382"/>
        <v>8.8962622660934576E-2</v>
      </c>
      <c r="W1313" s="62"/>
      <c r="X1313" s="62">
        <f t="shared" ca="1" si="383"/>
        <v>8.8962622660934576E-2</v>
      </c>
      <c r="Y1313" s="60">
        <f t="shared" ca="1" si="384"/>
        <v>4180987.5306985187</v>
      </c>
      <c r="Z1313" s="63">
        <f t="shared" ca="1" si="385"/>
        <v>0</v>
      </c>
      <c r="AA1313" s="60">
        <f t="shared" ca="1" si="386"/>
        <v>0</v>
      </c>
      <c r="AB1313" s="63">
        <f t="shared" ca="1" si="387"/>
        <v>0</v>
      </c>
      <c r="AC1313" s="47">
        <f t="shared" ca="1" si="388"/>
        <v>4180987.5306985187</v>
      </c>
    </row>
    <row r="1314" spans="1:29" x14ac:dyDescent="0.15">
      <c r="A1314" s="58">
        <v>41805</v>
      </c>
      <c r="B1314" s="65">
        <f t="shared" si="371"/>
        <v>4</v>
      </c>
      <c r="C1314" s="58" t="s">
        <v>1368</v>
      </c>
      <c r="D1314" s="58">
        <v>2809</v>
      </c>
      <c r="E1314" s="58">
        <v>0</v>
      </c>
      <c r="F1314" s="58">
        <f t="shared" si="372"/>
        <v>4527.940298507463</v>
      </c>
      <c r="G1314" s="58"/>
      <c r="H1314" s="17">
        <f t="shared" si="373"/>
        <v>1</v>
      </c>
      <c r="I1314" s="17">
        <f t="shared" si="374"/>
        <v>0</v>
      </c>
      <c r="J1314" s="17">
        <f ca="1">OFFSET('Z1'!$B$7,B1314,H1314)*D1314</f>
        <v>0</v>
      </c>
      <c r="K1314" s="17">
        <f ca="1">IF(I1314&gt;0,OFFSET('Z1'!$I$7,B1314,I1314)*IF(I1314=1,D1314-9300,IF(I1314=2,D1314-18000,IF(I1314=3,D1314-45000,0))),0)</f>
        <v>0</v>
      </c>
      <c r="L1314" s="17">
        <f>IF(AND(E1314=1,D1314&gt;20000,D1314&lt;=45000),D1314*'Z1'!$G$7,0)+IF(AND(E1314=1,D1314&gt;45000,D1314&lt;=50000),'Z1'!$G$7/5000*(50000-D1314)*D1314,0)</f>
        <v>0</v>
      </c>
      <c r="M1314" s="18">
        <f t="shared" ca="1" si="375"/>
        <v>0</v>
      </c>
      <c r="N1314" s="21">
        <v>0</v>
      </c>
      <c r="O1314" s="20">
        <f t="shared" si="376"/>
        <v>0</v>
      </c>
      <c r="P1314" s="21">
        <f t="shared" si="377"/>
        <v>1</v>
      </c>
      <c r="Q1314" s="22">
        <f t="shared" si="378"/>
        <v>0</v>
      </c>
      <c r="R1314" s="59">
        <f t="shared" ca="1" si="379"/>
        <v>2919312.4468635693</v>
      </c>
      <c r="S1314" s="60">
        <f t="shared" ca="1" si="380"/>
        <v>2919312.4468635693</v>
      </c>
      <c r="T1314" s="61">
        <v>954.36799424724416</v>
      </c>
      <c r="U1314" s="61">
        <f t="shared" ca="1" si="381"/>
        <v>1039.2710739991346</v>
      </c>
      <c r="V1314" s="62">
        <f t="shared" ca="1" si="382"/>
        <v>8.8962622660934576E-2</v>
      </c>
      <c r="W1314" s="62"/>
      <c r="X1314" s="62">
        <f t="shared" ca="1" si="383"/>
        <v>8.8962622660934576E-2</v>
      </c>
      <c r="Y1314" s="60">
        <f t="shared" ca="1" si="384"/>
        <v>2919312.4468635693</v>
      </c>
      <c r="Z1314" s="63">
        <f t="shared" ca="1" si="385"/>
        <v>0</v>
      </c>
      <c r="AA1314" s="60">
        <f t="shared" ca="1" si="386"/>
        <v>0</v>
      </c>
      <c r="AB1314" s="63">
        <f t="shared" ca="1" si="387"/>
        <v>0</v>
      </c>
      <c r="AC1314" s="47">
        <f t="shared" ca="1" si="388"/>
        <v>2919312.4468635693</v>
      </c>
    </row>
    <row r="1315" spans="1:29" x14ac:dyDescent="0.15">
      <c r="A1315" s="58">
        <v>41806</v>
      </c>
      <c r="B1315" s="65">
        <f t="shared" si="371"/>
        <v>4</v>
      </c>
      <c r="C1315" s="58" t="s">
        <v>1369</v>
      </c>
      <c r="D1315" s="58">
        <v>2331</v>
      </c>
      <c r="E1315" s="58">
        <v>0</v>
      </c>
      <c r="F1315" s="58">
        <f t="shared" si="372"/>
        <v>3757.4328358208954</v>
      </c>
      <c r="G1315" s="58"/>
      <c r="H1315" s="17">
        <f t="shared" si="373"/>
        <v>1</v>
      </c>
      <c r="I1315" s="17">
        <f t="shared" si="374"/>
        <v>0</v>
      </c>
      <c r="J1315" s="17">
        <f ca="1">OFFSET('Z1'!$B$7,B1315,H1315)*D1315</f>
        <v>0</v>
      </c>
      <c r="K1315" s="17">
        <f ca="1">IF(I1315&gt;0,OFFSET('Z1'!$I$7,B1315,I1315)*IF(I1315=1,D1315-9300,IF(I1315=2,D1315-18000,IF(I1315=3,D1315-45000,0))),0)</f>
        <v>0</v>
      </c>
      <c r="L1315" s="17">
        <f>IF(AND(E1315=1,D1315&gt;20000,D1315&lt;=45000),D1315*'Z1'!$G$7,0)+IF(AND(E1315=1,D1315&gt;45000,D1315&lt;=50000),'Z1'!$G$7/5000*(50000-D1315)*D1315,0)</f>
        <v>0</v>
      </c>
      <c r="M1315" s="18">
        <f t="shared" ca="1" si="375"/>
        <v>0</v>
      </c>
      <c r="N1315" s="21">
        <v>0</v>
      </c>
      <c r="O1315" s="20">
        <f t="shared" si="376"/>
        <v>0</v>
      </c>
      <c r="P1315" s="21">
        <f t="shared" si="377"/>
        <v>1</v>
      </c>
      <c r="Q1315" s="22">
        <f t="shared" si="378"/>
        <v>0</v>
      </c>
      <c r="R1315" s="59">
        <f t="shared" ca="1" si="379"/>
        <v>2422540.8734919829</v>
      </c>
      <c r="S1315" s="60">
        <f t="shared" ca="1" si="380"/>
        <v>2422540.8734919829</v>
      </c>
      <c r="T1315" s="61">
        <v>954.36799424724416</v>
      </c>
      <c r="U1315" s="61">
        <f t="shared" ca="1" si="381"/>
        <v>1039.2710739991346</v>
      </c>
      <c r="V1315" s="62">
        <f t="shared" ca="1" si="382"/>
        <v>8.8962622660934576E-2</v>
      </c>
      <c r="W1315" s="62"/>
      <c r="X1315" s="62">
        <f t="shared" ca="1" si="383"/>
        <v>8.8962622660934576E-2</v>
      </c>
      <c r="Y1315" s="60">
        <f t="shared" ca="1" si="384"/>
        <v>2422540.8734919829</v>
      </c>
      <c r="Z1315" s="63">
        <f t="shared" ca="1" si="385"/>
        <v>0</v>
      </c>
      <c r="AA1315" s="60">
        <f t="shared" ca="1" si="386"/>
        <v>0</v>
      </c>
      <c r="AB1315" s="63">
        <f t="shared" ca="1" si="387"/>
        <v>0</v>
      </c>
      <c r="AC1315" s="47">
        <f t="shared" ca="1" si="388"/>
        <v>2422540.8734919829</v>
      </c>
    </row>
    <row r="1316" spans="1:29" x14ac:dyDescent="0.15">
      <c r="A1316" s="58">
        <v>41807</v>
      </c>
      <c r="B1316" s="65">
        <f t="shared" si="371"/>
        <v>4</v>
      </c>
      <c r="C1316" s="58" t="s">
        <v>1370</v>
      </c>
      <c r="D1316" s="58">
        <v>1359</v>
      </c>
      <c r="E1316" s="58">
        <v>0</v>
      </c>
      <c r="F1316" s="58">
        <f t="shared" si="372"/>
        <v>2190.6268656716416</v>
      </c>
      <c r="G1316" s="58"/>
      <c r="H1316" s="17">
        <f t="shared" si="373"/>
        <v>1</v>
      </c>
      <c r="I1316" s="17">
        <f t="shared" si="374"/>
        <v>0</v>
      </c>
      <c r="J1316" s="17">
        <f ca="1">OFFSET('Z1'!$B$7,B1316,H1316)*D1316</f>
        <v>0</v>
      </c>
      <c r="K1316" s="17">
        <f ca="1">IF(I1316&gt;0,OFFSET('Z1'!$I$7,B1316,I1316)*IF(I1316=1,D1316-9300,IF(I1316=2,D1316-18000,IF(I1316=3,D1316-45000,0))),0)</f>
        <v>0</v>
      </c>
      <c r="L1316" s="17">
        <f>IF(AND(E1316=1,D1316&gt;20000,D1316&lt;=45000),D1316*'Z1'!$G$7,0)+IF(AND(E1316=1,D1316&gt;45000,D1316&lt;=50000),'Z1'!$G$7/5000*(50000-D1316)*D1316,0)</f>
        <v>0</v>
      </c>
      <c r="M1316" s="18">
        <f t="shared" ca="1" si="375"/>
        <v>0</v>
      </c>
      <c r="N1316" s="21">
        <v>0</v>
      </c>
      <c r="O1316" s="20">
        <f t="shared" si="376"/>
        <v>0</v>
      </c>
      <c r="P1316" s="21">
        <f t="shared" si="377"/>
        <v>1</v>
      </c>
      <c r="Q1316" s="22">
        <f t="shared" si="378"/>
        <v>0</v>
      </c>
      <c r="R1316" s="59">
        <f t="shared" ca="1" si="379"/>
        <v>1412369.3895648238</v>
      </c>
      <c r="S1316" s="60">
        <f t="shared" ca="1" si="380"/>
        <v>1412369.3895648238</v>
      </c>
      <c r="T1316" s="61">
        <v>954.36799424724404</v>
      </c>
      <c r="U1316" s="61">
        <f t="shared" ca="1" si="381"/>
        <v>1039.2710739991346</v>
      </c>
      <c r="V1316" s="62">
        <f t="shared" ca="1" si="382"/>
        <v>8.8962622660934576E-2</v>
      </c>
      <c r="W1316" s="62"/>
      <c r="X1316" s="62">
        <f t="shared" ca="1" si="383"/>
        <v>8.8962622660934576E-2</v>
      </c>
      <c r="Y1316" s="60">
        <f t="shared" ca="1" si="384"/>
        <v>1412369.3895648238</v>
      </c>
      <c r="Z1316" s="63">
        <f t="shared" ca="1" si="385"/>
        <v>0</v>
      </c>
      <c r="AA1316" s="60">
        <f t="shared" ca="1" si="386"/>
        <v>0</v>
      </c>
      <c r="AB1316" s="63">
        <f t="shared" ca="1" si="387"/>
        <v>0</v>
      </c>
      <c r="AC1316" s="47">
        <f t="shared" ca="1" si="388"/>
        <v>1412369.3895648238</v>
      </c>
    </row>
    <row r="1317" spans="1:29" x14ac:dyDescent="0.15">
      <c r="A1317" s="58">
        <v>41808</v>
      </c>
      <c r="B1317" s="65">
        <f t="shared" si="371"/>
        <v>4</v>
      </c>
      <c r="C1317" s="58" t="s">
        <v>1371</v>
      </c>
      <c r="D1317" s="58">
        <v>6342</v>
      </c>
      <c r="E1317" s="58">
        <v>0</v>
      </c>
      <c r="F1317" s="58">
        <f t="shared" si="372"/>
        <v>10222.925373134329</v>
      </c>
      <c r="G1317" s="58"/>
      <c r="H1317" s="17">
        <f t="shared" si="373"/>
        <v>1</v>
      </c>
      <c r="I1317" s="17">
        <f t="shared" si="374"/>
        <v>0</v>
      </c>
      <c r="J1317" s="17">
        <f ca="1">OFFSET('Z1'!$B$7,B1317,H1317)*D1317</f>
        <v>0</v>
      </c>
      <c r="K1317" s="17">
        <f ca="1">IF(I1317&gt;0,OFFSET('Z1'!$I$7,B1317,I1317)*IF(I1317=1,D1317-9300,IF(I1317=2,D1317-18000,IF(I1317=3,D1317-45000,0))),0)</f>
        <v>0</v>
      </c>
      <c r="L1317" s="17">
        <f>IF(AND(E1317=1,D1317&gt;20000,D1317&lt;=45000),D1317*'Z1'!$G$7,0)+IF(AND(E1317=1,D1317&gt;45000,D1317&lt;=50000),'Z1'!$G$7/5000*(50000-D1317)*D1317,0)</f>
        <v>0</v>
      </c>
      <c r="M1317" s="18">
        <f t="shared" ca="1" si="375"/>
        <v>0</v>
      </c>
      <c r="N1317" s="21">
        <v>1367</v>
      </c>
      <c r="O1317" s="20">
        <f t="shared" si="376"/>
        <v>367</v>
      </c>
      <c r="P1317" s="21">
        <f t="shared" si="377"/>
        <v>1</v>
      </c>
      <c r="Q1317" s="22">
        <f t="shared" si="378"/>
        <v>330.3</v>
      </c>
      <c r="R1317" s="59">
        <f t="shared" ca="1" si="379"/>
        <v>6591057.1513025118</v>
      </c>
      <c r="S1317" s="60">
        <f t="shared" ca="1" si="380"/>
        <v>6591387.4513025116</v>
      </c>
      <c r="T1317" s="61">
        <v>954.62009749772221</v>
      </c>
      <c r="U1317" s="61">
        <f t="shared" ca="1" si="381"/>
        <v>1039.3231553614808</v>
      </c>
      <c r="V1317" s="62">
        <f t="shared" ca="1" si="382"/>
        <v>8.8729598387656594E-2</v>
      </c>
      <c r="W1317" s="62"/>
      <c r="X1317" s="62">
        <f t="shared" ca="1" si="383"/>
        <v>8.8729598387656594E-2</v>
      </c>
      <c r="Y1317" s="60">
        <f t="shared" ca="1" si="384"/>
        <v>6591387.4513025107</v>
      </c>
      <c r="Z1317" s="63">
        <f t="shared" ca="1" si="385"/>
        <v>0</v>
      </c>
      <c r="AA1317" s="60">
        <f t="shared" ca="1" si="386"/>
        <v>0</v>
      </c>
      <c r="AB1317" s="63">
        <f t="shared" ca="1" si="387"/>
        <v>0</v>
      </c>
      <c r="AC1317" s="47">
        <f t="shared" ca="1" si="388"/>
        <v>6591387.4513025107</v>
      </c>
    </row>
    <row r="1318" spans="1:29" x14ac:dyDescent="0.15">
      <c r="A1318" s="58">
        <v>41809</v>
      </c>
      <c r="B1318" s="65">
        <f t="shared" si="371"/>
        <v>4</v>
      </c>
      <c r="C1318" s="58" t="s">
        <v>1372</v>
      </c>
      <c r="D1318" s="58">
        <v>1033</v>
      </c>
      <c r="E1318" s="58">
        <v>0</v>
      </c>
      <c r="F1318" s="58">
        <f t="shared" si="372"/>
        <v>1665.1343283582089</v>
      </c>
      <c r="G1318" s="58"/>
      <c r="H1318" s="17">
        <f t="shared" si="373"/>
        <v>1</v>
      </c>
      <c r="I1318" s="17">
        <f t="shared" si="374"/>
        <v>0</v>
      </c>
      <c r="J1318" s="17">
        <f ca="1">OFFSET('Z1'!$B$7,B1318,H1318)*D1318</f>
        <v>0</v>
      </c>
      <c r="K1318" s="17">
        <f ca="1">IF(I1318&gt;0,OFFSET('Z1'!$I$7,B1318,I1318)*IF(I1318=1,D1318-9300,IF(I1318=2,D1318-18000,IF(I1318=3,D1318-45000,0))),0)</f>
        <v>0</v>
      </c>
      <c r="L1318" s="17">
        <f>IF(AND(E1318=1,D1318&gt;20000,D1318&lt;=45000),D1318*'Z1'!$G$7,0)+IF(AND(E1318=1,D1318&gt;45000,D1318&lt;=50000),'Z1'!$G$7/5000*(50000-D1318)*D1318,0)</f>
        <v>0</v>
      </c>
      <c r="M1318" s="18">
        <f t="shared" ca="1" si="375"/>
        <v>0</v>
      </c>
      <c r="N1318" s="21">
        <v>0</v>
      </c>
      <c r="O1318" s="20">
        <f t="shared" si="376"/>
        <v>0</v>
      </c>
      <c r="P1318" s="21">
        <f t="shared" si="377"/>
        <v>1</v>
      </c>
      <c r="Q1318" s="22">
        <f t="shared" si="378"/>
        <v>0</v>
      </c>
      <c r="R1318" s="59">
        <f t="shared" ca="1" si="379"/>
        <v>1073567.0194411061</v>
      </c>
      <c r="S1318" s="60">
        <f t="shared" ca="1" si="380"/>
        <v>1073567.0194411061</v>
      </c>
      <c r="T1318" s="61">
        <v>954.36799424724404</v>
      </c>
      <c r="U1318" s="61">
        <f t="shared" ca="1" si="381"/>
        <v>1039.2710739991346</v>
      </c>
      <c r="V1318" s="62">
        <f t="shared" ca="1" si="382"/>
        <v>8.8962622660934576E-2</v>
      </c>
      <c r="W1318" s="62"/>
      <c r="X1318" s="62">
        <f t="shared" ca="1" si="383"/>
        <v>8.8962622660934576E-2</v>
      </c>
      <c r="Y1318" s="60">
        <f t="shared" ca="1" si="384"/>
        <v>1073567.0194411061</v>
      </c>
      <c r="Z1318" s="63">
        <f t="shared" ca="1" si="385"/>
        <v>0</v>
      </c>
      <c r="AA1318" s="60">
        <f t="shared" ca="1" si="386"/>
        <v>0</v>
      </c>
      <c r="AB1318" s="63">
        <f t="shared" ca="1" si="387"/>
        <v>0</v>
      </c>
      <c r="AC1318" s="47">
        <f t="shared" ca="1" si="388"/>
        <v>1073567.0194411061</v>
      </c>
    </row>
    <row r="1319" spans="1:29" x14ac:dyDescent="0.15">
      <c r="A1319" s="58">
        <v>41810</v>
      </c>
      <c r="B1319" s="65">
        <f t="shared" si="371"/>
        <v>4</v>
      </c>
      <c r="C1319" s="58" t="s">
        <v>1373</v>
      </c>
      <c r="D1319" s="58">
        <v>3217</v>
      </c>
      <c r="E1319" s="58">
        <v>0</v>
      </c>
      <c r="F1319" s="58">
        <f t="shared" si="372"/>
        <v>5185.6119402985078</v>
      </c>
      <c r="G1319" s="58"/>
      <c r="H1319" s="17">
        <f t="shared" si="373"/>
        <v>1</v>
      </c>
      <c r="I1319" s="17">
        <f t="shared" si="374"/>
        <v>0</v>
      </c>
      <c r="J1319" s="17">
        <f ca="1">OFFSET('Z1'!$B$7,B1319,H1319)*D1319</f>
        <v>0</v>
      </c>
      <c r="K1319" s="17">
        <f ca="1">IF(I1319&gt;0,OFFSET('Z1'!$I$7,B1319,I1319)*IF(I1319=1,D1319-9300,IF(I1319=2,D1319-18000,IF(I1319=3,D1319-45000,0))),0)</f>
        <v>0</v>
      </c>
      <c r="L1319" s="17">
        <f>IF(AND(E1319=1,D1319&gt;20000,D1319&lt;=45000),D1319*'Z1'!$G$7,0)+IF(AND(E1319=1,D1319&gt;45000,D1319&lt;=50000),'Z1'!$G$7/5000*(50000-D1319)*D1319,0)</f>
        <v>0</v>
      </c>
      <c r="M1319" s="18">
        <f t="shared" ca="1" si="375"/>
        <v>0</v>
      </c>
      <c r="N1319" s="21">
        <v>0</v>
      </c>
      <c r="O1319" s="20">
        <f t="shared" si="376"/>
        <v>0</v>
      </c>
      <c r="P1319" s="21">
        <f t="shared" si="377"/>
        <v>1</v>
      </c>
      <c r="Q1319" s="22">
        <f t="shared" si="378"/>
        <v>0</v>
      </c>
      <c r="R1319" s="59">
        <f t="shared" ca="1" si="379"/>
        <v>3343335.0450552162</v>
      </c>
      <c r="S1319" s="60">
        <f t="shared" ca="1" si="380"/>
        <v>3343335.0450552162</v>
      </c>
      <c r="T1319" s="61">
        <v>954.36799424724416</v>
      </c>
      <c r="U1319" s="61">
        <f t="shared" ca="1" si="381"/>
        <v>1039.2710739991346</v>
      </c>
      <c r="V1319" s="62">
        <f t="shared" ca="1" si="382"/>
        <v>8.8962622660934576E-2</v>
      </c>
      <c r="W1319" s="62"/>
      <c r="X1319" s="62">
        <f t="shared" ca="1" si="383"/>
        <v>8.8962622660934576E-2</v>
      </c>
      <c r="Y1319" s="60">
        <f t="shared" ca="1" si="384"/>
        <v>3343335.0450552162</v>
      </c>
      <c r="Z1319" s="63">
        <f t="shared" ca="1" si="385"/>
        <v>0</v>
      </c>
      <c r="AA1319" s="60">
        <f t="shared" ca="1" si="386"/>
        <v>0</v>
      </c>
      <c r="AB1319" s="63">
        <f t="shared" ca="1" si="387"/>
        <v>0</v>
      </c>
      <c r="AC1319" s="47">
        <f t="shared" ca="1" si="388"/>
        <v>3343335.0450552162</v>
      </c>
    </row>
    <row r="1320" spans="1:29" x14ac:dyDescent="0.15">
      <c r="A1320" s="58">
        <v>41811</v>
      </c>
      <c r="B1320" s="65">
        <f t="shared" si="371"/>
        <v>4</v>
      </c>
      <c r="C1320" s="58" t="s">
        <v>1374</v>
      </c>
      <c r="D1320" s="58">
        <v>3583</v>
      </c>
      <c r="E1320" s="58">
        <v>0</v>
      </c>
      <c r="F1320" s="58">
        <f t="shared" si="372"/>
        <v>5775.5820895522384</v>
      </c>
      <c r="G1320" s="58"/>
      <c r="H1320" s="17">
        <f t="shared" si="373"/>
        <v>1</v>
      </c>
      <c r="I1320" s="17">
        <f t="shared" si="374"/>
        <v>0</v>
      </c>
      <c r="J1320" s="17">
        <f ca="1">OFFSET('Z1'!$B$7,B1320,H1320)*D1320</f>
        <v>0</v>
      </c>
      <c r="K1320" s="17">
        <f ca="1">IF(I1320&gt;0,OFFSET('Z1'!$I$7,B1320,I1320)*IF(I1320=1,D1320-9300,IF(I1320=2,D1320-18000,IF(I1320=3,D1320-45000,0))),0)</f>
        <v>0</v>
      </c>
      <c r="L1320" s="17">
        <f>IF(AND(E1320=1,D1320&gt;20000,D1320&lt;=45000),D1320*'Z1'!$G$7,0)+IF(AND(E1320=1,D1320&gt;45000,D1320&lt;=50000),'Z1'!$G$7/5000*(50000-D1320)*D1320,0)</f>
        <v>0</v>
      </c>
      <c r="M1320" s="18">
        <f t="shared" ca="1" si="375"/>
        <v>0</v>
      </c>
      <c r="N1320" s="21">
        <v>5330</v>
      </c>
      <c r="O1320" s="20">
        <f t="shared" si="376"/>
        <v>4330</v>
      </c>
      <c r="P1320" s="21">
        <f t="shared" si="377"/>
        <v>1</v>
      </c>
      <c r="Q1320" s="22">
        <f t="shared" si="378"/>
        <v>3897</v>
      </c>
      <c r="R1320" s="59">
        <f t="shared" ca="1" si="379"/>
        <v>3723708.2581388992</v>
      </c>
      <c r="S1320" s="60">
        <f t="shared" ca="1" si="380"/>
        <v>3727605.2581388992</v>
      </c>
      <c r="T1320" s="61">
        <v>956.11706498233411</v>
      </c>
      <c r="U1320" s="61">
        <f t="shared" ca="1" si="381"/>
        <v>1040.3587100583029</v>
      </c>
      <c r="V1320" s="62">
        <f t="shared" ca="1" si="382"/>
        <v>8.8108086510855443E-2</v>
      </c>
      <c r="W1320" s="62"/>
      <c r="X1320" s="62">
        <f t="shared" ca="1" si="383"/>
        <v>8.8108086510855443E-2</v>
      </c>
      <c r="Y1320" s="60">
        <f t="shared" ca="1" si="384"/>
        <v>3727605.2581388992</v>
      </c>
      <c r="Z1320" s="63">
        <f t="shared" ca="1" si="385"/>
        <v>0</v>
      </c>
      <c r="AA1320" s="60">
        <f t="shared" ca="1" si="386"/>
        <v>0</v>
      </c>
      <c r="AB1320" s="63">
        <f t="shared" ca="1" si="387"/>
        <v>0</v>
      </c>
      <c r="AC1320" s="47">
        <f t="shared" ca="1" si="388"/>
        <v>3727605.2581388992</v>
      </c>
    </row>
    <row r="1321" spans="1:29" x14ac:dyDescent="0.15">
      <c r="A1321" s="58">
        <v>41812</v>
      </c>
      <c r="B1321" s="65">
        <f t="shared" si="371"/>
        <v>4</v>
      </c>
      <c r="C1321" s="58" t="s">
        <v>1375</v>
      </c>
      <c r="D1321" s="58">
        <v>14266</v>
      </c>
      <c r="E1321" s="58">
        <v>0</v>
      </c>
      <c r="F1321" s="58">
        <f t="shared" si="372"/>
        <v>23776.666666666664</v>
      </c>
      <c r="G1321" s="58"/>
      <c r="H1321" s="17">
        <f t="shared" si="373"/>
        <v>2</v>
      </c>
      <c r="I1321" s="17">
        <f t="shared" si="374"/>
        <v>0</v>
      </c>
      <c r="J1321" s="17">
        <f ca="1">OFFSET('Z1'!$B$7,B1321,H1321)*D1321</f>
        <v>1485090.5999999999</v>
      </c>
      <c r="K1321" s="17">
        <f ca="1">IF(I1321&gt;0,OFFSET('Z1'!$I$7,B1321,I1321)*IF(I1321=1,D1321-9300,IF(I1321=2,D1321-18000,IF(I1321=3,D1321-45000,0))),0)</f>
        <v>0</v>
      </c>
      <c r="L1321" s="17">
        <f>IF(AND(E1321=1,D1321&gt;20000,D1321&lt;=45000),D1321*'Z1'!$G$7,0)+IF(AND(E1321=1,D1321&gt;45000,D1321&lt;=50000),'Z1'!$G$7/5000*(50000-D1321)*D1321,0)</f>
        <v>0</v>
      </c>
      <c r="M1321" s="18">
        <f t="shared" ca="1" si="375"/>
        <v>1485090.5999999999</v>
      </c>
      <c r="N1321" s="21">
        <v>17120</v>
      </c>
      <c r="O1321" s="20">
        <f t="shared" si="376"/>
        <v>16120</v>
      </c>
      <c r="P1321" s="21">
        <f t="shared" si="377"/>
        <v>0</v>
      </c>
      <c r="Q1321" s="22">
        <f t="shared" si="378"/>
        <v>0</v>
      </c>
      <c r="R1321" s="59">
        <f t="shared" ca="1" si="379"/>
        <v>15329601.180432111</v>
      </c>
      <c r="S1321" s="60">
        <f t="shared" ca="1" si="380"/>
        <v>16814691.780432113</v>
      </c>
      <c r="T1321" s="61">
        <v>1075.2493767679839</v>
      </c>
      <c r="U1321" s="61">
        <f t="shared" ca="1" si="381"/>
        <v>1178.6549684867596</v>
      </c>
      <c r="V1321" s="62">
        <f t="shared" ca="1" si="382"/>
        <v>9.6168938994966258E-2</v>
      </c>
      <c r="W1321" s="62"/>
      <c r="X1321" s="62">
        <f t="shared" ca="1" si="383"/>
        <v>9.6168938994966258E-2</v>
      </c>
      <c r="Y1321" s="60">
        <f t="shared" ca="1" si="384"/>
        <v>16814691.780432113</v>
      </c>
      <c r="Z1321" s="63">
        <f t="shared" ca="1" si="385"/>
        <v>0</v>
      </c>
      <c r="AA1321" s="60">
        <f t="shared" ca="1" si="386"/>
        <v>98805.716125639156</v>
      </c>
      <c r="AB1321" s="63">
        <f t="shared" ca="1" si="387"/>
        <v>-4791.8244588907583</v>
      </c>
      <c r="AC1321" s="47">
        <f t="shared" ca="1" si="388"/>
        <v>16809899.955973223</v>
      </c>
    </row>
    <row r="1322" spans="1:29" x14ac:dyDescent="0.15">
      <c r="A1322" s="58">
        <v>41813</v>
      </c>
      <c r="B1322" s="65">
        <f t="shared" si="371"/>
        <v>4</v>
      </c>
      <c r="C1322" s="58" t="s">
        <v>1376</v>
      </c>
      <c r="D1322" s="58">
        <v>962</v>
      </c>
      <c r="E1322" s="58">
        <v>0</v>
      </c>
      <c r="F1322" s="58">
        <f t="shared" si="372"/>
        <v>1550.686567164179</v>
      </c>
      <c r="G1322" s="58"/>
      <c r="H1322" s="17">
        <f t="shared" si="373"/>
        <v>1</v>
      </c>
      <c r="I1322" s="17">
        <f t="shared" si="374"/>
        <v>0</v>
      </c>
      <c r="J1322" s="17">
        <f ca="1">OFFSET('Z1'!$B$7,B1322,H1322)*D1322</f>
        <v>0</v>
      </c>
      <c r="K1322" s="17">
        <f ca="1">IF(I1322&gt;0,OFFSET('Z1'!$I$7,B1322,I1322)*IF(I1322=1,D1322-9300,IF(I1322=2,D1322-18000,IF(I1322=3,D1322-45000,0))),0)</f>
        <v>0</v>
      </c>
      <c r="L1322" s="17">
        <f>IF(AND(E1322=1,D1322&gt;20000,D1322&lt;=45000),D1322*'Z1'!$G$7,0)+IF(AND(E1322=1,D1322&gt;45000,D1322&lt;=50000),'Z1'!$G$7/5000*(50000-D1322)*D1322,0)</f>
        <v>0</v>
      </c>
      <c r="M1322" s="18">
        <f t="shared" ca="1" si="375"/>
        <v>0</v>
      </c>
      <c r="N1322" s="21">
        <v>0</v>
      </c>
      <c r="O1322" s="20">
        <f t="shared" si="376"/>
        <v>0</v>
      </c>
      <c r="P1322" s="21">
        <f t="shared" si="377"/>
        <v>1</v>
      </c>
      <c r="Q1322" s="22">
        <f t="shared" si="378"/>
        <v>0</v>
      </c>
      <c r="R1322" s="59">
        <f t="shared" ca="1" si="379"/>
        <v>999778.77318716748</v>
      </c>
      <c r="S1322" s="60">
        <f t="shared" ca="1" si="380"/>
        <v>999778.77318716748</v>
      </c>
      <c r="T1322" s="61">
        <v>954.36799424724404</v>
      </c>
      <c r="U1322" s="61">
        <f t="shared" ca="1" si="381"/>
        <v>1039.2710739991346</v>
      </c>
      <c r="V1322" s="62">
        <f t="shared" ca="1" si="382"/>
        <v>8.8962622660934576E-2</v>
      </c>
      <c r="W1322" s="62"/>
      <c r="X1322" s="62">
        <f t="shared" ca="1" si="383"/>
        <v>8.8962622660934576E-2</v>
      </c>
      <c r="Y1322" s="60">
        <f t="shared" ca="1" si="384"/>
        <v>999778.77318716748</v>
      </c>
      <c r="Z1322" s="63">
        <f t="shared" ca="1" si="385"/>
        <v>0</v>
      </c>
      <c r="AA1322" s="60">
        <f t="shared" ca="1" si="386"/>
        <v>0</v>
      </c>
      <c r="AB1322" s="63">
        <f t="shared" ca="1" si="387"/>
        <v>0</v>
      </c>
      <c r="AC1322" s="47">
        <f t="shared" ca="1" si="388"/>
        <v>999778.77318716748</v>
      </c>
    </row>
    <row r="1323" spans="1:29" x14ac:dyDescent="0.15">
      <c r="A1323" s="58">
        <v>41814</v>
      </c>
      <c r="B1323" s="65">
        <f t="shared" si="371"/>
        <v>4</v>
      </c>
      <c r="C1323" s="58" t="s">
        <v>1377</v>
      </c>
      <c r="D1323" s="58">
        <v>1723</v>
      </c>
      <c r="E1323" s="58">
        <v>0</v>
      </c>
      <c r="F1323" s="58">
        <f t="shared" si="372"/>
        <v>2777.373134328358</v>
      </c>
      <c r="G1323" s="58"/>
      <c r="H1323" s="17">
        <f t="shared" si="373"/>
        <v>1</v>
      </c>
      <c r="I1323" s="17">
        <f t="shared" si="374"/>
        <v>0</v>
      </c>
      <c r="J1323" s="17">
        <f ca="1">OFFSET('Z1'!$B$7,B1323,H1323)*D1323</f>
        <v>0</v>
      </c>
      <c r="K1323" s="17">
        <f ca="1">IF(I1323&gt;0,OFFSET('Z1'!$I$7,B1323,I1323)*IF(I1323=1,D1323-9300,IF(I1323=2,D1323-18000,IF(I1323=3,D1323-45000,0))),0)</f>
        <v>0</v>
      </c>
      <c r="L1323" s="17">
        <f>IF(AND(E1323=1,D1323&gt;20000,D1323&lt;=45000),D1323*'Z1'!$G$7,0)+IF(AND(E1323=1,D1323&gt;45000,D1323&lt;=50000),'Z1'!$G$7/5000*(50000-D1323)*D1323,0)</f>
        <v>0</v>
      </c>
      <c r="M1323" s="18">
        <f t="shared" ca="1" si="375"/>
        <v>0</v>
      </c>
      <c r="N1323" s="21">
        <v>0</v>
      </c>
      <c r="O1323" s="20">
        <f t="shared" si="376"/>
        <v>0</v>
      </c>
      <c r="P1323" s="21">
        <f t="shared" si="377"/>
        <v>1</v>
      </c>
      <c r="Q1323" s="22">
        <f t="shared" si="378"/>
        <v>0</v>
      </c>
      <c r="R1323" s="59">
        <f t="shared" ca="1" si="379"/>
        <v>1790664.0605005089</v>
      </c>
      <c r="S1323" s="60">
        <f t="shared" ca="1" si="380"/>
        <v>1790664.0605005089</v>
      </c>
      <c r="T1323" s="61">
        <v>954.36799424724416</v>
      </c>
      <c r="U1323" s="61">
        <f t="shared" ca="1" si="381"/>
        <v>1039.2710739991346</v>
      </c>
      <c r="V1323" s="62">
        <f t="shared" ca="1" si="382"/>
        <v>8.8962622660934576E-2</v>
      </c>
      <c r="W1323" s="62"/>
      <c r="X1323" s="62">
        <f t="shared" ca="1" si="383"/>
        <v>8.8962622660934576E-2</v>
      </c>
      <c r="Y1323" s="60">
        <f t="shared" ca="1" si="384"/>
        <v>1790664.0605005089</v>
      </c>
      <c r="Z1323" s="63">
        <f t="shared" ca="1" si="385"/>
        <v>0</v>
      </c>
      <c r="AA1323" s="60">
        <f t="shared" ca="1" si="386"/>
        <v>0</v>
      </c>
      <c r="AB1323" s="63">
        <f t="shared" ca="1" si="387"/>
        <v>0</v>
      </c>
      <c r="AC1323" s="47">
        <f t="shared" ca="1" si="388"/>
        <v>1790664.0605005089</v>
      </c>
    </row>
    <row r="1324" spans="1:29" x14ac:dyDescent="0.15">
      <c r="A1324" s="58">
        <v>41815</v>
      </c>
      <c r="B1324" s="65">
        <f t="shared" si="371"/>
        <v>4</v>
      </c>
      <c r="C1324" s="58" t="s">
        <v>1378</v>
      </c>
      <c r="D1324" s="58">
        <v>953</v>
      </c>
      <c r="E1324" s="58">
        <v>0</v>
      </c>
      <c r="F1324" s="58">
        <f t="shared" si="372"/>
        <v>1536.1791044776119</v>
      </c>
      <c r="G1324" s="58"/>
      <c r="H1324" s="17">
        <f t="shared" si="373"/>
        <v>1</v>
      </c>
      <c r="I1324" s="17">
        <f t="shared" si="374"/>
        <v>0</v>
      </c>
      <c r="J1324" s="17">
        <f ca="1">OFFSET('Z1'!$B$7,B1324,H1324)*D1324</f>
        <v>0</v>
      </c>
      <c r="K1324" s="17">
        <f ca="1">IF(I1324&gt;0,OFFSET('Z1'!$I$7,B1324,I1324)*IF(I1324=1,D1324-9300,IF(I1324=2,D1324-18000,IF(I1324=3,D1324-45000,0))),0)</f>
        <v>0</v>
      </c>
      <c r="L1324" s="17">
        <f>IF(AND(E1324=1,D1324&gt;20000,D1324&lt;=45000),D1324*'Z1'!$G$7,0)+IF(AND(E1324=1,D1324&gt;45000,D1324&lt;=50000),'Z1'!$G$7/5000*(50000-D1324)*D1324,0)</f>
        <v>0</v>
      </c>
      <c r="M1324" s="18">
        <f t="shared" ca="1" si="375"/>
        <v>0</v>
      </c>
      <c r="N1324" s="21">
        <v>0</v>
      </c>
      <c r="O1324" s="20">
        <f t="shared" si="376"/>
        <v>0</v>
      </c>
      <c r="P1324" s="21">
        <f t="shared" si="377"/>
        <v>1</v>
      </c>
      <c r="Q1324" s="22">
        <f t="shared" si="378"/>
        <v>0</v>
      </c>
      <c r="R1324" s="59">
        <f t="shared" ca="1" si="379"/>
        <v>990425.33352117531</v>
      </c>
      <c r="S1324" s="60">
        <f t="shared" ca="1" si="380"/>
        <v>990425.33352117531</v>
      </c>
      <c r="T1324" s="61">
        <v>954.36799424724416</v>
      </c>
      <c r="U1324" s="61">
        <f t="shared" ca="1" si="381"/>
        <v>1039.2710739991346</v>
      </c>
      <c r="V1324" s="62">
        <f t="shared" ca="1" si="382"/>
        <v>8.8962622660934576E-2</v>
      </c>
      <c r="W1324" s="62"/>
      <c r="X1324" s="62">
        <f t="shared" ca="1" si="383"/>
        <v>8.8962622660934576E-2</v>
      </c>
      <c r="Y1324" s="60">
        <f t="shared" ca="1" si="384"/>
        <v>990425.33352117531</v>
      </c>
      <c r="Z1324" s="63">
        <f t="shared" ca="1" si="385"/>
        <v>0</v>
      </c>
      <c r="AA1324" s="60">
        <f t="shared" ca="1" si="386"/>
        <v>0</v>
      </c>
      <c r="AB1324" s="63">
        <f t="shared" ca="1" si="387"/>
        <v>0</v>
      </c>
      <c r="AC1324" s="47">
        <f t="shared" ca="1" si="388"/>
        <v>990425.33352117531</v>
      </c>
    </row>
    <row r="1325" spans="1:29" x14ac:dyDescent="0.15">
      <c r="A1325" s="58">
        <v>41816</v>
      </c>
      <c r="B1325" s="65">
        <f t="shared" si="371"/>
        <v>4</v>
      </c>
      <c r="C1325" s="58" t="s">
        <v>1379</v>
      </c>
      <c r="D1325" s="58">
        <v>2912</v>
      </c>
      <c r="E1325" s="58">
        <v>0</v>
      </c>
      <c r="F1325" s="58">
        <f t="shared" si="372"/>
        <v>4693.9701492537315</v>
      </c>
      <c r="G1325" s="58"/>
      <c r="H1325" s="17">
        <f t="shared" si="373"/>
        <v>1</v>
      </c>
      <c r="I1325" s="17">
        <f t="shared" si="374"/>
        <v>0</v>
      </c>
      <c r="J1325" s="17">
        <f ca="1">OFFSET('Z1'!$B$7,B1325,H1325)*D1325</f>
        <v>0</v>
      </c>
      <c r="K1325" s="17">
        <f ca="1">IF(I1325&gt;0,OFFSET('Z1'!$I$7,B1325,I1325)*IF(I1325=1,D1325-9300,IF(I1325=2,D1325-18000,IF(I1325=3,D1325-45000,0))),0)</f>
        <v>0</v>
      </c>
      <c r="L1325" s="17">
        <f>IF(AND(E1325=1,D1325&gt;20000,D1325&lt;=45000),D1325*'Z1'!$G$7,0)+IF(AND(E1325=1,D1325&gt;45000,D1325&lt;=50000),'Z1'!$G$7/5000*(50000-D1325)*D1325,0)</f>
        <v>0</v>
      </c>
      <c r="M1325" s="18">
        <f t="shared" ca="1" si="375"/>
        <v>0</v>
      </c>
      <c r="N1325" s="21">
        <v>5369</v>
      </c>
      <c r="O1325" s="20">
        <f t="shared" si="376"/>
        <v>4369</v>
      </c>
      <c r="P1325" s="21">
        <f t="shared" si="377"/>
        <v>1</v>
      </c>
      <c r="Q1325" s="22">
        <f t="shared" si="378"/>
        <v>3932.1</v>
      </c>
      <c r="R1325" s="59">
        <f t="shared" ca="1" si="379"/>
        <v>3026357.3674854804</v>
      </c>
      <c r="S1325" s="60">
        <f t="shared" ca="1" si="380"/>
        <v>3030289.4674854805</v>
      </c>
      <c r="T1325" s="61">
        <v>955.97403405506827</v>
      </c>
      <c r="U1325" s="61">
        <f t="shared" ca="1" si="381"/>
        <v>1040.6213830650688</v>
      </c>
      <c r="V1325" s="62">
        <f t="shared" ca="1" si="382"/>
        <v>8.8545657093783037E-2</v>
      </c>
      <c r="W1325" s="62"/>
      <c r="X1325" s="62">
        <f t="shared" ca="1" si="383"/>
        <v>8.8545657093783037E-2</v>
      </c>
      <c r="Y1325" s="60">
        <f t="shared" ca="1" si="384"/>
        <v>3030289.4674854805</v>
      </c>
      <c r="Z1325" s="63">
        <f t="shared" ca="1" si="385"/>
        <v>0</v>
      </c>
      <c r="AA1325" s="60">
        <f t="shared" ca="1" si="386"/>
        <v>0</v>
      </c>
      <c r="AB1325" s="63">
        <f t="shared" ca="1" si="387"/>
        <v>0</v>
      </c>
      <c r="AC1325" s="47">
        <f t="shared" ca="1" si="388"/>
        <v>3030289.4674854805</v>
      </c>
    </row>
    <row r="1326" spans="1:29" x14ac:dyDescent="0.15">
      <c r="A1326" s="58">
        <v>41817</v>
      </c>
      <c r="B1326" s="65">
        <f t="shared" si="371"/>
        <v>4</v>
      </c>
      <c r="C1326" s="58" t="s">
        <v>1380</v>
      </c>
      <c r="D1326" s="58">
        <v>2694</v>
      </c>
      <c r="E1326" s="58">
        <v>0</v>
      </c>
      <c r="F1326" s="58">
        <f t="shared" si="372"/>
        <v>4342.5671641791041</v>
      </c>
      <c r="G1326" s="58"/>
      <c r="H1326" s="17">
        <f t="shared" si="373"/>
        <v>1</v>
      </c>
      <c r="I1326" s="17">
        <f t="shared" si="374"/>
        <v>0</v>
      </c>
      <c r="J1326" s="17">
        <f ca="1">OFFSET('Z1'!$B$7,B1326,H1326)*D1326</f>
        <v>0</v>
      </c>
      <c r="K1326" s="17">
        <f ca="1">IF(I1326&gt;0,OFFSET('Z1'!$I$7,B1326,I1326)*IF(I1326=1,D1326-9300,IF(I1326=2,D1326-18000,IF(I1326=3,D1326-45000,0))),0)</f>
        <v>0</v>
      </c>
      <c r="L1326" s="17">
        <f>IF(AND(E1326=1,D1326&gt;20000,D1326&lt;=45000),D1326*'Z1'!$G$7,0)+IF(AND(E1326=1,D1326&gt;45000,D1326&lt;=50000),'Z1'!$G$7/5000*(50000-D1326)*D1326,0)</f>
        <v>0</v>
      </c>
      <c r="M1326" s="18">
        <f t="shared" ca="1" si="375"/>
        <v>0</v>
      </c>
      <c r="N1326" s="21">
        <v>19940</v>
      </c>
      <c r="O1326" s="20">
        <f t="shared" si="376"/>
        <v>18940</v>
      </c>
      <c r="P1326" s="21">
        <f t="shared" si="377"/>
        <v>1</v>
      </c>
      <c r="Q1326" s="22">
        <f t="shared" si="378"/>
        <v>17046</v>
      </c>
      <c r="R1326" s="59">
        <f t="shared" ca="1" si="379"/>
        <v>2799796.2733536684</v>
      </c>
      <c r="S1326" s="60">
        <f t="shared" ca="1" si="380"/>
        <v>2816842.2733536684</v>
      </c>
      <c r="T1326" s="61">
        <v>967.28193230034151</v>
      </c>
      <c r="U1326" s="61">
        <f t="shared" ca="1" si="381"/>
        <v>1045.5984682084886</v>
      </c>
      <c r="V1326" s="62">
        <f t="shared" ca="1" si="382"/>
        <v>8.0965573007136138E-2</v>
      </c>
      <c r="W1326" s="62"/>
      <c r="X1326" s="62">
        <f t="shared" ca="1" si="383"/>
        <v>8.0965573007136138E-2</v>
      </c>
      <c r="Y1326" s="60">
        <f t="shared" ca="1" si="384"/>
        <v>2816842.2733536684</v>
      </c>
      <c r="Z1326" s="63">
        <f t="shared" ca="1" si="385"/>
        <v>0</v>
      </c>
      <c r="AA1326" s="60">
        <f t="shared" ca="1" si="386"/>
        <v>0</v>
      </c>
      <c r="AB1326" s="63">
        <f t="shared" ca="1" si="387"/>
        <v>0</v>
      </c>
      <c r="AC1326" s="47">
        <f t="shared" ca="1" si="388"/>
        <v>2816842.2733536684</v>
      </c>
    </row>
    <row r="1327" spans="1:29" x14ac:dyDescent="0.15">
      <c r="A1327" s="58">
        <v>41818</v>
      </c>
      <c r="B1327" s="65">
        <f t="shared" si="371"/>
        <v>4</v>
      </c>
      <c r="C1327" s="58" t="s">
        <v>1381</v>
      </c>
      <c r="D1327" s="58">
        <v>1421</v>
      </c>
      <c r="E1327" s="58">
        <v>0</v>
      </c>
      <c r="F1327" s="58">
        <f t="shared" si="372"/>
        <v>2290.5671641791046</v>
      </c>
      <c r="G1327" s="58"/>
      <c r="H1327" s="17">
        <f t="shared" si="373"/>
        <v>1</v>
      </c>
      <c r="I1327" s="17">
        <f t="shared" si="374"/>
        <v>0</v>
      </c>
      <c r="J1327" s="17">
        <f ca="1">OFFSET('Z1'!$B$7,B1327,H1327)*D1327</f>
        <v>0</v>
      </c>
      <c r="K1327" s="17">
        <f ca="1">IF(I1327&gt;0,OFFSET('Z1'!$I$7,B1327,I1327)*IF(I1327=1,D1327-9300,IF(I1327=2,D1327-18000,IF(I1327=3,D1327-45000,0))),0)</f>
        <v>0</v>
      </c>
      <c r="L1327" s="17">
        <f>IF(AND(E1327=1,D1327&gt;20000,D1327&lt;=45000),D1327*'Z1'!$G$7,0)+IF(AND(E1327=1,D1327&gt;45000,D1327&lt;=50000),'Z1'!$G$7/5000*(50000-D1327)*D1327,0)</f>
        <v>0</v>
      </c>
      <c r="M1327" s="18">
        <f t="shared" ca="1" si="375"/>
        <v>0</v>
      </c>
      <c r="N1327" s="21">
        <v>0</v>
      </c>
      <c r="O1327" s="20">
        <f t="shared" si="376"/>
        <v>0</v>
      </c>
      <c r="P1327" s="21">
        <f t="shared" si="377"/>
        <v>1</v>
      </c>
      <c r="Q1327" s="22">
        <f t="shared" si="378"/>
        <v>0</v>
      </c>
      <c r="R1327" s="59">
        <f t="shared" ca="1" si="379"/>
        <v>1476804.1961527704</v>
      </c>
      <c r="S1327" s="60">
        <f t="shared" ca="1" si="380"/>
        <v>1476804.1961527704</v>
      </c>
      <c r="T1327" s="61">
        <v>954.36799424724404</v>
      </c>
      <c r="U1327" s="61">
        <f t="shared" ca="1" si="381"/>
        <v>1039.2710739991346</v>
      </c>
      <c r="V1327" s="62">
        <f t="shared" ca="1" si="382"/>
        <v>8.8962622660934576E-2</v>
      </c>
      <c r="W1327" s="62"/>
      <c r="X1327" s="62">
        <f t="shared" ca="1" si="383"/>
        <v>8.8962622660934576E-2</v>
      </c>
      <c r="Y1327" s="60">
        <f t="shared" ca="1" si="384"/>
        <v>1476804.1961527702</v>
      </c>
      <c r="Z1327" s="63">
        <f t="shared" ca="1" si="385"/>
        <v>0</v>
      </c>
      <c r="AA1327" s="60">
        <f t="shared" ca="1" si="386"/>
        <v>0</v>
      </c>
      <c r="AB1327" s="63">
        <f t="shared" ca="1" si="387"/>
        <v>0</v>
      </c>
      <c r="AC1327" s="47">
        <f t="shared" ca="1" si="388"/>
        <v>1476804.1961527702</v>
      </c>
    </row>
    <row r="1328" spans="1:29" x14ac:dyDescent="0.15">
      <c r="A1328" s="58">
        <v>41819</v>
      </c>
      <c r="B1328" s="65">
        <f t="shared" si="371"/>
        <v>4</v>
      </c>
      <c r="C1328" s="58" t="s">
        <v>1382</v>
      </c>
      <c r="D1328" s="58">
        <v>2143</v>
      </c>
      <c r="E1328" s="58">
        <v>0</v>
      </c>
      <c r="F1328" s="58">
        <f t="shared" si="372"/>
        <v>3454.3880597014927</v>
      </c>
      <c r="G1328" s="58"/>
      <c r="H1328" s="17">
        <f t="shared" si="373"/>
        <v>1</v>
      </c>
      <c r="I1328" s="17">
        <f t="shared" si="374"/>
        <v>0</v>
      </c>
      <c r="J1328" s="17">
        <f ca="1">OFFSET('Z1'!$B$7,B1328,H1328)*D1328</f>
        <v>0</v>
      </c>
      <c r="K1328" s="17">
        <f ca="1">IF(I1328&gt;0,OFFSET('Z1'!$I$7,B1328,I1328)*IF(I1328=1,D1328-9300,IF(I1328=2,D1328-18000,IF(I1328=3,D1328-45000,0))),0)</f>
        <v>0</v>
      </c>
      <c r="L1328" s="17">
        <f>IF(AND(E1328=1,D1328&gt;20000,D1328&lt;=45000),D1328*'Z1'!$G$7,0)+IF(AND(E1328=1,D1328&gt;45000,D1328&lt;=50000),'Z1'!$G$7/5000*(50000-D1328)*D1328,0)</f>
        <v>0</v>
      </c>
      <c r="M1328" s="18">
        <f t="shared" ca="1" si="375"/>
        <v>0</v>
      </c>
      <c r="N1328" s="21">
        <v>0</v>
      </c>
      <c r="O1328" s="20">
        <f t="shared" si="376"/>
        <v>0</v>
      </c>
      <c r="P1328" s="21">
        <f t="shared" si="377"/>
        <v>1</v>
      </c>
      <c r="Q1328" s="22">
        <f t="shared" si="378"/>
        <v>0</v>
      </c>
      <c r="R1328" s="59">
        <f t="shared" ca="1" si="379"/>
        <v>2227157.9115801458</v>
      </c>
      <c r="S1328" s="60">
        <f t="shared" ca="1" si="380"/>
        <v>2227157.9115801458</v>
      </c>
      <c r="T1328" s="61">
        <v>954.36799424724404</v>
      </c>
      <c r="U1328" s="61">
        <f t="shared" ca="1" si="381"/>
        <v>1039.2710739991348</v>
      </c>
      <c r="V1328" s="62">
        <f t="shared" ca="1" si="382"/>
        <v>8.8962622660934798E-2</v>
      </c>
      <c r="W1328" s="62"/>
      <c r="X1328" s="62">
        <f t="shared" ca="1" si="383"/>
        <v>8.8962622660934798E-2</v>
      </c>
      <c r="Y1328" s="60">
        <f t="shared" ca="1" si="384"/>
        <v>2227157.9115801458</v>
      </c>
      <c r="Z1328" s="63">
        <f t="shared" ca="1" si="385"/>
        <v>0</v>
      </c>
      <c r="AA1328" s="60">
        <f t="shared" ca="1" si="386"/>
        <v>0</v>
      </c>
      <c r="AB1328" s="63">
        <f t="shared" ca="1" si="387"/>
        <v>0</v>
      </c>
      <c r="AC1328" s="47">
        <f t="shared" ca="1" si="388"/>
        <v>2227157.9115801458</v>
      </c>
    </row>
    <row r="1329" spans="1:29" x14ac:dyDescent="0.15">
      <c r="A1329" s="58">
        <v>41820</v>
      </c>
      <c r="B1329" s="65">
        <f t="shared" si="371"/>
        <v>4</v>
      </c>
      <c r="C1329" s="58" t="s">
        <v>1383</v>
      </c>
      <c r="D1329" s="58">
        <v>4969</v>
      </c>
      <c r="E1329" s="58">
        <v>0</v>
      </c>
      <c r="F1329" s="58">
        <f t="shared" si="372"/>
        <v>8009.7313432835817</v>
      </c>
      <c r="G1329" s="58"/>
      <c r="H1329" s="17">
        <f t="shared" si="373"/>
        <v>1</v>
      </c>
      <c r="I1329" s="17">
        <f t="shared" si="374"/>
        <v>0</v>
      </c>
      <c r="J1329" s="17">
        <f ca="1">OFFSET('Z1'!$B$7,B1329,H1329)*D1329</f>
        <v>0</v>
      </c>
      <c r="K1329" s="17">
        <f ca="1">IF(I1329&gt;0,OFFSET('Z1'!$I$7,B1329,I1329)*IF(I1329=1,D1329-9300,IF(I1329=2,D1329-18000,IF(I1329=3,D1329-45000,0))),0)</f>
        <v>0</v>
      </c>
      <c r="L1329" s="17">
        <f>IF(AND(E1329=1,D1329&gt;20000,D1329&lt;=45000),D1329*'Z1'!$G$7,0)+IF(AND(E1329=1,D1329&gt;45000,D1329&lt;=50000),'Z1'!$G$7/5000*(50000-D1329)*D1329,0)</f>
        <v>0</v>
      </c>
      <c r="M1329" s="18">
        <f t="shared" ca="1" si="375"/>
        <v>0</v>
      </c>
      <c r="N1329" s="21">
        <v>3541</v>
      </c>
      <c r="O1329" s="20">
        <f t="shared" si="376"/>
        <v>2541</v>
      </c>
      <c r="P1329" s="21">
        <f t="shared" si="377"/>
        <v>1</v>
      </c>
      <c r="Q1329" s="22">
        <f t="shared" si="378"/>
        <v>2286.9</v>
      </c>
      <c r="R1329" s="59">
        <f t="shared" ca="1" si="379"/>
        <v>5164137.9667016994</v>
      </c>
      <c r="S1329" s="60">
        <f t="shared" ca="1" si="380"/>
        <v>5166424.8667016998</v>
      </c>
      <c r="T1329" s="61">
        <v>955.34623165731603</v>
      </c>
      <c r="U1329" s="61">
        <f t="shared" ca="1" si="381"/>
        <v>1039.7313074465083</v>
      </c>
      <c r="V1329" s="62">
        <f t="shared" ca="1" si="382"/>
        <v>8.832931244497888E-2</v>
      </c>
      <c r="W1329" s="62"/>
      <c r="X1329" s="62">
        <f t="shared" ca="1" si="383"/>
        <v>8.832931244497888E-2</v>
      </c>
      <c r="Y1329" s="60">
        <f t="shared" ca="1" si="384"/>
        <v>5166424.8667016998</v>
      </c>
      <c r="Z1329" s="63">
        <f t="shared" ca="1" si="385"/>
        <v>0</v>
      </c>
      <c r="AA1329" s="60">
        <f t="shared" ca="1" si="386"/>
        <v>0</v>
      </c>
      <c r="AB1329" s="63">
        <f t="shared" ca="1" si="387"/>
        <v>0</v>
      </c>
      <c r="AC1329" s="47">
        <f t="shared" ca="1" si="388"/>
        <v>5166424.8667016998</v>
      </c>
    </row>
    <row r="1330" spans="1:29" x14ac:dyDescent="0.15">
      <c r="A1330" s="58">
        <v>41821</v>
      </c>
      <c r="B1330" s="65">
        <f t="shared" si="371"/>
        <v>4</v>
      </c>
      <c r="C1330" s="58" t="s">
        <v>1384</v>
      </c>
      <c r="D1330" s="58">
        <v>2427</v>
      </c>
      <c r="E1330" s="58">
        <v>0</v>
      </c>
      <c r="F1330" s="58">
        <f t="shared" si="372"/>
        <v>3912.1791044776119</v>
      </c>
      <c r="G1330" s="58"/>
      <c r="H1330" s="17">
        <f t="shared" si="373"/>
        <v>1</v>
      </c>
      <c r="I1330" s="17">
        <f t="shared" si="374"/>
        <v>0</v>
      </c>
      <c r="J1330" s="17">
        <f ca="1">OFFSET('Z1'!$B$7,B1330,H1330)*D1330</f>
        <v>0</v>
      </c>
      <c r="K1330" s="17">
        <f ca="1">IF(I1330&gt;0,OFFSET('Z1'!$I$7,B1330,I1330)*IF(I1330=1,D1330-9300,IF(I1330=2,D1330-18000,IF(I1330=3,D1330-45000,0))),0)</f>
        <v>0</v>
      </c>
      <c r="L1330" s="17">
        <f>IF(AND(E1330=1,D1330&gt;20000,D1330&lt;=45000),D1330*'Z1'!$G$7,0)+IF(AND(E1330=1,D1330&gt;45000,D1330&lt;=50000),'Z1'!$G$7/5000*(50000-D1330)*D1330,0)</f>
        <v>0</v>
      </c>
      <c r="M1330" s="18">
        <f t="shared" ca="1" si="375"/>
        <v>0</v>
      </c>
      <c r="N1330" s="21">
        <v>0</v>
      </c>
      <c r="O1330" s="20">
        <f t="shared" si="376"/>
        <v>0</v>
      </c>
      <c r="P1330" s="21">
        <f t="shared" si="377"/>
        <v>1</v>
      </c>
      <c r="Q1330" s="22">
        <f t="shared" si="378"/>
        <v>0</v>
      </c>
      <c r="R1330" s="59">
        <f t="shared" ca="1" si="379"/>
        <v>2522310.8965958999</v>
      </c>
      <c r="S1330" s="60">
        <f t="shared" ca="1" si="380"/>
        <v>2522310.8965958999</v>
      </c>
      <c r="T1330" s="61">
        <v>954.36799424724427</v>
      </c>
      <c r="U1330" s="61">
        <f t="shared" ca="1" si="381"/>
        <v>1039.2710739991346</v>
      </c>
      <c r="V1330" s="62">
        <f t="shared" ca="1" si="382"/>
        <v>8.8962622660934354E-2</v>
      </c>
      <c r="W1330" s="62"/>
      <c r="X1330" s="62">
        <f t="shared" ca="1" si="383"/>
        <v>8.8962622660934354E-2</v>
      </c>
      <c r="Y1330" s="60">
        <f t="shared" ca="1" si="384"/>
        <v>2522310.8965958995</v>
      </c>
      <c r="Z1330" s="63">
        <f t="shared" ca="1" si="385"/>
        <v>0</v>
      </c>
      <c r="AA1330" s="60">
        <f t="shared" ca="1" si="386"/>
        <v>0</v>
      </c>
      <c r="AB1330" s="63">
        <f t="shared" ca="1" si="387"/>
        <v>0</v>
      </c>
      <c r="AC1330" s="47">
        <f t="shared" ca="1" si="388"/>
        <v>2522310.8965958995</v>
      </c>
    </row>
    <row r="1331" spans="1:29" x14ac:dyDescent="0.15">
      <c r="A1331" s="58">
        <v>41822</v>
      </c>
      <c r="B1331" s="65">
        <f t="shared" si="371"/>
        <v>4</v>
      </c>
      <c r="C1331" s="58" t="s">
        <v>1385</v>
      </c>
      <c r="D1331" s="58">
        <v>2346</v>
      </c>
      <c r="E1331" s="58">
        <v>0</v>
      </c>
      <c r="F1331" s="58">
        <f t="shared" si="372"/>
        <v>3781.6119402985073</v>
      </c>
      <c r="G1331" s="58"/>
      <c r="H1331" s="17">
        <f t="shared" si="373"/>
        <v>1</v>
      </c>
      <c r="I1331" s="17">
        <f t="shared" si="374"/>
        <v>0</v>
      </c>
      <c r="J1331" s="17">
        <f ca="1">OFFSET('Z1'!$B$7,B1331,H1331)*D1331</f>
        <v>0</v>
      </c>
      <c r="K1331" s="17">
        <f ca="1">IF(I1331&gt;0,OFFSET('Z1'!$I$7,B1331,I1331)*IF(I1331=1,D1331-9300,IF(I1331=2,D1331-18000,IF(I1331=3,D1331-45000,0))),0)</f>
        <v>0</v>
      </c>
      <c r="L1331" s="17">
        <f>IF(AND(E1331=1,D1331&gt;20000,D1331&lt;=45000),D1331*'Z1'!$G$7,0)+IF(AND(E1331=1,D1331&gt;45000,D1331&lt;=50000),'Z1'!$G$7/5000*(50000-D1331)*D1331,0)</f>
        <v>0</v>
      </c>
      <c r="M1331" s="18">
        <f t="shared" ca="1" si="375"/>
        <v>0</v>
      </c>
      <c r="N1331" s="21">
        <v>2852</v>
      </c>
      <c r="O1331" s="20">
        <f t="shared" si="376"/>
        <v>1852</v>
      </c>
      <c r="P1331" s="21">
        <f t="shared" si="377"/>
        <v>1</v>
      </c>
      <c r="Q1331" s="22">
        <f t="shared" si="378"/>
        <v>1666.8</v>
      </c>
      <c r="R1331" s="59">
        <f t="shared" ca="1" si="379"/>
        <v>2438129.9396019699</v>
      </c>
      <c r="S1331" s="60">
        <f t="shared" ca="1" si="380"/>
        <v>2439796.7396019697</v>
      </c>
      <c r="T1331" s="61">
        <v>955.84693464459497</v>
      </c>
      <c r="U1331" s="61">
        <f t="shared" ca="1" si="381"/>
        <v>1039.9815599326384</v>
      </c>
      <c r="V1331" s="62">
        <f t="shared" ca="1" si="382"/>
        <v>8.8021023281647626E-2</v>
      </c>
      <c r="W1331" s="62"/>
      <c r="X1331" s="62">
        <f t="shared" ca="1" si="383"/>
        <v>8.8021023281647626E-2</v>
      </c>
      <c r="Y1331" s="60">
        <f t="shared" ca="1" si="384"/>
        <v>2439796.7396019697</v>
      </c>
      <c r="Z1331" s="63">
        <f t="shared" ca="1" si="385"/>
        <v>0</v>
      </c>
      <c r="AA1331" s="60">
        <f t="shared" ca="1" si="386"/>
        <v>0</v>
      </c>
      <c r="AB1331" s="63">
        <f t="shared" ca="1" si="387"/>
        <v>0</v>
      </c>
      <c r="AC1331" s="47">
        <f t="shared" ca="1" si="388"/>
        <v>2439796.7396019697</v>
      </c>
    </row>
    <row r="1332" spans="1:29" x14ac:dyDescent="0.15">
      <c r="A1332" s="58">
        <v>41823</v>
      </c>
      <c r="B1332" s="65">
        <f t="shared" si="371"/>
        <v>4</v>
      </c>
      <c r="C1332" s="58" t="s">
        <v>1386</v>
      </c>
      <c r="D1332" s="58">
        <v>5567</v>
      </c>
      <c r="E1332" s="58">
        <v>0</v>
      </c>
      <c r="F1332" s="58">
        <f t="shared" si="372"/>
        <v>8973.6716417910447</v>
      </c>
      <c r="G1332" s="58"/>
      <c r="H1332" s="17">
        <f t="shared" si="373"/>
        <v>1</v>
      </c>
      <c r="I1332" s="17">
        <f t="shared" si="374"/>
        <v>0</v>
      </c>
      <c r="J1332" s="17">
        <f ca="1">OFFSET('Z1'!$B$7,B1332,H1332)*D1332</f>
        <v>0</v>
      </c>
      <c r="K1332" s="17">
        <f ca="1">IF(I1332&gt;0,OFFSET('Z1'!$I$7,B1332,I1332)*IF(I1332=1,D1332-9300,IF(I1332=2,D1332-18000,IF(I1332=3,D1332-45000,0))),0)</f>
        <v>0</v>
      </c>
      <c r="L1332" s="17">
        <f>IF(AND(E1332=1,D1332&gt;20000,D1332&lt;=45000),D1332*'Z1'!$G$7,0)+IF(AND(E1332=1,D1332&gt;45000,D1332&lt;=50000),'Z1'!$G$7/5000*(50000-D1332)*D1332,0)</f>
        <v>0</v>
      </c>
      <c r="M1332" s="18">
        <f t="shared" ca="1" si="375"/>
        <v>0</v>
      </c>
      <c r="N1332" s="21">
        <v>0</v>
      </c>
      <c r="O1332" s="20">
        <f t="shared" si="376"/>
        <v>0</v>
      </c>
      <c r="P1332" s="21">
        <f t="shared" si="377"/>
        <v>1</v>
      </c>
      <c r="Q1332" s="22">
        <f t="shared" si="378"/>
        <v>0</v>
      </c>
      <c r="R1332" s="59">
        <f t="shared" ca="1" si="379"/>
        <v>5785622.0689531825</v>
      </c>
      <c r="S1332" s="60">
        <f t="shared" ca="1" si="380"/>
        <v>5785622.0689531825</v>
      </c>
      <c r="T1332" s="61">
        <v>954.36799424724416</v>
      </c>
      <c r="U1332" s="61">
        <f t="shared" ca="1" si="381"/>
        <v>1039.2710739991346</v>
      </c>
      <c r="V1332" s="62">
        <f t="shared" ca="1" si="382"/>
        <v>8.8962622660934576E-2</v>
      </c>
      <c r="W1332" s="62"/>
      <c r="X1332" s="62">
        <f t="shared" ca="1" si="383"/>
        <v>8.8962622660934576E-2</v>
      </c>
      <c r="Y1332" s="60">
        <f t="shared" ca="1" si="384"/>
        <v>5785622.0689531825</v>
      </c>
      <c r="Z1332" s="63">
        <f t="shared" ca="1" si="385"/>
        <v>0</v>
      </c>
      <c r="AA1332" s="60">
        <f t="shared" ca="1" si="386"/>
        <v>0</v>
      </c>
      <c r="AB1332" s="63">
        <f t="shared" ca="1" si="387"/>
        <v>0</v>
      </c>
      <c r="AC1332" s="47">
        <f t="shared" ca="1" si="388"/>
        <v>5785622.0689531825</v>
      </c>
    </row>
    <row r="1333" spans="1:29" x14ac:dyDescent="0.15">
      <c r="A1333" s="58">
        <v>41824</v>
      </c>
      <c r="B1333" s="65">
        <f t="shared" si="371"/>
        <v>4</v>
      </c>
      <c r="C1333" s="58" t="s">
        <v>1387</v>
      </c>
      <c r="D1333" s="58">
        <v>3453</v>
      </c>
      <c r="E1333" s="58">
        <v>0</v>
      </c>
      <c r="F1333" s="58">
        <f t="shared" si="372"/>
        <v>5566.0298507462685</v>
      </c>
      <c r="G1333" s="58"/>
      <c r="H1333" s="17">
        <f t="shared" si="373"/>
        <v>1</v>
      </c>
      <c r="I1333" s="17">
        <f t="shared" si="374"/>
        <v>0</v>
      </c>
      <c r="J1333" s="17">
        <f ca="1">OFFSET('Z1'!$B$7,B1333,H1333)*D1333</f>
        <v>0</v>
      </c>
      <c r="K1333" s="17">
        <f ca="1">IF(I1333&gt;0,OFFSET('Z1'!$I$7,B1333,I1333)*IF(I1333=1,D1333-9300,IF(I1333=2,D1333-18000,IF(I1333=3,D1333-45000,0))),0)</f>
        <v>0</v>
      </c>
      <c r="L1333" s="17">
        <f>IF(AND(E1333=1,D1333&gt;20000,D1333&lt;=45000),D1333*'Z1'!$G$7,0)+IF(AND(E1333=1,D1333&gt;45000,D1333&lt;=50000),'Z1'!$G$7/5000*(50000-D1333)*D1333,0)</f>
        <v>0</v>
      </c>
      <c r="M1333" s="18">
        <f t="shared" ca="1" si="375"/>
        <v>0</v>
      </c>
      <c r="N1333" s="21">
        <v>0</v>
      </c>
      <c r="O1333" s="20">
        <f t="shared" si="376"/>
        <v>0</v>
      </c>
      <c r="P1333" s="21">
        <f t="shared" si="377"/>
        <v>1</v>
      </c>
      <c r="Q1333" s="22">
        <f t="shared" si="378"/>
        <v>0</v>
      </c>
      <c r="R1333" s="59">
        <f t="shared" ca="1" si="379"/>
        <v>3588603.0185190118</v>
      </c>
      <c r="S1333" s="60">
        <f t="shared" ca="1" si="380"/>
        <v>3588603.0185190118</v>
      </c>
      <c r="T1333" s="61">
        <v>954.36799424724404</v>
      </c>
      <c r="U1333" s="61">
        <f t="shared" ca="1" si="381"/>
        <v>1039.2710739991346</v>
      </c>
      <c r="V1333" s="62">
        <f t="shared" ca="1" si="382"/>
        <v>8.8962622660934576E-2</v>
      </c>
      <c r="W1333" s="62"/>
      <c r="X1333" s="62">
        <f t="shared" ca="1" si="383"/>
        <v>8.8962622660934576E-2</v>
      </c>
      <c r="Y1333" s="60">
        <f t="shared" ca="1" si="384"/>
        <v>3588603.0185190118</v>
      </c>
      <c r="Z1333" s="63">
        <f t="shared" ca="1" si="385"/>
        <v>0</v>
      </c>
      <c r="AA1333" s="60">
        <f t="shared" ca="1" si="386"/>
        <v>0</v>
      </c>
      <c r="AB1333" s="63">
        <f t="shared" ca="1" si="387"/>
        <v>0</v>
      </c>
      <c r="AC1333" s="47">
        <f t="shared" ca="1" si="388"/>
        <v>3588603.0185190118</v>
      </c>
    </row>
    <row r="1334" spans="1:29" x14ac:dyDescent="0.15">
      <c r="A1334" s="58">
        <v>50101</v>
      </c>
      <c r="B1334" s="65">
        <f t="shared" si="371"/>
        <v>5</v>
      </c>
      <c r="C1334" s="58" t="s">
        <v>16</v>
      </c>
      <c r="D1334" s="58">
        <v>154996</v>
      </c>
      <c r="E1334" s="58">
        <v>1</v>
      </c>
      <c r="F1334" s="58">
        <f t="shared" si="372"/>
        <v>361657.33333333337</v>
      </c>
      <c r="G1334" s="58"/>
      <c r="H1334" s="17">
        <f t="shared" si="373"/>
        <v>4</v>
      </c>
      <c r="I1334" s="17">
        <f t="shared" si="374"/>
        <v>0</v>
      </c>
      <c r="J1334" s="17">
        <f ca="1">OFFSET('Z1'!$B$7,B1334,H1334)*D1334</f>
        <v>29918877.879999999</v>
      </c>
      <c r="K1334" s="17">
        <f ca="1">IF(I1334&gt;0,OFFSET('Z1'!$I$7,B1334,I1334)*IF(I1334=1,D1334-9300,IF(I1334=2,D1334-18000,IF(I1334=3,D1334-45000,0))),0)</f>
        <v>0</v>
      </c>
      <c r="L1334" s="17">
        <f>IF(AND(E1334=1,D1334&gt;20000,D1334&lt;=45000),D1334*'Z1'!$G$7,0)+IF(AND(E1334=1,D1334&gt;45000,D1334&lt;=50000),'Z1'!$G$7/5000*(50000-D1334)*D1334,0)</f>
        <v>0</v>
      </c>
      <c r="M1334" s="18">
        <f t="shared" ca="1" si="375"/>
        <v>29918877.879999999</v>
      </c>
      <c r="N1334" s="21">
        <v>1197188</v>
      </c>
      <c r="O1334" s="20">
        <f t="shared" si="376"/>
        <v>1196188</v>
      </c>
      <c r="P1334" s="21">
        <f t="shared" si="377"/>
        <v>0</v>
      </c>
      <c r="Q1334" s="22">
        <f t="shared" si="378"/>
        <v>0</v>
      </c>
      <c r="R1334" s="59">
        <f t="shared" ca="1" si="379"/>
        <v>252988098.90660939</v>
      </c>
      <c r="S1334" s="60">
        <f t="shared" ca="1" si="380"/>
        <v>282906976.78660941</v>
      </c>
      <c r="T1334" s="61">
        <v>1655.0099615017994</v>
      </c>
      <c r="U1334" s="61">
        <f t="shared" ca="1" si="381"/>
        <v>1825.2534051627747</v>
      </c>
      <c r="V1334" s="62">
        <f t="shared" ca="1" si="382"/>
        <v>0.10286550994925259</v>
      </c>
      <c r="W1334" s="62"/>
      <c r="X1334" s="62">
        <f t="shared" ca="1" si="383"/>
        <v>0.10286550994925259</v>
      </c>
      <c r="Y1334" s="60">
        <f t="shared" ca="1" si="384"/>
        <v>282906976.78660947</v>
      </c>
      <c r="Z1334" s="63">
        <f t="shared" ca="1" si="385"/>
        <v>0</v>
      </c>
      <c r="AA1334" s="60">
        <f t="shared" ca="1" si="386"/>
        <v>4024484.8246430159</v>
      </c>
      <c r="AB1334" s="63">
        <f t="shared" ca="1" si="387"/>
        <v>-1177450.9503320882</v>
      </c>
      <c r="AC1334" s="47">
        <f t="shared" ca="1" si="388"/>
        <v>281729525.83627737</v>
      </c>
    </row>
    <row r="1335" spans="1:29" x14ac:dyDescent="0.15">
      <c r="A1335" s="58">
        <v>50201</v>
      </c>
      <c r="B1335" s="65">
        <f t="shared" si="371"/>
        <v>5</v>
      </c>
      <c r="C1335" s="58" t="s">
        <v>1388</v>
      </c>
      <c r="D1335" s="58">
        <v>5906</v>
      </c>
      <c r="E1335" s="58">
        <v>0</v>
      </c>
      <c r="F1335" s="58">
        <f t="shared" si="372"/>
        <v>9520.119402985074</v>
      </c>
      <c r="G1335" s="58"/>
      <c r="H1335" s="17">
        <f t="shared" si="373"/>
        <v>1</v>
      </c>
      <c r="I1335" s="17">
        <f t="shared" si="374"/>
        <v>0</v>
      </c>
      <c r="J1335" s="17">
        <f ca="1">OFFSET('Z1'!$B$7,B1335,H1335)*D1335</f>
        <v>0</v>
      </c>
      <c r="K1335" s="17">
        <f ca="1">IF(I1335&gt;0,OFFSET('Z1'!$I$7,B1335,I1335)*IF(I1335=1,D1335-9300,IF(I1335=2,D1335-18000,IF(I1335=3,D1335-45000,0))),0)</f>
        <v>0</v>
      </c>
      <c r="L1335" s="17">
        <f>IF(AND(E1335=1,D1335&gt;20000,D1335&lt;=45000),D1335*'Z1'!$G$7,0)+IF(AND(E1335=1,D1335&gt;45000,D1335&lt;=50000),'Z1'!$G$7/5000*(50000-D1335)*D1335,0)</f>
        <v>0</v>
      </c>
      <c r="M1335" s="18">
        <f t="shared" ca="1" si="375"/>
        <v>0</v>
      </c>
      <c r="N1335" s="21">
        <v>138535</v>
      </c>
      <c r="O1335" s="20">
        <f t="shared" si="376"/>
        <v>137535</v>
      </c>
      <c r="P1335" s="21">
        <f t="shared" si="377"/>
        <v>1</v>
      </c>
      <c r="Q1335" s="22">
        <f t="shared" si="378"/>
        <v>123781.5</v>
      </c>
      <c r="R1335" s="59">
        <f t="shared" ca="1" si="379"/>
        <v>6659555.0183556406</v>
      </c>
      <c r="S1335" s="60">
        <f t="shared" ca="1" si="380"/>
        <v>6783336.5183556406</v>
      </c>
      <c r="T1335" s="61">
        <v>1064.5349138311287</v>
      </c>
      <c r="U1335" s="61">
        <f t="shared" ca="1" si="381"/>
        <v>1148.5500369718322</v>
      </c>
      <c r="V1335" s="62">
        <f t="shared" ca="1" si="382"/>
        <v>7.8921904814134747E-2</v>
      </c>
      <c r="W1335" s="62"/>
      <c r="X1335" s="62">
        <f t="shared" ca="1" si="383"/>
        <v>7.8921904814134747E-2</v>
      </c>
      <c r="Y1335" s="60">
        <f t="shared" ca="1" si="384"/>
        <v>6783336.5183556415</v>
      </c>
      <c r="Z1335" s="63">
        <f t="shared" ca="1" si="385"/>
        <v>0</v>
      </c>
      <c r="AA1335" s="60">
        <f t="shared" ca="1" si="386"/>
        <v>0</v>
      </c>
      <c r="AB1335" s="63">
        <f t="shared" ca="1" si="387"/>
        <v>0</v>
      </c>
      <c r="AC1335" s="47">
        <f t="shared" ca="1" si="388"/>
        <v>6783336.5183556415</v>
      </c>
    </row>
    <row r="1336" spans="1:29" x14ac:dyDescent="0.15">
      <c r="A1336" s="58">
        <v>50202</v>
      </c>
      <c r="B1336" s="65">
        <f t="shared" si="371"/>
        <v>5</v>
      </c>
      <c r="C1336" s="58" t="s">
        <v>1389</v>
      </c>
      <c r="D1336" s="58">
        <v>3675</v>
      </c>
      <c r="E1336" s="58">
        <v>0</v>
      </c>
      <c r="F1336" s="58">
        <f t="shared" si="372"/>
        <v>5923.8805970149251</v>
      </c>
      <c r="G1336" s="58"/>
      <c r="H1336" s="17">
        <f t="shared" si="373"/>
        <v>1</v>
      </c>
      <c r="I1336" s="17">
        <f t="shared" si="374"/>
        <v>0</v>
      </c>
      <c r="J1336" s="17">
        <f ca="1">OFFSET('Z1'!$B$7,B1336,H1336)*D1336</f>
        <v>0</v>
      </c>
      <c r="K1336" s="17">
        <f ca="1">IF(I1336&gt;0,OFFSET('Z1'!$I$7,B1336,I1336)*IF(I1336=1,D1336-9300,IF(I1336=2,D1336-18000,IF(I1336=3,D1336-45000,0))),0)</f>
        <v>0</v>
      </c>
      <c r="L1336" s="17">
        <f>IF(AND(E1336=1,D1336&gt;20000,D1336&lt;=45000),D1336*'Z1'!$G$7,0)+IF(AND(E1336=1,D1336&gt;45000,D1336&lt;=50000),'Z1'!$G$7/5000*(50000-D1336)*D1336,0)</f>
        <v>0</v>
      </c>
      <c r="M1336" s="18">
        <f t="shared" ca="1" si="375"/>
        <v>0</v>
      </c>
      <c r="N1336" s="21">
        <v>8642</v>
      </c>
      <c r="O1336" s="20">
        <f t="shared" si="376"/>
        <v>7642</v>
      </c>
      <c r="P1336" s="21">
        <f t="shared" si="377"/>
        <v>1</v>
      </c>
      <c r="Q1336" s="22">
        <f t="shared" si="378"/>
        <v>6877.8</v>
      </c>
      <c r="R1336" s="59">
        <f t="shared" ca="1" si="379"/>
        <v>4143898.5256445953</v>
      </c>
      <c r="S1336" s="60">
        <f t="shared" ca="1" si="380"/>
        <v>4150776.3256445951</v>
      </c>
      <c r="T1336" s="61">
        <v>1032.3086417744455</v>
      </c>
      <c r="U1336" s="61">
        <f t="shared" ca="1" si="381"/>
        <v>1129.4629457536314</v>
      </c>
      <c r="V1336" s="62">
        <f t="shared" ca="1" si="382"/>
        <v>9.4113620721208324E-2</v>
      </c>
      <c r="W1336" s="62"/>
      <c r="X1336" s="62">
        <f t="shared" ca="1" si="383"/>
        <v>9.4113620721208324E-2</v>
      </c>
      <c r="Y1336" s="60">
        <f t="shared" ca="1" si="384"/>
        <v>4150776.3256445955</v>
      </c>
      <c r="Z1336" s="63">
        <f t="shared" ca="1" si="385"/>
        <v>0</v>
      </c>
      <c r="AA1336" s="60">
        <f t="shared" ca="1" si="386"/>
        <v>26316.722705558874</v>
      </c>
      <c r="AB1336" s="63">
        <f t="shared" ca="1" si="387"/>
        <v>-7699.5321163957806</v>
      </c>
      <c r="AC1336" s="47">
        <f t="shared" ca="1" si="388"/>
        <v>4143076.7935281997</v>
      </c>
    </row>
    <row r="1337" spans="1:29" x14ac:dyDescent="0.15">
      <c r="A1337" s="58">
        <v>50203</v>
      </c>
      <c r="B1337" s="65">
        <f t="shared" si="371"/>
        <v>5</v>
      </c>
      <c r="C1337" s="58" t="s">
        <v>1390</v>
      </c>
      <c r="D1337" s="58">
        <v>2237</v>
      </c>
      <c r="E1337" s="58">
        <v>0</v>
      </c>
      <c r="F1337" s="58">
        <f t="shared" si="372"/>
        <v>3605.9104477611941</v>
      </c>
      <c r="G1337" s="58"/>
      <c r="H1337" s="17">
        <f t="shared" si="373"/>
        <v>1</v>
      </c>
      <c r="I1337" s="17">
        <f t="shared" si="374"/>
        <v>0</v>
      </c>
      <c r="J1337" s="17">
        <f ca="1">OFFSET('Z1'!$B$7,B1337,H1337)*D1337</f>
        <v>0</v>
      </c>
      <c r="K1337" s="17">
        <f ca="1">IF(I1337&gt;0,OFFSET('Z1'!$I$7,B1337,I1337)*IF(I1337=1,D1337-9300,IF(I1337=2,D1337-18000,IF(I1337=3,D1337-45000,0))),0)</f>
        <v>0</v>
      </c>
      <c r="L1337" s="17">
        <f>IF(AND(E1337=1,D1337&gt;20000,D1337&lt;=45000),D1337*'Z1'!$G$7,0)+IF(AND(E1337=1,D1337&gt;45000,D1337&lt;=50000),'Z1'!$G$7/5000*(50000-D1337)*D1337,0)</f>
        <v>0</v>
      </c>
      <c r="M1337" s="18">
        <f t="shared" ca="1" si="375"/>
        <v>0</v>
      </c>
      <c r="N1337" s="21">
        <v>134091</v>
      </c>
      <c r="O1337" s="20">
        <f t="shared" si="376"/>
        <v>133091</v>
      </c>
      <c r="P1337" s="21">
        <f t="shared" si="377"/>
        <v>1</v>
      </c>
      <c r="Q1337" s="22">
        <f t="shared" si="378"/>
        <v>119781.90000000001</v>
      </c>
      <c r="R1337" s="59">
        <f t="shared" ca="1" si="379"/>
        <v>2522422.0413243431</v>
      </c>
      <c r="S1337" s="60">
        <f t="shared" ca="1" si="380"/>
        <v>2642203.941324343</v>
      </c>
      <c r="T1337" s="61">
        <v>1101.3197796669945</v>
      </c>
      <c r="U1337" s="61">
        <f t="shared" ca="1" si="381"/>
        <v>1181.1372111418609</v>
      </c>
      <c r="V1337" s="62">
        <f t="shared" ca="1" si="382"/>
        <v>7.247434664162733E-2</v>
      </c>
      <c r="W1337" s="62"/>
      <c r="X1337" s="62">
        <f t="shared" ca="1" si="383"/>
        <v>7.247434664162733E-2</v>
      </c>
      <c r="Y1337" s="60">
        <f t="shared" ca="1" si="384"/>
        <v>2642203.941324343</v>
      </c>
      <c r="Z1337" s="63">
        <f t="shared" ca="1" si="385"/>
        <v>0</v>
      </c>
      <c r="AA1337" s="60">
        <f t="shared" ca="1" si="386"/>
        <v>0</v>
      </c>
      <c r="AB1337" s="63">
        <f t="shared" ca="1" si="387"/>
        <v>0</v>
      </c>
      <c r="AC1337" s="47">
        <f t="shared" ca="1" si="388"/>
        <v>2642203.941324343</v>
      </c>
    </row>
    <row r="1338" spans="1:29" x14ac:dyDescent="0.15">
      <c r="A1338" s="58">
        <v>50204</v>
      </c>
      <c r="B1338" s="65">
        <f t="shared" si="371"/>
        <v>5</v>
      </c>
      <c r="C1338" s="58" t="s">
        <v>1391</v>
      </c>
      <c r="D1338" s="58">
        <v>4326</v>
      </c>
      <c r="E1338" s="58">
        <v>0</v>
      </c>
      <c r="F1338" s="58">
        <f t="shared" si="372"/>
        <v>6973.2537313432831</v>
      </c>
      <c r="G1338" s="58"/>
      <c r="H1338" s="17">
        <f t="shared" si="373"/>
        <v>1</v>
      </c>
      <c r="I1338" s="17">
        <f t="shared" si="374"/>
        <v>0</v>
      </c>
      <c r="J1338" s="17">
        <f ca="1">OFFSET('Z1'!$B$7,B1338,H1338)*D1338</f>
        <v>0</v>
      </c>
      <c r="K1338" s="17">
        <f ca="1">IF(I1338&gt;0,OFFSET('Z1'!$I$7,B1338,I1338)*IF(I1338=1,D1338-9300,IF(I1338=2,D1338-18000,IF(I1338=3,D1338-45000,0))),0)</f>
        <v>0</v>
      </c>
      <c r="L1338" s="17">
        <f>IF(AND(E1338=1,D1338&gt;20000,D1338&lt;=45000),D1338*'Z1'!$G$7,0)+IF(AND(E1338=1,D1338&gt;45000,D1338&lt;=50000),'Z1'!$G$7/5000*(50000-D1338)*D1338,0)</f>
        <v>0</v>
      </c>
      <c r="M1338" s="18">
        <f t="shared" ca="1" si="375"/>
        <v>0</v>
      </c>
      <c r="N1338" s="21">
        <v>59939</v>
      </c>
      <c r="O1338" s="20">
        <f t="shared" si="376"/>
        <v>58939</v>
      </c>
      <c r="P1338" s="21">
        <f t="shared" si="377"/>
        <v>1</v>
      </c>
      <c r="Q1338" s="22">
        <f t="shared" si="378"/>
        <v>53045.1</v>
      </c>
      <c r="R1338" s="59">
        <f t="shared" ca="1" si="379"/>
        <v>4877960.5501873521</v>
      </c>
      <c r="S1338" s="60">
        <f t="shared" ca="1" si="380"/>
        <v>4931005.6501873517</v>
      </c>
      <c r="T1338" s="61">
        <v>1053.4343222386422</v>
      </c>
      <c r="U1338" s="61">
        <f t="shared" ca="1" si="381"/>
        <v>1139.853363427497</v>
      </c>
      <c r="V1338" s="62">
        <f t="shared" ca="1" si="382"/>
        <v>8.2035528332897512E-2</v>
      </c>
      <c r="W1338" s="62"/>
      <c r="X1338" s="62">
        <f t="shared" ca="1" si="383"/>
        <v>8.2035528332897512E-2</v>
      </c>
      <c r="Y1338" s="60">
        <f t="shared" ca="1" si="384"/>
        <v>4931005.6501873517</v>
      </c>
      <c r="Z1338" s="63">
        <f t="shared" ca="1" si="385"/>
        <v>0</v>
      </c>
      <c r="AA1338" s="60">
        <f t="shared" ca="1" si="386"/>
        <v>0</v>
      </c>
      <c r="AB1338" s="63">
        <f t="shared" ca="1" si="387"/>
        <v>0</v>
      </c>
      <c r="AC1338" s="47">
        <f t="shared" ca="1" si="388"/>
        <v>4931005.6501873517</v>
      </c>
    </row>
    <row r="1339" spans="1:29" x14ac:dyDescent="0.15">
      <c r="A1339" s="58">
        <v>50205</v>
      </c>
      <c r="B1339" s="65">
        <f t="shared" si="371"/>
        <v>5</v>
      </c>
      <c r="C1339" s="58" t="s">
        <v>1392</v>
      </c>
      <c r="D1339" s="58">
        <v>21336</v>
      </c>
      <c r="E1339" s="58">
        <v>0</v>
      </c>
      <c r="F1339" s="58">
        <f t="shared" si="372"/>
        <v>42672</v>
      </c>
      <c r="G1339" s="58"/>
      <c r="H1339" s="17">
        <f t="shared" si="373"/>
        <v>3</v>
      </c>
      <c r="I1339" s="17">
        <f t="shared" si="374"/>
        <v>0</v>
      </c>
      <c r="J1339" s="17">
        <f ca="1">OFFSET('Z1'!$B$7,B1339,H1339)*D1339</f>
        <v>3504864.72</v>
      </c>
      <c r="K1339" s="17">
        <f ca="1">IF(I1339&gt;0,OFFSET('Z1'!$I$7,B1339,I1339)*IF(I1339=1,D1339-9300,IF(I1339=2,D1339-18000,IF(I1339=3,D1339-45000,0))),0)</f>
        <v>0</v>
      </c>
      <c r="L1339" s="17">
        <f>IF(AND(E1339=1,D1339&gt;20000,D1339&lt;=45000),D1339*'Z1'!$G$7,0)+IF(AND(E1339=1,D1339&gt;45000,D1339&lt;=50000),'Z1'!$G$7/5000*(50000-D1339)*D1339,0)</f>
        <v>0</v>
      </c>
      <c r="M1339" s="18">
        <f t="shared" ca="1" si="375"/>
        <v>3504864.72</v>
      </c>
      <c r="N1339" s="21">
        <v>55607</v>
      </c>
      <c r="O1339" s="20">
        <f t="shared" si="376"/>
        <v>54607</v>
      </c>
      <c r="P1339" s="21">
        <f t="shared" si="377"/>
        <v>0</v>
      </c>
      <c r="Q1339" s="22">
        <f t="shared" si="378"/>
        <v>0</v>
      </c>
      <c r="R1339" s="59">
        <f t="shared" ca="1" si="379"/>
        <v>29850101.633616816</v>
      </c>
      <c r="S1339" s="60">
        <f t="shared" ca="1" si="380"/>
        <v>33354966.353616815</v>
      </c>
      <c r="T1339" s="61">
        <v>1417.5771098586849</v>
      </c>
      <c r="U1339" s="61">
        <f t="shared" ca="1" si="381"/>
        <v>1563.3186329966636</v>
      </c>
      <c r="V1339" s="62">
        <f t="shared" ca="1" si="382"/>
        <v>0.10281029661413443</v>
      </c>
      <c r="W1339" s="62"/>
      <c r="X1339" s="62">
        <f t="shared" ca="1" si="383"/>
        <v>0.10281029661413443</v>
      </c>
      <c r="Y1339" s="60">
        <f t="shared" ca="1" si="384"/>
        <v>33354966.353616819</v>
      </c>
      <c r="Z1339" s="63">
        <f t="shared" ca="1" si="385"/>
        <v>0</v>
      </c>
      <c r="AA1339" s="60">
        <f t="shared" ca="1" si="386"/>
        <v>472843.89164231718</v>
      </c>
      <c r="AB1339" s="63">
        <f t="shared" ca="1" si="387"/>
        <v>-138340.80977615682</v>
      </c>
      <c r="AC1339" s="47">
        <f t="shared" ca="1" si="388"/>
        <v>33216625.543840662</v>
      </c>
    </row>
    <row r="1340" spans="1:29" x14ac:dyDescent="0.15">
      <c r="A1340" s="58">
        <v>50206</v>
      </c>
      <c r="B1340" s="65">
        <f t="shared" si="371"/>
        <v>5</v>
      </c>
      <c r="C1340" s="58" t="s">
        <v>1393</v>
      </c>
      <c r="D1340" s="58">
        <v>887</v>
      </c>
      <c r="E1340" s="58">
        <v>0</v>
      </c>
      <c r="F1340" s="58">
        <f t="shared" si="372"/>
        <v>1429.7910447761194</v>
      </c>
      <c r="G1340" s="58"/>
      <c r="H1340" s="17">
        <f t="shared" si="373"/>
        <v>1</v>
      </c>
      <c r="I1340" s="17">
        <f t="shared" si="374"/>
        <v>0</v>
      </c>
      <c r="J1340" s="17">
        <f ca="1">OFFSET('Z1'!$B$7,B1340,H1340)*D1340</f>
        <v>0</v>
      </c>
      <c r="K1340" s="17">
        <f ca="1">IF(I1340&gt;0,OFFSET('Z1'!$I$7,B1340,I1340)*IF(I1340=1,D1340-9300,IF(I1340=2,D1340-18000,IF(I1340=3,D1340-45000,0))),0)</f>
        <v>0</v>
      </c>
      <c r="L1340" s="17">
        <f>IF(AND(E1340=1,D1340&gt;20000,D1340&lt;=45000),D1340*'Z1'!$G$7,0)+IF(AND(E1340=1,D1340&gt;45000,D1340&lt;=50000),'Z1'!$G$7/5000*(50000-D1340)*D1340,0)</f>
        <v>0</v>
      </c>
      <c r="M1340" s="18">
        <f t="shared" ca="1" si="375"/>
        <v>0</v>
      </c>
      <c r="N1340" s="21">
        <v>12141</v>
      </c>
      <c r="O1340" s="20">
        <f t="shared" si="376"/>
        <v>11141</v>
      </c>
      <c r="P1340" s="21">
        <f t="shared" si="377"/>
        <v>1</v>
      </c>
      <c r="Q1340" s="22">
        <f t="shared" si="378"/>
        <v>10026.9</v>
      </c>
      <c r="R1340" s="59">
        <f t="shared" ca="1" si="379"/>
        <v>1000173.6033324506</v>
      </c>
      <c r="S1340" s="60">
        <f t="shared" ca="1" si="380"/>
        <v>1010200.5033324506</v>
      </c>
      <c r="T1340" s="61">
        <v>1042.2356935315754</v>
      </c>
      <c r="U1340" s="61">
        <f t="shared" ca="1" si="381"/>
        <v>1138.8957196532701</v>
      </c>
      <c r="V1340" s="62">
        <f t="shared" ca="1" si="382"/>
        <v>9.274296276897398E-2</v>
      </c>
      <c r="W1340" s="62"/>
      <c r="X1340" s="62">
        <f t="shared" ca="1" si="383"/>
        <v>9.274296276897398E-2</v>
      </c>
      <c r="Y1340" s="60">
        <f t="shared" ca="1" si="384"/>
        <v>1010200.5033324506</v>
      </c>
      <c r="Z1340" s="63">
        <f t="shared" ca="1" si="385"/>
        <v>0</v>
      </c>
      <c r="AA1340" s="60">
        <f t="shared" ca="1" si="386"/>
        <v>5145.7772441636771</v>
      </c>
      <c r="AB1340" s="63">
        <f t="shared" ca="1" si="387"/>
        <v>-1505.5095422990441</v>
      </c>
      <c r="AC1340" s="47">
        <f t="shared" ca="1" si="388"/>
        <v>1008694.9937901516</v>
      </c>
    </row>
    <row r="1341" spans="1:29" x14ac:dyDescent="0.15">
      <c r="A1341" s="58">
        <v>50207</v>
      </c>
      <c r="B1341" s="65">
        <f t="shared" si="371"/>
        <v>5</v>
      </c>
      <c r="C1341" s="58" t="s">
        <v>1394</v>
      </c>
      <c r="D1341" s="58">
        <v>7376</v>
      </c>
      <c r="E1341" s="58">
        <v>0</v>
      </c>
      <c r="F1341" s="58">
        <f t="shared" si="372"/>
        <v>11889.671641791045</v>
      </c>
      <c r="G1341" s="58"/>
      <c r="H1341" s="17">
        <f t="shared" si="373"/>
        <v>1</v>
      </c>
      <c r="I1341" s="17">
        <f t="shared" si="374"/>
        <v>0</v>
      </c>
      <c r="J1341" s="17">
        <f ca="1">OFFSET('Z1'!$B$7,B1341,H1341)*D1341</f>
        <v>0</v>
      </c>
      <c r="K1341" s="17">
        <f ca="1">IF(I1341&gt;0,OFFSET('Z1'!$I$7,B1341,I1341)*IF(I1341=1,D1341-9300,IF(I1341=2,D1341-18000,IF(I1341=3,D1341-45000,0))),0)</f>
        <v>0</v>
      </c>
      <c r="L1341" s="17">
        <f>IF(AND(E1341=1,D1341&gt;20000,D1341&lt;=45000),D1341*'Z1'!$G$7,0)+IF(AND(E1341=1,D1341&gt;45000,D1341&lt;=50000),'Z1'!$G$7/5000*(50000-D1341)*D1341,0)</f>
        <v>0</v>
      </c>
      <c r="M1341" s="18">
        <f t="shared" ca="1" si="375"/>
        <v>0</v>
      </c>
      <c r="N1341" s="21">
        <v>21502</v>
      </c>
      <c r="O1341" s="20">
        <f t="shared" si="376"/>
        <v>20502</v>
      </c>
      <c r="P1341" s="21">
        <f t="shared" si="377"/>
        <v>1</v>
      </c>
      <c r="Q1341" s="22">
        <f t="shared" si="378"/>
        <v>18451.8</v>
      </c>
      <c r="R1341" s="59">
        <f t="shared" ca="1" si="379"/>
        <v>8317114.4286134792</v>
      </c>
      <c r="S1341" s="60">
        <f t="shared" ca="1" si="380"/>
        <v>8335566.2286134791</v>
      </c>
      <c r="T1341" s="61">
        <v>1033.2244791585001</v>
      </c>
      <c r="U1341" s="61">
        <f t="shared" ca="1" si="381"/>
        <v>1130.0930353326301</v>
      </c>
      <c r="V1341" s="62">
        <f t="shared" ca="1" si="382"/>
        <v>9.3753640305757724E-2</v>
      </c>
      <c r="W1341" s="62"/>
      <c r="X1341" s="62">
        <f t="shared" ca="1" si="383"/>
        <v>9.3753640305757724E-2</v>
      </c>
      <c r="Y1341" s="60">
        <f t="shared" ca="1" si="384"/>
        <v>8335566.2286134791</v>
      </c>
      <c r="Z1341" s="63">
        <f t="shared" ca="1" si="385"/>
        <v>0</v>
      </c>
      <c r="AA1341" s="60">
        <f t="shared" ca="1" si="386"/>
        <v>50123.058254576288</v>
      </c>
      <c r="AB1341" s="63">
        <f t="shared" ca="1" si="387"/>
        <v>-14664.595630730573</v>
      </c>
      <c r="AC1341" s="47">
        <f t="shared" ca="1" si="388"/>
        <v>8320901.6329827486</v>
      </c>
    </row>
    <row r="1342" spans="1:29" x14ac:dyDescent="0.15">
      <c r="A1342" s="58">
        <v>50208</v>
      </c>
      <c r="B1342" s="65">
        <f t="shared" si="371"/>
        <v>5</v>
      </c>
      <c r="C1342" s="58" t="s">
        <v>1395</v>
      </c>
      <c r="D1342" s="58">
        <v>4463</v>
      </c>
      <c r="E1342" s="58">
        <v>0</v>
      </c>
      <c r="F1342" s="58">
        <f t="shared" si="372"/>
        <v>7194.0895522388055</v>
      </c>
      <c r="G1342" s="58"/>
      <c r="H1342" s="17">
        <f t="shared" si="373"/>
        <v>1</v>
      </c>
      <c r="I1342" s="17">
        <f t="shared" si="374"/>
        <v>0</v>
      </c>
      <c r="J1342" s="17">
        <f ca="1">OFFSET('Z1'!$B$7,B1342,H1342)*D1342</f>
        <v>0</v>
      </c>
      <c r="K1342" s="17">
        <f ca="1">IF(I1342&gt;0,OFFSET('Z1'!$I$7,B1342,I1342)*IF(I1342=1,D1342-9300,IF(I1342=2,D1342-18000,IF(I1342=3,D1342-45000,0))),0)</f>
        <v>0</v>
      </c>
      <c r="L1342" s="17">
        <f>IF(AND(E1342=1,D1342&gt;20000,D1342&lt;=45000),D1342*'Z1'!$G$7,0)+IF(AND(E1342=1,D1342&gt;45000,D1342&lt;=50000),'Z1'!$G$7/5000*(50000-D1342)*D1342,0)</f>
        <v>0</v>
      </c>
      <c r="M1342" s="18">
        <f t="shared" ca="1" si="375"/>
        <v>0</v>
      </c>
      <c r="N1342" s="21">
        <v>0</v>
      </c>
      <c r="O1342" s="20">
        <f t="shared" si="376"/>
        <v>0</v>
      </c>
      <c r="P1342" s="21">
        <f t="shared" si="377"/>
        <v>1</v>
      </c>
      <c r="Q1342" s="22">
        <f t="shared" si="378"/>
        <v>0</v>
      </c>
      <c r="R1342" s="59">
        <f t="shared" ca="1" si="379"/>
        <v>5032440.5768576404</v>
      </c>
      <c r="S1342" s="60">
        <f t="shared" ca="1" si="380"/>
        <v>5032440.5768576404</v>
      </c>
      <c r="T1342" s="61">
        <v>1030.4006879780768</v>
      </c>
      <c r="U1342" s="61">
        <f t="shared" ca="1" si="381"/>
        <v>1127.5914355495497</v>
      </c>
      <c r="V1342" s="62">
        <f t="shared" ca="1" si="382"/>
        <v>9.4323255705687892E-2</v>
      </c>
      <c r="W1342" s="62"/>
      <c r="X1342" s="62">
        <f t="shared" ca="1" si="383"/>
        <v>9.4323255705687892E-2</v>
      </c>
      <c r="Y1342" s="60">
        <f t="shared" ca="1" si="384"/>
        <v>5032440.5768576404</v>
      </c>
      <c r="Z1342" s="63">
        <f t="shared" ca="1" si="385"/>
        <v>0</v>
      </c>
      <c r="AA1342" s="60">
        <f t="shared" ca="1" si="386"/>
        <v>32864.575779834762</v>
      </c>
      <c r="AB1342" s="63">
        <f t="shared" ca="1" si="387"/>
        <v>-9615.2495711447646</v>
      </c>
      <c r="AC1342" s="47">
        <f t="shared" ca="1" si="388"/>
        <v>5022825.3272864958</v>
      </c>
    </row>
    <row r="1343" spans="1:29" x14ac:dyDescent="0.15">
      <c r="A1343" s="58">
        <v>50209</v>
      </c>
      <c r="B1343" s="65">
        <f t="shared" si="371"/>
        <v>5</v>
      </c>
      <c r="C1343" s="58" t="s">
        <v>1396</v>
      </c>
      <c r="D1343" s="58">
        <v>4740</v>
      </c>
      <c r="E1343" s="58">
        <v>0</v>
      </c>
      <c r="F1343" s="58">
        <f t="shared" si="372"/>
        <v>7640.5970149253735</v>
      </c>
      <c r="G1343" s="58"/>
      <c r="H1343" s="17">
        <f t="shared" si="373"/>
        <v>1</v>
      </c>
      <c r="I1343" s="17">
        <f t="shared" si="374"/>
        <v>0</v>
      </c>
      <c r="J1343" s="17">
        <f ca="1">OFFSET('Z1'!$B$7,B1343,H1343)*D1343</f>
        <v>0</v>
      </c>
      <c r="K1343" s="17">
        <f ca="1">IF(I1343&gt;0,OFFSET('Z1'!$I$7,B1343,I1343)*IF(I1343=1,D1343-9300,IF(I1343=2,D1343-18000,IF(I1343=3,D1343-45000,0))),0)</f>
        <v>0</v>
      </c>
      <c r="L1343" s="17">
        <f>IF(AND(E1343=1,D1343&gt;20000,D1343&lt;=45000),D1343*'Z1'!$G$7,0)+IF(AND(E1343=1,D1343&gt;45000,D1343&lt;=50000),'Z1'!$G$7/5000*(50000-D1343)*D1343,0)</f>
        <v>0</v>
      </c>
      <c r="M1343" s="18">
        <f t="shared" ca="1" si="375"/>
        <v>0</v>
      </c>
      <c r="N1343" s="21">
        <v>16407</v>
      </c>
      <c r="O1343" s="20">
        <f t="shared" si="376"/>
        <v>15407</v>
      </c>
      <c r="P1343" s="21">
        <f t="shared" si="377"/>
        <v>1</v>
      </c>
      <c r="Q1343" s="22">
        <f t="shared" si="378"/>
        <v>13866.300000000001</v>
      </c>
      <c r="R1343" s="59">
        <f t="shared" ca="1" si="379"/>
        <v>5344783.4045048663</v>
      </c>
      <c r="S1343" s="60">
        <f t="shared" ca="1" si="380"/>
        <v>5358649.7045048662</v>
      </c>
      <c r="T1343" s="61">
        <v>1038.7095230790007</v>
      </c>
      <c r="U1343" s="61">
        <f t="shared" ca="1" si="381"/>
        <v>1130.5168152963852</v>
      </c>
      <c r="V1343" s="62">
        <f t="shared" ca="1" si="382"/>
        <v>8.8385915578442109E-2</v>
      </c>
      <c r="W1343" s="62"/>
      <c r="X1343" s="62">
        <f t="shared" ca="1" si="383"/>
        <v>8.8385915578442109E-2</v>
      </c>
      <c r="Y1343" s="60">
        <f t="shared" ca="1" si="384"/>
        <v>5358649.7045048662</v>
      </c>
      <c r="Z1343" s="63">
        <f t="shared" ca="1" si="385"/>
        <v>0</v>
      </c>
      <c r="AA1343" s="60">
        <f t="shared" ca="1" si="386"/>
        <v>5953.4083493994549</v>
      </c>
      <c r="AB1343" s="63">
        <f t="shared" ca="1" si="387"/>
        <v>-1741.7996648396288</v>
      </c>
      <c r="AC1343" s="47">
        <f t="shared" ca="1" si="388"/>
        <v>5356907.904840027</v>
      </c>
    </row>
    <row r="1344" spans="1:29" x14ac:dyDescent="0.15">
      <c r="A1344" s="58">
        <v>50210</v>
      </c>
      <c r="B1344" s="65">
        <f t="shared" si="371"/>
        <v>5</v>
      </c>
      <c r="C1344" s="58" t="s">
        <v>1397</v>
      </c>
      <c r="D1344" s="58">
        <v>774</v>
      </c>
      <c r="E1344" s="58">
        <v>0</v>
      </c>
      <c r="F1344" s="58">
        <f t="shared" si="372"/>
        <v>1247.641791044776</v>
      </c>
      <c r="G1344" s="58"/>
      <c r="H1344" s="17">
        <f t="shared" si="373"/>
        <v>1</v>
      </c>
      <c r="I1344" s="17">
        <f t="shared" si="374"/>
        <v>0</v>
      </c>
      <c r="J1344" s="17">
        <f ca="1">OFFSET('Z1'!$B$7,B1344,H1344)*D1344</f>
        <v>0</v>
      </c>
      <c r="K1344" s="17">
        <f ca="1">IF(I1344&gt;0,OFFSET('Z1'!$I$7,B1344,I1344)*IF(I1344=1,D1344-9300,IF(I1344=2,D1344-18000,IF(I1344=3,D1344-45000,0))),0)</f>
        <v>0</v>
      </c>
      <c r="L1344" s="17">
        <f>IF(AND(E1344=1,D1344&gt;20000,D1344&lt;=45000),D1344*'Z1'!$G$7,0)+IF(AND(E1344=1,D1344&gt;45000,D1344&lt;=50000),'Z1'!$G$7/5000*(50000-D1344)*D1344,0)</f>
        <v>0</v>
      </c>
      <c r="M1344" s="18">
        <f t="shared" ca="1" si="375"/>
        <v>0</v>
      </c>
      <c r="N1344" s="21">
        <v>64516</v>
      </c>
      <c r="O1344" s="20">
        <f t="shared" si="376"/>
        <v>63516</v>
      </c>
      <c r="P1344" s="21">
        <f t="shared" si="377"/>
        <v>1</v>
      </c>
      <c r="Q1344" s="22">
        <f t="shared" si="378"/>
        <v>57164.4</v>
      </c>
      <c r="R1344" s="59">
        <f t="shared" ca="1" si="379"/>
        <v>872755.77111535147</v>
      </c>
      <c r="S1344" s="60">
        <f t="shared" ca="1" si="380"/>
        <v>929920.17111535149</v>
      </c>
      <c r="T1344" s="61">
        <v>1124.1422955596845</v>
      </c>
      <c r="U1344" s="61">
        <f t="shared" ca="1" si="381"/>
        <v>1201.4472495030382</v>
      </c>
      <c r="V1344" s="62">
        <f t="shared" ca="1" si="382"/>
        <v>6.8767943567914047E-2</v>
      </c>
      <c r="W1344" s="62"/>
      <c r="X1344" s="62">
        <f t="shared" ca="1" si="383"/>
        <v>6.8767943567914047E-2</v>
      </c>
      <c r="Y1344" s="60">
        <f t="shared" ca="1" si="384"/>
        <v>929920.17111535149</v>
      </c>
      <c r="Z1344" s="63">
        <f t="shared" ca="1" si="385"/>
        <v>0</v>
      </c>
      <c r="AA1344" s="60">
        <f t="shared" ca="1" si="386"/>
        <v>0</v>
      </c>
      <c r="AB1344" s="63">
        <f t="shared" ca="1" si="387"/>
        <v>0</v>
      </c>
      <c r="AC1344" s="47">
        <f t="shared" ca="1" si="388"/>
        <v>929920.17111535149</v>
      </c>
    </row>
    <row r="1345" spans="1:29" x14ac:dyDescent="0.15">
      <c r="A1345" s="58">
        <v>50211</v>
      </c>
      <c r="B1345" s="65">
        <f t="shared" si="371"/>
        <v>5</v>
      </c>
      <c r="C1345" s="58" t="s">
        <v>1398</v>
      </c>
      <c r="D1345" s="58">
        <v>1782</v>
      </c>
      <c r="E1345" s="58">
        <v>0</v>
      </c>
      <c r="F1345" s="58">
        <f t="shared" si="372"/>
        <v>2872.4776119402986</v>
      </c>
      <c r="G1345" s="58"/>
      <c r="H1345" s="17">
        <f t="shared" si="373"/>
        <v>1</v>
      </c>
      <c r="I1345" s="17">
        <f t="shared" si="374"/>
        <v>0</v>
      </c>
      <c r="J1345" s="17">
        <f ca="1">OFFSET('Z1'!$B$7,B1345,H1345)*D1345</f>
        <v>0</v>
      </c>
      <c r="K1345" s="17">
        <f ca="1">IF(I1345&gt;0,OFFSET('Z1'!$I$7,B1345,I1345)*IF(I1345=1,D1345-9300,IF(I1345=2,D1345-18000,IF(I1345=3,D1345-45000,0))),0)</f>
        <v>0</v>
      </c>
      <c r="L1345" s="17">
        <f>IF(AND(E1345=1,D1345&gt;20000,D1345&lt;=45000),D1345*'Z1'!$G$7,0)+IF(AND(E1345=1,D1345&gt;45000,D1345&lt;=50000),'Z1'!$G$7/5000*(50000-D1345)*D1345,0)</f>
        <v>0</v>
      </c>
      <c r="M1345" s="18">
        <f t="shared" ca="1" si="375"/>
        <v>0</v>
      </c>
      <c r="N1345" s="21">
        <v>18390</v>
      </c>
      <c r="O1345" s="20">
        <f t="shared" si="376"/>
        <v>17390</v>
      </c>
      <c r="P1345" s="21">
        <f t="shared" si="377"/>
        <v>1</v>
      </c>
      <c r="Q1345" s="22">
        <f t="shared" si="378"/>
        <v>15651</v>
      </c>
      <c r="R1345" s="59">
        <f t="shared" ca="1" si="379"/>
        <v>2009367.9381492978</v>
      </c>
      <c r="S1345" s="60">
        <f t="shared" ca="1" si="380"/>
        <v>2025018.9381492978</v>
      </c>
      <c r="T1345" s="61">
        <v>1041.464291071255</v>
      </c>
      <c r="U1345" s="61">
        <f t="shared" ca="1" si="381"/>
        <v>1136.3742638323781</v>
      </c>
      <c r="V1345" s="62">
        <f t="shared" ca="1" si="382"/>
        <v>9.1131278887630618E-2</v>
      </c>
      <c r="W1345" s="62"/>
      <c r="X1345" s="62">
        <f t="shared" ca="1" si="383"/>
        <v>9.1131278887630618E-2</v>
      </c>
      <c r="Y1345" s="60">
        <f t="shared" ca="1" si="384"/>
        <v>2025018.9381492978</v>
      </c>
      <c r="Z1345" s="63">
        <f t="shared" ca="1" si="385"/>
        <v>0</v>
      </c>
      <c r="AA1345" s="60">
        <f t="shared" ca="1" si="386"/>
        <v>7339.2065655763727</v>
      </c>
      <c r="AB1345" s="63">
        <f t="shared" ca="1" si="387"/>
        <v>-2147.2452057482747</v>
      </c>
      <c r="AC1345" s="47">
        <f t="shared" ca="1" si="388"/>
        <v>2022871.6929435495</v>
      </c>
    </row>
    <row r="1346" spans="1:29" x14ac:dyDescent="0.15">
      <c r="A1346" s="58">
        <v>50212</v>
      </c>
      <c r="B1346" s="65">
        <f t="shared" si="371"/>
        <v>5</v>
      </c>
      <c r="C1346" s="58" t="s">
        <v>1399</v>
      </c>
      <c r="D1346" s="58">
        <v>1403</v>
      </c>
      <c r="E1346" s="58">
        <v>0</v>
      </c>
      <c r="F1346" s="58">
        <f t="shared" si="372"/>
        <v>2261.5522388059703</v>
      </c>
      <c r="G1346" s="58"/>
      <c r="H1346" s="17">
        <f t="shared" si="373"/>
        <v>1</v>
      </c>
      <c r="I1346" s="17">
        <f t="shared" si="374"/>
        <v>0</v>
      </c>
      <c r="J1346" s="17">
        <f ca="1">OFFSET('Z1'!$B$7,B1346,H1346)*D1346</f>
        <v>0</v>
      </c>
      <c r="K1346" s="17">
        <f ca="1">IF(I1346&gt;0,OFFSET('Z1'!$I$7,B1346,I1346)*IF(I1346=1,D1346-9300,IF(I1346=2,D1346-18000,IF(I1346=3,D1346-45000,0))),0)</f>
        <v>0</v>
      </c>
      <c r="L1346" s="17">
        <f>IF(AND(E1346=1,D1346&gt;20000,D1346&lt;=45000),D1346*'Z1'!$G$7,0)+IF(AND(E1346=1,D1346&gt;45000,D1346&lt;=50000),'Z1'!$G$7/5000*(50000-D1346)*D1346,0)</f>
        <v>0</v>
      </c>
      <c r="M1346" s="18">
        <f t="shared" ca="1" si="375"/>
        <v>0</v>
      </c>
      <c r="N1346" s="21">
        <v>4605</v>
      </c>
      <c r="O1346" s="20">
        <f t="shared" si="376"/>
        <v>3605</v>
      </c>
      <c r="P1346" s="21">
        <f t="shared" si="377"/>
        <v>1</v>
      </c>
      <c r="Q1346" s="22">
        <f t="shared" si="378"/>
        <v>3244.5</v>
      </c>
      <c r="R1346" s="59">
        <f t="shared" ca="1" si="379"/>
        <v>1582010.7840760185</v>
      </c>
      <c r="S1346" s="60">
        <f t="shared" ca="1" si="380"/>
        <v>1585255.2840760185</v>
      </c>
      <c r="T1346" s="61">
        <v>1033.7590343357181</v>
      </c>
      <c r="U1346" s="61">
        <f t="shared" ca="1" si="381"/>
        <v>1129.9039800969483</v>
      </c>
      <c r="V1346" s="62">
        <f t="shared" ca="1" si="382"/>
        <v>9.3005180673474852E-2</v>
      </c>
      <c r="W1346" s="62"/>
      <c r="X1346" s="62">
        <f t="shared" ca="1" si="383"/>
        <v>9.3005180673474852E-2</v>
      </c>
      <c r="Y1346" s="60">
        <f t="shared" ca="1" si="384"/>
        <v>1585255.2840760185</v>
      </c>
      <c r="Z1346" s="63">
        <f t="shared" ca="1" si="385"/>
        <v>0</v>
      </c>
      <c r="AA1346" s="60">
        <f t="shared" ca="1" si="386"/>
        <v>8453.3756397280376</v>
      </c>
      <c r="AB1346" s="63">
        <f t="shared" ca="1" si="387"/>
        <v>-2473.2197074180303</v>
      </c>
      <c r="AC1346" s="47">
        <f t="shared" ca="1" si="388"/>
        <v>1582782.0643686005</v>
      </c>
    </row>
    <row r="1347" spans="1:29" x14ac:dyDescent="0.15">
      <c r="A1347" s="58">
        <v>50213</v>
      </c>
      <c r="B1347" s="65">
        <f t="shared" si="371"/>
        <v>5</v>
      </c>
      <c r="C1347" s="58" t="s">
        <v>1400</v>
      </c>
      <c r="D1347" s="58">
        <v>2087</v>
      </c>
      <c r="E1347" s="58">
        <v>0</v>
      </c>
      <c r="F1347" s="58">
        <f t="shared" si="372"/>
        <v>3364.1194029850744</v>
      </c>
      <c r="G1347" s="58"/>
      <c r="H1347" s="17">
        <f t="shared" si="373"/>
        <v>1</v>
      </c>
      <c r="I1347" s="17">
        <f t="shared" si="374"/>
        <v>0</v>
      </c>
      <c r="J1347" s="17">
        <f ca="1">OFFSET('Z1'!$B$7,B1347,H1347)*D1347</f>
        <v>0</v>
      </c>
      <c r="K1347" s="17">
        <f ca="1">IF(I1347&gt;0,OFFSET('Z1'!$I$7,B1347,I1347)*IF(I1347=1,D1347-9300,IF(I1347=2,D1347-18000,IF(I1347=3,D1347-45000,0))),0)</f>
        <v>0</v>
      </c>
      <c r="L1347" s="17">
        <f>IF(AND(E1347=1,D1347&gt;20000,D1347&lt;=45000),D1347*'Z1'!$G$7,0)+IF(AND(E1347=1,D1347&gt;45000,D1347&lt;=50000),'Z1'!$G$7/5000*(50000-D1347)*D1347,0)</f>
        <v>0</v>
      </c>
      <c r="M1347" s="18">
        <f t="shared" ca="1" si="375"/>
        <v>0</v>
      </c>
      <c r="N1347" s="21">
        <v>125126</v>
      </c>
      <c r="O1347" s="20">
        <f t="shared" si="376"/>
        <v>124126</v>
      </c>
      <c r="P1347" s="21">
        <f t="shared" si="377"/>
        <v>1</v>
      </c>
      <c r="Q1347" s="22">
        <f t="shared" si="378"/>
        <v>111713.40000000001</v>
      </c>
      <c r="R1347" s="59">
        <f t="shared" ca="1" si="379"/>
        <v>2353283.3259919104</v>
      </c>
      <c r="S1347" s="60">
        <f t="shared" ca="1" si="380"/>
        <v>2464996.7259919103</v>
      </c>
      <c r="T1347" s="61">
        <v>1115.4367104502819</v>
      </c>
      <c r="U1347" s="61">
        <f t="shared" ca="1" si="381"/>
        <v>1181.1196578782512</v>
      </c>
      <c r="V1347" s="62">
        <f t="shared" ca="1" si="382"/>
        <v>5.8885409465727845E-2</v>
      </c>
      <c r="W1347" s="62"/>
      <c r="X1347" s="62">
        <f t="shared" ca="1" si="383"/>
        <v>5.8885409465727845E-2</v>
      </c>
      <c r="Y1347" s="60">
        <f t="shared" ca="1" si="384"/>
        <v>2464996.7259919103</v>
      </c>
      <c r="Z1347" s="63">
        <f t="shared" ca="1" si="385"/>
        <v>0</v>
      </c>
      <c r="AA1347" s="60">
        <f t="shared" ca="1" si="386"/>
        <v>0</v>
      </c>
      <c r="AB1347" s="63">
        <f t="shared" ca="1" si="387"/>
        <v>0</v>
      </c>
      <c r="AC1347" s="47">
        <f t="shared" ca="1" si="388"/>
        <v>2464996.7259919103</v>
      </c>
    </row>
    <row r="1348" spans="1:29" x14ac:dyDescent="0.15">
      <c r="A1348" s="58">
        <v>50301</v>
      </c>
      <c r="B1348" s="65">
        <f t="shared" si="371"/>
        <v>5</v>
      </c>
      <c r="C1348" s="58" t="s">
        <v>1401</v>
      </c>
      <c r="D1348" s="58">
        <v>4323</v>
      </c>
      <c r="E1348" s="58">
        <v>0</v>
      </c>
      <c r="F1348" s="58">
        <f t="shared" si="372"/>
        <v>6968.4179104477607</v>
      </c>
      <c r="G1348" s="58"/>
      <c r="H1348" s="17">
        <f t="shared" si="373"/>
        <v>1</v>
      </c>
      <c r="I1348" s="17">
        <f t="shared" si="374"/>
        <v>0</v>
      </c>
      <c r="J1348" s="17">
        <f ca="1">OFFSET('Z1'!$B$7,B1348,H1348)*D1348</f>
        <v>0</v>
      </c>
      <c r="K1348" s="17">
        <f ca="1">IF(I1348&gt;0,OFFSET('Z1'!$I$7,B1348,I1348)*IF(I1348=1,D1348-9300,IF(I1348=2,D1348-18000,IF(I1348=3,D1348-45000,0))),0)</f>
        <v>0</v>
      </c>
      <c r="L1348" s="17">
        <f>IF(AND(E1348=1,D1348&gt;20000,D1348&lt;=45000),D1348*'Z1'!$G$7,0)+IF(AND(E1348=1,D1348&gt;45000,D1348&lt;=50000),'Z1'!$G$7/5000*(50000-D1348)*D1348,0)</f>
        <v>0</v>
      </c>
      <c r="M1348" s="18">
        <f t="shared" ca="1" si="375"/>
        <v>0</v>
      </c>
      <c r="N1348" s="21">
        <v>57044</v>
      </c>
      <c r="O1348" s="20">
        <f t="shared" si="376"/>
        <v>56044</v>
      </c>
      <c r="P1348" s="21">
        <f t="shared" si="377"/>
        <v>1</v>
      </c>
      <c r="Q1348" s="22">
        <f t="shared" si="378"/>
        <v>50439.6</v>
      </c>
      <c r="R1348" s="59">
        <f t="shared" ca="1" si="379"/>
        <v>4874577.7758807037</v>
      </c>
      <c r="S1348" s="60">
        <f t="shared" ca="1" si="380"/>
        <v>4925017.3758807033</v>
      </c>
      <c r="T1348" s="61">
        <v>1056.4250486959884</v>
      </c>
      <c r="U1348" s="61">
        <f t="shared" ca="1" si="381"/>
        <v>1139.2591662920895</v>
      </c>
      <c r="V1348" s="62">
        <f t="shared" ca="1" si="382"/>
        <v>7.8409838632990114E-2</v>
      </c>
      <c r="W1348" s="62"/>
      <c r="X1348" s="62">
        <f t="shared" ca="1" si="383"/>
        <v>7.8409838632990114E-2</v>
      </c>
      <c r="Y1348" s="60">
        <f t="shared" ca="1" si="384"/>
        <v>4925017.3758807033</v>
      </c>
      <c r="Z1348" s="63">
        <f t="shared" ca="1" si="385"/>
        <v>0</v>
      </c>
      <c r="AA1348" s="60">
        <f t="shared" ca="1" si="386"/>
        <v>0</v>
      </c>
      <c r="AB1348" s="63">
        <f t="shared" ca="1" si="387"/>
        <v>0</v>
      </c>
      <c r="AC1348" s="47">
        <f t="shared" ca="1" si="388"/>
        <v>4925017.3758807033</v>
      </c>
    </row>
    <row r="1349" spans="1:29" x14ac:dyDescent="0.15">
      <c r="A1349" s="58">
        <v>50302</v>
      </c>
      <c r="B1349" s="65">
        <f t="shared" si="371"/>
        <v>5</v>
      </c>
      <c r="C1349" s="58" t="s">
        <v>1402</v>
      </c>
      <c r="D1349" s="58">
        <v>3738</v>
      </c>
      <c r="E1349" s="58">
        <v>0</v>
      </c>
      <c r="F1349" s="58">
        <f t="shared" si="372"/>
        <v>6025.4328358208959</v>
      </c>
      <c r="G1349" s="58"/>
      <c r="H1349" s="17">
        <f t="shared" si="373"/>
        <v>1</v>
      </c>
      <c r="I1349" s="17">
        <f t="shared" si="374"/>
        <v>0</v>
      </c>
      <c r="J1349" s="17">
        <f ca="1">OFFSET('Z1'!$B$7,B1349,H1349)*D1349</f>
        <v>0</v>
      </c>
      <c r="K1349" s="17">
        <f ca="1">IF(I1349&gt;0,OFFSET('Z1'!$I$7,B1349,I1349)*IF(I1349=1,D1349-9300,IF(I1349=2,D1349-18000,IF(I1349=3,D1349-45000,0))),0)</f>
        <v>0</v>
      </c>
      <c r="L1349" s="17">
        <f>IF(AND(E1349=1,D1349&gt;20000,D1349&lt;=45000),D1349*'Z1'!$G$7,0)+IF(AND(E1349=1,D1349&gt;45000,D1349&lt;=50000),'Z1'!$G$7/5000*(50000-D1349)*D1349,0)</f>
        <v>0</v>
      </c>
      <c r="M1349" s="18">
        <f t="shared" ca="1" si="375"/>
        <v>0</v>
      </c>
      <c r="N1349" s="21">
        <v>15390</v>
      </c>
      <c r="O1349" s="20">
        <f t="shared" si="376"/>
        <v>14390</v>
      </c>
      <c r="P1349" s="21">
        <f t="shared" si="377"/>
        <v>1</v>
      </c>
      <c r="Q1349" s="22">
        <f t="shared" si="378"/>
        <v>12951</v>
      </c>
      <c r="R1349" s="59">
        <f t="shared" ca="1" si="379"/>
        <v>4214936.786084217</v>
      </c>
      <c r="S1349" s="60">
        <f t="shared" ca="1" si="380"/>
        <v>4227887.786084217</v>
      </c>
      <c r="T1349" s="61">
        <v>1035.9376922112258</v>
      </c>
      <c r="U1349" s="61">
        <f t="shared" ca="1" si="381"/>
        <v>1131.0561225479446</v>
      </c>
      <c r="V1349" s="62">
        <f t="shared" ca="1" si="382"/>
        <v>9.1818678914642904E-2</v>
      </c>
      <c r="W1349" s="62"/>
      <c r="X1349" s="62">
        <f t="shared" ca="1" si="383"/>
        <v>9.1818678914642904E-2</v>
      </c>
      <c r="Y1349" s="60">
        <f t="shared" ca="1" si="384"/>
        <v>4227887.786084217</v>
      </c>
      <c r="Z1349" s="63">
        <f t="shared" ca="1" si="385"/>
        <v>0</v>
      </c>
      <c r="AA1349" s="60">
        <f t="shared" ca="1" si="386"/>
        <v>17975.184469771571</v>
      </c>
      <c r="AB1349" s="63">
        <f t="shared" ca="1" si="387"/>
        <v>-5259.032884589029</v>
      </c>
      <c r="AC1349" s="47">
        <f t="shared" ca="1" si="388"/>
        <v>4222628.7531996276</v>
      </c>
    </row>
    <row r="1350" spans="1:29" x14ac:dyDescent="0.15">
      <c r="A1350" s="58">
        <v>50303</v>
      </c>
      <c r="B1350" s="65">
        <f t="shared" si="371"/>
        <v>5</v>
      </c>
      <c r="C1350" s="58" t="s">
        <v>1403</v>
      </c>
      <c r="D1350" s="58">
        <v>5623</v>
      </c>
      <c r="E1350" s="58">
        <v>0</v>
      </c>
      <c r="F1350" s="58">
        <f t="shared" si="372"/>
        <v>9063.940298507463</v>
      </c>
      <c r="G1350" s="58"/>
      <c r="H1350" s="17">
        <f t="shared" si="373"/>
        <v>1</v>
      </c>
      <c r="I1350" s="17">
        <f t="shared" si="374"/>
        <v>0</v>
      </c>
      <c r="J1350" s="17">
        <f ca="1">OFFSET('Z1'!$B$7,B1350,H1350)*D1350</f>
        <v>0</v>
      </c>
      <c r="K1350" s="17">
        <f ca="1">IF(I1350&gt;0,OFFSET('Z1'!$I$7,B1350,I1350)*IF(I1350=1,D1350-9300,IF(I1350=2,D1350-18000,IF(I1350=3,D1350-45000,0))),0)</f>
        <v>0</v>
      </c>
      <c r="L1350" s="17">
        <f>IF(AND(E1350=1,D1350&gt;20000,D1350&lt;=45000),D1350*'Z1'!$G$7,0)+IF(AND(E1350=1,D1350&gt;45000,D1350&lt;=50000),'Z1'!$G$7/5000*(50000-D1350)*D1350,0)</f>
        <v>0</v>
      </c>
      <c r="M1350" s="18">
        <f t="shared" ca="1" si="375"/>
        <v>0</v>
      </c>
      <c r="N1350" s="21">
        <v>46809</v>
      </c>
      <c r="O1350" s="20">
        <f t="shared" si="376"/>
        <v>45809</v>
      </c>
      <c r="P1350" s="21">
        <f t="shared" si="377"/>
        <v>1</v>
      </c>
      <c r="Q1350" s="22">
        <f t="shared" si="378"/>
        <v>41228.1</v>
      </c>
      <c r="R1350" s="59">
        <f t="shared" ca="1" si="379"/>
        <v>6340446.6420951188</v>
      </c>
      <c r="S1350" s="60">
        <f t="shared" ca="1" si="380"/>
        <v>6381674.7420951184</v>
      </c>
      <c r="T1350" s="61">
        <v>1043.0730502677714</v>
      </c>
      <c r="U1350" s="61">
        <f t="shared" ca="1" si="381"/>
        <v>1134.9234824995765</v>
      </c>
      <c r="V1350" s="62">
        <f t="shared" ca="1" si="382"/>
        <v>8.805752598844907E-2</v>
      </c>
      <c r="W1350" s="62"/>
      <c r="X1350" s="62">
        <f t="shared" ca="1" si="383"/>
        <v>8.805752598844907E-2</v>
      </c>
      <c r="Y1350" s="60">
        <f t="shared" ca="1" si="384"/>
        <v>6381674.7420951184</v>
      </c>
      <c r="Z1350" s="63">
        <f t="shared" ca="1" si="385"/>
        <v>0</v>
      </c>
      <c r="AA1350" s="60">
        <f t="shared" ca="1" si="386"/>
        <v>5166.0486404504627</v>
      </c>
      <c r="AB1350" s="63">
        <f t="shared" ca="1" si="387"/>
        <v>-1511.4403821114545</v>
      </c>
      <c r="AC1350" s="47">
        <f t="shared" ca="1" si="388"/>
        <v>6380163.3017130066</v>
      </c>
    </row>
    <row r="1351" spans="1:29" x14ac:dyDescent="0.15">
      <c r="A1351" s="58">
        <v>50304</v>
      </c>
      <c r="B1351" s="65">
        <f t="shared" si="371"/>
        <v>5</v>
      </c>
      <c r="C1351" s="58" t="s">
        <v>1404</v>
      </c>
      <c r="D1351" s="58">
        <v>1713</v>
      </c>
      <c r="E1351" s="58">
        <v>0</v>
      </c>
      <c r="F1351" s="58">
        <f t="shared" si="372"/>
        <v>2761.2537313432836</v>
      </c>
      <c r="G1351" s="58"/>
      <c r="H1351" s="17">
        <f t="shared" si="373"/>
        <v>1</v>
      </c>
      <c r="I1351" s="17">
        <f t="shared" si="374"/>
        <v>0</v>
      </c>
      <c r="J1351" s="17">
        <f ca="1">OFFSET('Z1'!$B$7,B1351,H1351)*D1351</f>
        <v>0</v>
      </c>
      <c r="K1351" s="17">
        <f ca="1">IF(I1351&gt;0,OFFSET('Z1'!$I$7,B1351,I1351)*IF(I1351=1,D1351-9300,IF(I1351=2,D1351-18000,IF(I1351=3,D1351-45000,0))),0)</f>
        <v>0</v>
      </c>
      <c r="L1351" s="17">
        <f>IF(AND(E1351=1,D1351&gt;20000,D1351&lt;=45000),D1351*'Z1'!$G$7,0)+IF(AND(E1351=1,D1351&gt;45000,D1351&lt;=50000),'Z1'!$G$7/5000*(50000-D1351)*D1351,0)</f>
        <v>0</v>
      </c>
      <c r="M1351" s="18">
        <f t="shared" ca="1" si="375"/>
        <v>0</v>
      </c>
      <c r="N1351" s="21">
        <v>1304</v>
      </c>
      <c r="O1351" s="20">
        <f t="shared" si="376"/>
        <v>304</v>
      </c>
      <c r="P1351" s="21">
        <f t="shared" si="377"/>
        <v>1</v>
      </c>
      <c r="Q1351" s="22">
        <f t="shared" si="378"/>
        <v>273.60000000000002</v>
      </c>
      <c r="R1351" s="59">
        <f t="shared" ca="1" si="379"/>
        <v>1931564.1290963788</v>
      </c>
      <c r="S1351" s="60">
        <f t="shared" ca="1" si="380"/>
        <v>1931837.7290963789</v>
      </c>
      <c r="T1351" s="61">
        <v>1031.5318165305168</v>
      </c>
      <c r="U1351" s="61">
        <f t="shared" ca="1" si="381"/>
        <v>1127.7511553393922</v>
      </c>
      <c r="V1351" s="62">
        <f t="shared" ca="1" si="382"/>
        <v>9.3278110540983894E-2</v>
      </c>
      <c r="W1351" s="62"/>
      <c r="X1351" s="62">
        <f t="shared" ca="1" si="383"/>
        <v>9.3278110540983894E-2</v>
      </c>
      <c r="Y1351" s="60">
        <f t="shared" ca="1" si="384"/>
        <v>1931837.7290963789</v>
      </c>
      <c r="Z1351" s="63">
        <f t="shared" ca="1" si="385"/>
        <v>0</v>
      </c>
      <c r="AA1351" s="60">
        <f t="shared" ca="1" si="386"/>
        <v>10781.226116762031</v>
      </c>
      <c r="AB1351" s="63">
        <f t="shared" ca="1" si="387"/>
        <v>-3154.2832163748094</v>
      </c>
      <c r="AC1351" s="47">
        <f t="shared" ca="1" si="388"/>
        <v>1928683.4458800042</v>
      </c>
    </row>
    <row r="1352" spans="1:29" x14ac:dyDescent="0.15">
      <c r="A1352" s="58">
        <v>50305</v>
      </c>
      <c r="B1352" s="65">
        <f t="shared" si="371"/>
        <v>5</v>
      </c>
      <c r="C1352" s="58" t="s">
        <v>1405</v>
      </c>
      <c r="D1352" s="58">
        <v>4946</v>
      </c>
      <c r="E1352" s="58">
        <v>0</v>
      </c>
      <c r="F1352" s="58">
        <f t="shared" si="372"/>
        <v>7972.6567164179105</v>
      </c>
      <c r="G1352" s="58"/>
      <c r="H1352" s="17">
        <f t="shared" si="373"/>
        <v>1</v>
      </c>
      <c r="I1352" s="17">
        <f t="shared" si="374"/>
        <v>0</v>
      </c>
      <c r="J1352" s="17">
        <f ca="1">OFFSET('Z1'!$B$7,B1352,H1352)*D1352</f>
        <v>0</v>
      </c>
      <c r="K1352" s="17">
        <f ca="1">IF(I1352&gt;0,OFFSET('Z1'!$I$7,B1352,I1352)*IF(I1352=1,D1352-9300,IF(I1352=2,D1352-18000,IF(I1352=3,D1352-45000,0))),0)</f>
        <v>0</v>
      </c>
      <c r="L1352" s="17">
        <f>IF(AND(E1352=1,D1352&gt;20000,D1352&lt;=45000),D1352*'Z1'!$G$7,0)+IF(AND(E1352=1,D1352&gt;45000,D1352&lt;=50000),'Z1'!$G$7/5000*(50000-D1352)*D1352,0)</f>
        <v>0</v>
      </c>
      <c r="M1352" s="18">
        <f t="shared" ca="1" si="375"/>
        <v>0</v>
      </c>
      <c r="N1352" s="21">
        <v>0</v>
      </c>
      <c r="O1352" s="20">
        <f t="shared" si="376"/>
        <v>0</v>
      </c>
      <c r="P1352" s="21">
        <f t="shared" si="377"/>
        <v>1</v>
      </c>
      <c r="Q1352" s="22">
        <f t="shared" si="378"/>
        <v>0</v>
      </c>
      <c r="R1352" s="59">
        <f t="shared" ca="1" si="379"/>
        <v>5577067.2402280737</v>
      </c>
      <c r="S1352" s="60">
        <f t="shared" ca="1" si="380"/>
        <v>5577067.2402280737</v>
      </c>
      <c r="T1352" s="61">
        <v>1029.9952825726716</v>
      </c>
      <c r="U1352" s="61">
        <f t="shared" ca="1" si="381"/>
        <v>1127.5914355495499</v>
      </c>
      <c r="V1352" s="62">
        <f t="shared" ca="1" si="382"/>
        <v>9.4753980555238426E-2</v>
      </c>
      <c r="W1352" s="62"/>
      <c r="X1352" s="62">
        <f t="shared" ca="1" si="383"/>
        <v>9.4753980555238426E-2</v>
      </c>
      <c r="Y1352" s="60">
        <f t="shared" ca="1" si="384"/>
        <v>5577067.2402280737</v>
      </c>
      <c r="Z1352" s="63">
        <f t="shared" ca="1" si="385"/>
        <v>0</v>
      </c>
      <c r="AA1352" s="60">
        <f t="shared" ca="1" si="386"/>
        <v>38601.220552640967</v>
      </c>
      <c r="AB1352" s="63">
        <f t="shared" ca="1" si="387"/>
        <v>-11293.630316451072</v>
      </c>
      <c r="AC1352" s="47">
        <f t="shared" ca="1" si="388"/>
        <v>5565773.6099116225</v>
      </c>
    </row>
    <row r="1353" spans="1:29" x14ac:dyDescent="0.15">
      <c r="A1353" s="58">
        <v>50306</v>
      </c>
      <c r="B1353" s="65">
        <f t="shared" si="371"/>
        <v>5</v>
      </c>
      <c r="C1353" s="58" t="s">
        <v>1406</v>
      </c>
      <c r="D1353" s="58">
        <v>1573</v>
      </c>
      <c r="E1353" s="58">
        <v>0</v>
      </c>
      <c r="F1353" s="58">
        <f t="shared" si="372"/>
        <v>2535.5820895522388</v>
      </c>
      <c r="G1353" s="58"/>
      <c r="H1353" s="17">
        <f t="shared" si="373"/>
        <v>1</v>
      </c>
      <c r="I1353" s="17">
        <f t="shared" si="374"/>
        <v>0</v>
      </c>
      <c r="J1353" s="17">
        <f ca="1">OFFSET('Z1'!$B$7,B1353,H1353)*D1353</f>
        <v>0</v>
      </c>
      <c r="K1353" s="17">
        <f ca="1">IF(I1353&gt;0,OFFSET('Z1'!$I$7,B1353,I1353)*IF(I1353=1,D1353-9300,IF(I1353=2,D1353-18000,IF(I1353=3,D1353-45000,0))),0)</f>
        <v>0</v>
      </c>
      <c r="L1353" s="17">
        <f>IF(AND(E1353=1,D1353&gt;20000,D1353&lt;=45000),D1353*'Z1'!$G$7,0)+IF(AND(E1353=1,D1353&gt;45000,D1353&lt;=50000),'Z1'!$G$7/5000*(50000-D1353)*D1353,0)</f>
        <v>0</v>
      </c>
      <c r="M1353" s="18">
        <f t="shared" ca="1" si="375"/>
        <v>0</v>
      </c>
      <c r="N1353" s="21">
        <v>0</v>
      </c>
      <c r="O1353" s="20">
        <f t="shared" si="376"/>
        <v>0</v>
      </c>
      <c r="P1353" s="21">
        <f t="shared" si="377"/>
        <v>1</v>
      </c>
      <c r="Q1353" s="22">
        <f t="shared" si="378"/>
        <v>0</v>
      </c>
      <c r="R1353" s="59">
        <f t="shared" ca="1" si="379"/>
        <v>1773701.3281194419</v>
      </c>
      <c r="S1353" s="60">
        <f t="shared" ca="1" si="380"/>
        <v>1773701.3281194419</v>
      </c>
      <c r="T1353" s="61">
        <v>1029.9952825726716</v>
      </c>
      <c r="U1353" s="61">
        <f t="shared" ca="1" si="381"/>
        <v>1127.5914355495497</v>
      </c>
      <c r="V1353" s="62">
        <f t="shared" ca="1" si="382"/>
        <v>9.4753980555238204E-2</v>
      </c>
      <c r="W1353" s="62"/>
      <c r="X1353" s="62">
        <f t="shared" ca="1" si="383"/>
        <v>9.4753980555238204E-2</v>
      </c>
      <c r="Y1353" s="60">
        <f t="shared" ca="1" si="384"/>
        <v>1773701.3281194416</v>
      </c>
      <c r="Z1353" s="63">
        <f t="shared" ca="1" si="385"/>
        <v>0</v>
      </c>
      <c r="AA1353" s="60">
        <f t="shared" ca="1" si="386"/>
        <v>12276.530515427003</v>
      </c>
      <c r="AB1353" s="63">
        <f t="shared" ca="1" si="387"/>
        <v>-3591.7671831332123</v>
      </c>
      <c r="AC1353" s="47">
        <f t="shared" ca="1" si="388"/>
        <v>1770109.5609363085</v>
      </c>
    </row>
    <row r="1354" spans="1:29" x14ac:dyDescent="0.15">
      <c r="A1354" s="58">
        <v>50307</v>
      </c>
      <c r="B1354" s="65">
        <f t="shared" si="371"/>
        <v>5</v>
      </c>
      <c r="C1354" s="58" t="s">
        <v>1407</v>
      </c>
      <c r="D1354" s="58">
        <v>1441</v>
      </c>
      <c r="E1354" s="58">
        <v>0</v>
      </c>
      <c r="F1354" s="58">
        <f t="shared" si="372"/>
        <v>2322.8059701492539</v>
      </c>
      <c r="G1354" s="58"/>
      <c r="H1354" s="17">
        <f t="shared" si="373"/>
        <v>1</v>
      </c>
      <c r="I1354" s="17">
        <f t="shared" si="374"/>
        <v>0</v>
      </c>
      <c r="J1354" s="17">
        <f ca="1">OFFSET('Z1'!$B$7,B1354,H1354)*D1354</f>
        <v>0</v>
      </c>
      <c r="K1354" s="17">
        <f ca="1">IF(I1354&gt;0,OFFSET('Z1'!$I$7,B1354,I1354)*IF(I1354=1,D1354-9300,IF(I1354=2,D1354-18000,IF(I1354=3,D1354-45000,0))),0)</f>
        <v>0</v>
      </c>
      <c r="L1354" s="17">
        <f>IF(AND(E1354=1,D1354&gt;20000,D1354&lt;=45000),D1354*'Z1'!$G$7,0)+IF(AND(E1354=1,D1354&gt;45000,D1354&lt;=50000),'Z1'!$G$7/5000*(50000-D1354)*D1354,0)</f>
        <v>0</v>
      </c>
      <c r="M1354" s="18">
        <f t="shared" ca="1" si="375"/>
        <v>0</v>
      </c>
      <c r="N1354" s="21">
        <v>4037</v>
      </c>
      <c r="O1354" s="20">
        <f t="shared" si="376"/>
        <v>3037</v>
      </c>
      <c r="P1354" s="21">
        <f t="shared" si="377"/>
        <v>1</v>
      </c>
      <c r="Q1354" s="22">
        <f t="shared" si="378"/>
        <v>2733.3</v>
      </c>
      <c r="R1354" s="59">
        <f t="shared" ca="1" si="379"/>
        <v>1624859.2586269013</v>
      </c>
      <c r="S1354" s="60">
        <f t="shared" ca="1" si="380"/>
        <v>1627592.5586269014</v>
      </c>
      <c r="T1354" s="61">
        <v>1034.4719958593848</v>
      </c>
      <c r="U1354" s="61">
        <f t="shared" ca="1" si="381"/>
        <v>1129.4882433219302</v>
      </c>
      <c r="V1354" s="62">
        <f t="shared" ca="1" si="382"/>
        <v>9.1849994821378234E-2</v>
      </c>
      <c r="W1354" s="62"/>
      <c r="X1354" s="62">
        <f t="shared" ca="1" si="383"/>
        <v>9.1849994821378234E-2</v>
      </c>
      <c r="Y1354" s="60">
        <f t="shared" ca="1" si="384"/>
        <v>1627592.5586269014</v>
      </c>
      <c r="Z1354" s="63">
        <f t="shared" ca="1" si="385"/>
        <v>0</v>
      </c>
      <c r="AA1354" s="60">
        <f t="shared" ca="1" si="386"/>
        <v>6966.3161190615501</v>
      </c>
      <c r="AB1354" s="63">
        <f t="shared" ca="1" si="387"/>
        <v>-2038.1479598274677</v>
      </c>
      <c r="AC1354" s="47">
        <f t="shared" ca="1" si="388"/>
        <v>1625554.4106670739</v>
      </c>
    </row>
    <row r="1355" spans="1:29" x14ac:dyDescent="0.15">
      <c r="A1355" s="58">
        <v>50308</v>
      </c>
      <c r="B1355" s="65">
        <f t="shared" si="371"/>
        <v>5</v>
      </c>
      <c r="C1355" s="58" t="s">
        <v>1408</v>
      </c>
      <c r="D1355" s="58">
        <v>3049</v>
      </c>
      <c r="E1355" s="58">
        <v>0</v>
      </c>
      <c r="F1355" s="58">
        <f t="shared" si="372"/>
        <v>4914.8059701492539</v>
      </c>
      <c r="G1355" s="58"/>
      <c r="H1355" s="17">
        <f t="shared" si="373"/>
        <v>1</v>
      </c>
      <c r="I1355" s="17">
        <f t="shared" si="374"/>
        <v>0</v>
      </c>
      <c r="J1355" s="17">
        <f ca="1">OFFSET('Z1'!$B$7,B1355,H1355)*D1355</f>
        <v>0</v>
      </c>
      <c r="K1355" s="17">
        <f ca="1">IF(I1355&gt;0,OFFSET('Z1'!$I$7,B1355,I1355)*IF(I1355=1,D1355-9300,IF(I1355=2,D1355-18000,IF(I1355=3,D1355-45000,0))),0)</f>
        <v>0</v>
      </c>
      <c r="L1355" s="17">
        <f>IF(AND(E1355=1,D1355&gt;20000,D1355&lt;=45000),D1355*'Z1'!$G$7,0)+IF(AND(E1355=1,D1355&gt;45000,D1355&lt;=50000),'Z1'!$G$7/5000*(50000-D1355)*D1355,0)</f>
        <v>0</v>
      </c>
      <c r="M1355" s="18">
        <f t="shared" ca="1" si="375"/>
        <v>0</v>
      </c>
      <c r="N1355" s="21">
        <v>16865</v>
      </c>
      <c r="O1355" s="20">
        <f t="shared" si="376"/>
        <v>15865</v>
      </c>
      <c r="P1355" s="21">
        <f t="shared" si="377"/>
        <v>1</v>
      </c>
      <c r="Q1355" s="22">
        <f t="shared" si="378"/>
        <v>14278.5</v>
      </c>
      <c r="R1355" s="59">
        <f t="shared" ca="1" si="379"/>
        <v>3438026.2869905774</v>
      </c>
      <c r="S1355" s="60">
        <f t="shared" ca="1" si="380"/>
        <v>3452304.7869905774</v>
      </c>
      <c r="T1355" s="61">
        <v>1038.5105987782051</v>
      </c>
      <c r="U1355" s="61">
        <f t="shared" ca="1" si="381"/>
        <v>1132.2744463727706</v>
      </c>
      <c r="V1355" s="62">
        <f t="shared" ca="1" si="382"/>
        <v>9.0286847052767127E-2</v>
      </c>
      <c r="W1355" s="62"/>
      <c r="X1355" s="62">
        <f t="shared" ca="1" si="383"/>
        <v>9.0286847052767127E-2</v>
      </c>
      <c r="Y1355" s="60">
        <f t="shared" ca="1" si="384"/>
        <v>3452304.7869905778</v>
      </c>
      <c r="Z1355" s="63">
        <f t="shared" ca="1" si="385"/>
        <v>0</v>
      </c>
      <c r="AA1355" s="60">
        <f t="shared" ca="1" si="386"/>
        <v>9847.9354324890301</v>
      </c>
      <c r="AB1355" s="63">
        <f t="shared" ca="1" si="387"/>
        <v>-2881.2286389530132</v>
      </c>
      <c r="AC1355" s="47">
        <f t="shared" ca="1" si="388"/>
        <v>3449423.5583516248</v>
      </c>
    </row>
    <row r="1356" spans="1:29" x14ac:dyDescent="0.15">
      <c r="A1356" s="58">
        <v>50309</v>
      </c>
      <c r="B1356" s="65">
        <f t="shared" si="371"/>
        <v>5</v>
      </c>
      <c r="C1356" s="58" t="s">
        <v>1409</v>
      </c>
      <c r="D1356" s="58">
        <v>5493</v>
      </c>
      <c r="E1356" s="58">
        <v>0</v>
      </c>
      <c r="F1356" s="58">
        <f t="shared" si="372"/>
        <v>8854.3880597014922</v>
      </c>
      <c r="G1356" s="58"/>
      <c r="H1356" s="17">
        <f t="shared" si="373"/>
        <v>1</v>
      </c>
      <c r="I1356" s="17">
        <f t="shared" si="374"/>
        <v>0</v>
      </c>
      <c r="J1356" s="17">
        <f ca="1">OFFSET('Z1'!$B$7,B1356,H1356)*D1356</f>
        <v>0</v>
      </c>
      <c r="K1356" s="17">
        <f ca="1">IF(I1356&gt;0,OFFSET('Z1'!$I$7,B1356,I1356)*IF(I1356=1,D1356-9300,IF(I1356=2,D1356-18000,IF(I1356=3,D1356-45000,0))),0)</f>
        <v>0</v>
      </c>
      <c r="L1356" s="17">
        <f>IF(AND(E1356=1,D1356&gt;20000,D1356&lt;=45000),D1356*'Z1'!$G$7,0)+IF(AND(E1356=1,D1356&gt;45000,D1356&lt;=50000),'Z1'!$G$7/5000*(50000-D1356)*D1356,0)</f>
        <v>0</v>
      </c>
      <c r="M1356" s="18">
        <f t="shared" ca="1" si="375"/>
        <v>0</v>
      </c>
      <c r="N1356" s="21">
        <v>8187</v>
      </c>
      <c r="O1356" s="20">
        <f t="shared" si="376"/>
        <v>7187</v>
      </c>
      <c r="P1356" s="21">
        <f t="shared" si="377"/>
        <v>1</v>
      </c>
      <c r="Q1356" s="22">
        <f t="shared" si="378"/>
        <v>6468.3</v>
      </c>
      <c r="R1356" s="59">
        <f t="shared" ca="1" si="379"/>
        <v>6193859.7554736771</v>
      </c>
      <c r="S1356" s="60">
        <f t="shared" ca="1" si="380"/>
        <v>6200328.0554736769</v>
      </c>
      <c r="T1356" s="61">
        <v>1031.6673912921169</v>
      </c>
      <c r="U1356" s="61">
        <f t="shared" ca="1" si="381"/>
        <v>1128.7689887991401</v>
      </c>
      <c r="V1356" s="62">
        <f t="shared" ca="1" si="382"/>
        <v>9.4121030020545504E-2</v>
      </c>
      <c r="W1356" s="62"/>
      <c r="X1356" s="62">
        <f t="shared" ca="1" si="383"/>
        <v>9.4121030020545504E-2</v>
      </c>
      <c r="Y1356" s="60">
        <f t="shared" ca="1" si="384"/>
        <v>6200328.055473676</v>
      </c>
      <c r="Z1356" s="63">
        <f t="shared" ca="1" si="385"/>
        <v>0</v>
      </c>
      <c r="AA1356" s="60">
        <f t="shared" ca="1" si="386"/>
        <v>39352.997997123748</v>
      </c>
      <c r="AB1356" s="63">
        <f t="shared" ca="1" si="387"/>
        <v>-11513.579230414985</v>
      </c>
      <c r="AC1356" s="47">
        <f t="shared" ca="1" si="388"/>
        <v>6188814.4762432612</v>
      </c>
    </row>
    <row r="1357" spans="1:29" x14ac:dyDescent="0.15">
      <c r="A1357" s="58">
        <v>50310</v>
      </c>
      <c r="B1357" s="65">
        <f t="shared" si="371"/>
        <v>5</v>
      </c>
      <c r="C1357" s="58" t="s">
        <v>1410</v>
      </c>
      <c r="D1357" s="58">
        <v>7057</v>
      </c>
      <c r="E1357" s="58">
        <v>0</v>
      </c>
      <c r="F1357" s="58">
        <f t="shared" si="372"/>
        <v>11375.462686567163</v>
      </c>
      <c r="G1357" s="58"/>
      <c r="H1357" s="17">
        <f t="shared" si="373"/>
        <v>1</v>
      </c>
      <c r="I1357" s="17">
        <f t="shared" si="374"/>
        <v>0</v>
      </c>
      <c r="J1357" s="17">
        <f ca="1">OFFSET('Z1'!$B$7,B1357,H1357)*D1357</f>
        <v>0</v>
      </c>
      <c r="K1357" s="17">
        <f ca="1">IF(I1357&gt;0,OFFSET('Z1'!$I$7,B1357,I1357)*IF(I1357=1,D1357-9300,IF(I1357=2,D1357-18000,IF(I1357=3,D1357-45000,0))),0)</f>
        <v>0</v>
      </c>
      <c r="L1357" s="17">
        <f>IF(AND(E1357=1,D1357&gt;20000,D1357&lt;=45000),D1357*'Z1'!$G$7,0)+IF(AND(E1357=1,D1357&gt;45000,D1357&lt;=50000),'Z1'!$G$7/5000*(50000-D1357)*D1357,0)</f>
        <v>0</v>
      </c>
      <c r="M1357" s="18">
        <f t="shared" ca="1" si="375"/>
        <v>0</v>
      </c>
      <c r="N1357" s="21">
        <v>69617</v>
      </c>
      <c r="O1357" s="20">
        <f t="shared" si="376"/>
        <v>68617</v>
      </c>
      <c r="P1357" s="21">
        <f t="shared" si="377"/>
        <v>1</v>
      </c>
      <c r="Q1357" s="22">
        <f t="shared" si="378"/>
        <v>61755.3</v>
      </c>
      <c r="R1357" s="59">
        <f t="shared" ca="1" si="379"/>
        <v>7957412.7606731728</v>
      </c>
      <c r="S1357" s="60">
        <f t="shared" ca="1" si="380"/>
        <v>8019168.0606731726</v>
      </c>
      <c r="T1357" s="61">
        <v>1044.5910904453447</v>
      </c>
      <c r="U1357" s="61">
        <f t="shared" ca="1" si="381"/>
        <v>1136.3423637059902</v>
      </c>
      <c r="V1357" s="62">
        <f t="shared" ca="1" si="382"/>
        <v>8.7834631273304264E-2</v>
      </c>
      <c r="W1357" s="62"/>
      <c r="X1357" s="62">
        <f t="shared" ca="1" si="383"/>
        <v>8.7834631273304264E-2</v>
      </c>
      <c r="Y1357" s="60">
        <f t="shared" ca="1" si="384"/>
        <v>8019168.0606731735</v>
      </c>
      <c r="Z1357" s="63">
        <f t="shared" ca="1" si="385"/>
        <v>0</v>
      </c>
      <c r="AA1357" s="60">
        <f t="shared" ca="1" si="386"/>
        <v>4849.8425170537084</v>
      </c>
      <c r="AB1357" s="63">
        <f t="shared" ca="1" si="387"/>
        <v>-1418.9273731880428</v>
      </c>
      <c r="AC1357" s="47">
        <f t="shared" ca="1" si="388"/>
        <v>8017749.1332999859</v>
      </c>
    </row>
    <row r="1358" spans="1:29" x14ac:dyDescent="0.15">
      <c r="A1358" s="58">
        <v>50311</v>
      </c>
      <c r="B1358" s="65">
        <f t="shared" si="371"/>
        <v>5</v>
      </c>
      <c r="C1358" s="58" t="s">
        <v>1411</v>
      </c>
      <c r="D1358" s="58">
        <v>3095</v>
      </c>
      <c r="E1358" s="58">
        <v>0</v>
      </c>
      <c r="F1358" s="58">
        <f t="shared" si="372"/>
        <v>4988.9552238805973</v>
      </c>
      <c r="G1358" s="58"/>
      <c r="H1358" s="17">
        <f t="shared" si="373"/>
        <v>1</v>
      </c>
      <c r="I1358" s="17">
        <f t="shared" si="374"/>
        <v>0</v>
      </c>
      <c r="J1358" s="17">
        <f ca="1">OFFSET('Z1'!$B$7,B1358,H1358)*D1358</f>
        <v>0</v>
      </c>
      <c r="K1358" s="17">
        <f ca="1">IF(I1358&gt;0,OFFSET('Z1'!$I$7,B1358,I1358)*IF(I1358=1,D1358-9300,IF(I1358=2,D1358-18000,IF(I1358=3,D1358-45000,0))),0)</f>
        <v>0</v>
      </c>
      <c r="L1358" s="17">
        <f>IF(AND(E1358=1,D1358&gt;20000,D1358&lt;=45000),D1358*'Z1'!$G$7,0)+IF(AND(E1358=1,D1358&gt;45000,D1358&lt;=50000),'Z1'!$G$7/5000*(50000-D1358)*D1358,0)</f>
        <v>0</v>
      </c>
      <c r="M1358" s="18">
        <f t="shared" ca="1" si="375"/>
        <v>0</v>
      </c>
      <c r="N1358" s="21">
        <v>42735</v>
      </c>
      <c r="O1358" s="20">
        <f t="shared" si="376"/>
        <v>41735</v>
      </c>
      <c r="P1358" s="21">
        <f t="shared" si="377"/>
        <v>1</v>
      </c>
      <c r="Q1358" s="22">
        <f t="shared" si="378"/>
        <v>37561.5</v>
      </c>
      <c r="R1358" s="59">
        <f t="shared" ca="1" si="379"/>
        <v>3489895.4930258566</v>
      </c>
      <c r="S1358" s="60">
        <f t="shared" ca="1" si="380"/>
        <v>3527456.9930258566</v>
      </c>
      <c r="T1358" s="61">
        <v>1046.5883223913831</v>
      </c>
      <c r="U1358" s="61">
        <f t="shared" ca="1" si="381"/>
        <v>1139.7276229485806</v>
      </c>
      <c r="V1358" s="62">
        <f t="shared" ca="1" si="382"/>
        <v>8.8993254142546219E-2</v>
      </c>
      <c r="W1358" s="62"/>
      <c r="X1358" s="62">
        <f t="shared" ca="1" si="383"/>
        <v>8.8993254142546219E-2</v>
      </c>
      <c r="Y1358" s="60">
        <f t="shared" ca="1" si="384"/>
        <v>3527456.993025857</v>
      </c>
      <c r="Z1358" s="63">
        <f t="shared" ca="1" si="385"/>
        <v>0</v>
      </c>
      <c r="AA1358" s="60">
        <f t="shared" ca="1" si="386"/>
        <v>5884.0707255126908</v>
      </c>
      <c r="AB1358" s="63">
        <f t="shared" ca="1" si="387"/>
        <v>-1721.5134282909592</v>
      </c>
      <c r="AC1358" s="47">
        <f t="shared" ca="1" si="388"/>
        <v>3525735.4795975662</v>
      </c>
    </row>
    <row r="1359" spans="1:29" x14ac:dyDescent="0.15">
      <c r="A1359" s="58">
        <v>50312</v>
      </c>
      <c r="B1359" s="65">
        <f t="shared" si="371"/>
        <v>5</v>
      </c>
      <c r="C1359" s="58" t="s">
        <v>1412</v>
      </c>
      <c r="D1359" s="58">
        <v>1581</v>
      </c>
      <c r="E1359" s="58">
        <v>0</v>
      </c>
      <c r="F1359" s="58">
        <f t="shared" si="372"/>
        <v>2548.4776119402986</v>
      </c>
      <c r="G1359" s="58"/>
      <c r="H1359" s="17">
        <f t="shared" si="373"/>
        <v>1</v>
      </c>
      <c r="I1359" s="17">
        <f t="shared" si="374"/>
        <v>0</v>
      </c>
      <c r="J1359" s="17">
        <f ca="1">OFFSET('Z1'!$B$7,B1359,H1359)*D1359</f>
        <v>0</v>
      </c>
      <c r="K1359" s="17">
        <f ca="1">IF(I1359&gt;0,OFFSET('Z1'!$I$7,B1359,I1359)*IF(I1359=1,D1359-9300,IF(I1359=2,D1359-18000,IF(I1359=3,D1359-45000,0))),0)</f>
        <v>0</v>
      </c>
      <c r="L1359" s="17">
        <f>IF(AND(E1359=1,D1359&gt;20000,D1359&lt;=45000),D1359*'Z1'!$G$7,0)+IF(AND(E1359=1,D1359&gt;45000,D1359&lt;=50000),'Z1'!$G$7/5000*(50000-D1359)*D1359,0)</f>
        <v>0</v>
      </c>
      <c r="M1359" s="18">
        <f t="shared" ca="1" si="375"/>
        <v>0</v>
      </c>
      <c r="N1359" s="21">
        <v>139000</v>
      </c>
      <c r="O1359" s="20">
        <f t="shared" si="376"/>
        <v>138000</v>
      </c>
      <c r="P1359" s="21">
        <f t="shared" si="377"/>
        <v>1</v>
      </c>
      <c r="Q1359" s="22">
        <f t="shared" si="378"/>
        <v>124200</v>
      </c>
      <c r="R1359" s="59">
        <f t="shared" ca="1" si="379"/>
        <v>1782722.0596038383</v>
      </c>
      <c r="S1359" s="60">
        <f t="shared" ca="1" si="380"/>
        <v>1906922.0596038383</v>
      </c>
      <c r="T1359" s="61">
        <v>1135.4030290515445</v>
      </c>
      <c r="U1359" s="61">
        <f t="shared" ca="1" si="381"/>
        <v>1206.1493103123582</v>
      </c>
      <c r="V1359" s="62">
        <f t="shared" ca="1" si="382"/>
        <v>6.2309399790760889E-2</v>
      </c>
      <c r="W1359" s="62"/>
      <c r="X1359" s="62">
        <f t="shared" ca="1" si="383"/>
        <v>6.2309399790760889E-2</v>
      </c>
      <c r="Y1359" s="60">
        <f t="shared" ca="1" si="384"/>
        <v>1906922.059603838</v>
      </c>
      <c r="Z1359" s="63">
        <f t="shared" ca="1" si="385"/>
        <v>0</v>
      </c>
      <c r="AA1359" s="60">
        <f t="shared" ca="1" si="386"/>
        <v>0</v>
      </c>
      <c r="AB1359" s="63">
        <f t="shared" ca="1" si="387"/>
        <v>0</v>
      </c>
      <c r="AC1359" s="47">
        <f t="shared" ca="1" si="388"/>
        <v>1906922.059603838</v>
      </c>
    </row>
    <row r="1360" spans="1:29" x14ac:dyDescent="0.15">
      <c r="A1360" s="58">
        <v>50313</v>
      </c>
      <c r="B1360" s="65">
        <f t="shared" si="371"/>
        <v>5</v>
      </c>
      <c r="C1360" s="58" t="s">
        <v>1413</v>
      </c>
      <c r="D1360" s="58">
        <v>779</v>
      </c>
      <c r="E1360" s="58">
        <v>0</v>
      </c>
      <c r="F1360" s="58">
        <f t="shared" si="372"/>
        <v>1255.7014925373135</v>
      </c>
      <c r="G1360" s="58"/>
      <c r="H1360" s="17">
        <f t="shared" si="373"/>
        <v>1</v>
      </c>
      <c r="I1360" s="17">
        <f t="shared" si="374"/>
        <v>0</v>
      </c>
      <c r="J1360" s="17">
        <f ca="1">OFFSET('Z1'!$B$7,B1360,H1360)*D1360</f>
        <v>0</v>
      </c>
      <c r="K1360" s="17">
        <f ca="1">IF(I1360&gt;0,OFFSET('Z1'!$I$7,B1360,I1360)*IF(I1360=1,D1360-9300,IF(I1360=2,D1360-18000,IF(I1360=3,D1360-45000,0))),0)</f>
        <v>0</v>
      </c>
      <c r="L1360" s="17">
        <f>IF(AND(E1360=1,D1360&gt;20000,D1360&lt;=45000),D1360*'Z1'!$G$7,0)+IF(AND(E1360=1,D1360&gt;45000,D1360&lt;=50000),'Z1'!$G$7/5000*(50000-D1360)*D1360,0)</f>
        <v>0</v>
      </c>
      <c r="M1360" s="18">
        <f t="shared" ca="1" si="375"/>
        <v>0</v>
      </c>
      <c r="N1360" s="21">
        <v>0</v>
      </c>
      <c r="O1360" s="20">
        <f t="shared" si="376"/>
        <v>0</v>
      </c>
      <c r="P1360" s="21">
        <f t="shared" si="377"/>
        <v>1</v>
      </c>
      <c r="Q1360" s="22">
        <f t="shared" si="378"/>
        <v>0</v>
      </c>
      <c r="R1360" s="59">
        <f t="shared" ca="1" si="379"/>
        <v>878393.72829309932</v>
      </c>
      <c r="S1360" s="60">
        <f t="shared" ca="1" si="380"/>
        <v>878393.72829309932</v>
      </c>
      <c r="T1360" s="61">
        <v>1029.9952825726716</v>
      </c>
      <c r="U1360" s="61">
        <f t="shared" ca="1" si="381"/>
        <v>1127.5914355495499</v>
      </c>
      <c r="V1360" s="62">
        <f t="shared" ca="1" si="382"/>
        <v>9.4753980555238426E-2</v>
      </c>
      <c r="W1360" s="62"/>
      <c r="X1360" s="62">
        <f t="shared" ca="1" si="383"/>
        <v>9.4753980555238426E-2</v>
      </c>
      <c r="Y1360" s="60">
        <f t="shared" ca="1" si="384"/>
        <v>878393.72829309944</v>
      </c>
      <c r="Z1360" s="63">
        <f t="shared" ca="1" si="385"/>
        <v>0</v>
      </c>
      <c r="AA1360" s="60">
        <f t="shared" ca="1" si="386"/>
        <v>6079.7312597063137</v>
      </c>
      <c r="AB1360" s="63">
        <f t="shared" ca="1" si="387"/>
        <v>-1778.7581917742457</v>
      </c>
      <c r="AC1360" s="47">
        <f t="shared" ca="1" si="388"/>
        <v>876614.97010132519</v>
      </c>
    </row>
    <row r="1361" spans="1:29" x14ac:dyDescent="0.15">
      <c r="A1361" s="58">
        <v>50314</v>
      </c>
      <c r="B1361" s="65">
        <f t="shared" si="371"/>
        <v>5</v>
      </c>
      <c r="C1361" s="58" t="s">
        <v>1414</v>
      </c>
      <c r="D1361" s="58">
        <v>7411</v>
      </c>
      <c r="E1361" s="58">
        <v>0</v>
      </c>
      <c r="F1361" s="58">
        <f t="shared" si="372"/>
        <v>11946.089552238805</v>
      </c>
      <c r="G1361" s="58"/>
      <c r="H1361" s="17">
        <f t="shared" si="373"/>
        <v>1</v>
      </c>
      <c r="I1361" s="17">
        <f t="shared" si="374"/>
        <v>0</v>
      </c>
      <c r="J1361" s="17">
        <f ca="1">OFFSET('Z1'!$B$7,B1361,H1361)*D1361</f>
        <v>0</v>
      </c>
      <c r="K1361" s="17">
        <f ca="1">IF(I1361&gt;0,OFFSET('Z1'!$I$7,B1361,I1361)*IF(I1361=1,D1361-9300,IF(I1361=2,D1361-18000,IF(I1361=3,D1361-45000,0))),0)</f>
        <v>0</v>
      </c>
      <c r="L1361" s="17">
        <f>IF(AND(E1361=1,D1361&gt;20000,D1361&lt;=45000),D1361*'Z1'!$G$7,0)+IF(AND(E1361=1,D1361&gt;45000,D1361&lt;=50000),'Z1'!$G$7/5000*(50000-D1361)*D1361,0)</f>
        <v>0</v>
      </c>
      <c r="M1361" s="18">
        <f t="shared" ca="1" si="375"/>
        <v>0</v>
      </c>
      <c r="N1361" s="21">
        <v>55747</v>
      </c>
      <c r="O1361" s="20">
        <f t="shared" si="376"/>
        <v>54747</v>
      </c>
      <c r="P1361" s="21">
        <f t="shared" si="377"/>
        <v>1</v>
      </c>
      <c r="Q1361" s="22">
        <f t="shared" si="378"/>
        <v>49272.3</v>
      </c>
      <c r="R1361" s="59">
        <f t="shared" ca="1" si="379"/>
        <v>8356580.1288577132</v>
      </c>
      <c r="S1361" s="60">
        <f t="shared" ca="1" si="380"/>
        <v>8405852.4288577139</v>
      </c>
      <c r="T1361" s="61">
        <v>1039.7588486743664</v>
      </c>
      <c r="U1361" s="61">
        <f t="shared" ca="1" si="381"/>
        <v>1134.2399715096092</v>
      </c>
      <c r="V1361" s="62">
        <f t="shared" ca="1" si="382"/>
        <v>9.0868303699171094E-2</v>
      </c>
      <c r="W1361" s="62"/>
      <c r="X1361" s="62">
        <f t="shared" ca="1" si="383"/>
        <v>9.0868303699171094E-2</v>
      </c>
      <c r="Y1361" s="60">
        <f t="shared" ca="1" si="384"/>
        <v>8405852.4288577139</v>
      </c>
      <c r="Z1361" s="63">
        <f t="shared" ca="1" si="385"/>
        <v>0</v>
      </c>
      <c r="AA1361" s="60">
        <f t="shared" ca="1" si="386"/>
        <v>28445.990855836309</v>
      </c>
      <c r="AB1361" s="63">
        <f t="shared" ca="1" si="387"/>
        <v>-8322.4960276284201</v>
      </c>
      <c r="AC1361" s="47">
        <f t="shared" ca="1" si="388"/>
        <v>8397529.932830086</v>
      </c>
    </row>
    <row r="1362" spans="1:29" x14ac:dyDescent="0.15">
      <c r="A1362" s="58">
        <v>50315</v>
      </c>
      <c r="B1362" s="65">
        <f t="shared" si="371"/>
        <v>5</v>
      </c>
      <c r="C1362" s="58" t="s">
        <v>1415</v>
      </c>
      <c r="D1362" s="58">
        <v>2632</v>
      </c>
      <c r="E1362" s="58">
        <v>0</v>
      </c>
      <c r="F1362" s="58">
        <f t="shared" si="372"/>
        <v>4242.626865671642</v>
      </c>
      <c r="G1362" s="58"/>
      <c r="H1362" s="17">
        <f t="shared" si="373"/>
        <v>1</v>
      </c>
      <c r="I1362" s="17">
        <f t="shared" si="374"/>
        <v>0</v>
      </c>
      <c r="J1362" s="17">
        <f ca="1">OFFSET('Z1'!$B$7,B1362,H1362)*D1362</f>
        <v>0</v>
      </c>
      <c r="K1362" s="17">
        <f ca="1">IF(I1362&gt;0,OFFSET('Z1'!$I$7,B1362,I1362)*IF(I1362=1,D1362-9300,IF(I1362=2,D1362-18000,IF(I1362=3,D1362-45000,0))),0)</f>
        <v>0</v>
      </c>
      <c r="L1362" s="17">
        <f>IF(AND(E1362=1,D1362&gt;20000,D1362&lt;=45000),D1362*'Z1'!$G$7,0)+IF(AND(E1362=1,D1362&gt;45000,D1362&lt;=50000),'Z1'!$G$7/5000*(50000-D1362)*D1362,0)</f>
        <v>0</v>
      </c>
      <c r="M1362" s="18">
        <f t="shared" ca="1" si="375"/>
        <v>0</v>
      </c>
      <c r="N1362" s="21">
        <v>63737</v>
      </c>
      <c r="O1362" s="20">
        <f t="shared" si="376"/>
        <v>62737</v>
      </c>
      <c r="P1362" s="21">
        <f t="shared" si="377"/>
        <v>1</v>
      </c>
      <c r="Q1362" s="22">
        <f t="shared" si="378"/>
        <v>56463.3</v>
      </c>
      <c r="R1362" s="59">
        <f t="shared" ca="1" si="379"/>
        <v>2967820.6583664152</v>
      </c>
      <c r="S1362" s="60">
        <f t="shared" ca="1" si="380"/>
        <v>3024283.958366415</v>
      </c>
      <c r="T1362" s="61">
        <v>1060.6042206933744</v>
      </c>
      <c r="U1362" s="61">
        <f t="shared" ca="1" si="381"/>
        <v>1149.0440571300969</v>
      </c>
      <c r="V1362" s="62">
        <f t="shared" ca="1" si="382"/>
        <v>8.3386276153893268E-2</v>
      </c>
      <c r="W1362" s="62"/>
      <c r="X1362" s="62">
        <f t="shared" ca="1" si="383"/>
        <v>8.3386276153893268E-2</v>
      </c>
      <c r="Y1362" s="60">
        <f t="shared" ca="1" si="384"/>
        <v>3024283.958366415</v>
      </c>
      <c r="Z1362" s="63">
        <f t="shared" ca="1" si="385"/>
        <v>0</v>
      </c>
      <c r="AA1362" s="60">
        <f t="shared" ca="1" si="386"/>
        <v>0</v>
      </c>
      <c r="AB1362" s="63">
        <f t="shared" ca="1" si="387"/>
        <v>0</v>
      </c>
      <c r="AC1362" s="47">
        <f t="shared" ca="1" si="388"/>
        <v>3024283.958366415</v>
      </c>
    </row>
    <row r="1363" spans="1:29" x14ac:dyDescent="0.15">
      <c r="A1363" s="58">
        <v>50316</v>
      </c>
      <c r="B1363" s="65">
        <f t="shared" si="371"/>
        <v>5</v>
      </c>
      <c r="C1363" s="58" t="s">
        <v>1416</v>
      </c>
      <c r="D1363" s="58">
        <v>4224</v>
      </c>
      <c r="E1363" s="58">
        <v>0</v>
      </c>
      <c r="F1363" s="58">
        <f t="shared" si="372"/>
        <v>6808.8358208955224</v>
      </c>
      <c r="G1363" s="58"/>
      <c r="H1363" s="17">
        <f t="shared" si="373"/>
        <v>1</v>
      </c>
      <c r="I1363" s="17">
        <f t="shared" si="374"/>
        <v>0</v>
      </c>
      <c r="J1363" s="17">
        <f ca="1">OFFSET('Z1'!$B$7,B1363,H1363)*D1363</f>
        <v>0</v>
      </c>
      <c r="K1363" s="17">
        <f ca="1">IF(I1363&gt;0,OFFSET('Z1'!$I$7,B1363,I1363)*IF(I1363=1,D1363-9300,IF(I1363=2,D1363-18000,IF(I1363=3,D1363-45000,0))),0)</f>
        <v>0</v>
      </c>
      <c r="L1363" s="17">
        <f>IF(AND(E1363=1,D1363&gt;20000,D1363&lt;=45000),D1363*'Z1'!$G$7,0)+IF(AND(E1363=1,D1363&gt;45000,D1363&lt;=50000),'Z1'!$G$7/5000*(50000-D1363)*D1363,0)</f>
        <v>0</v>
      </c>
      <c r="M1363" s="18">
        <f t="shared" ca="1" si="375"/>
        <v>0</v>
      </c>
      <c r="N1363" s="21">
        <v>9764</v>
      </c>
      <c r="O1363" s="20">
        <f t="shared" si="376"/>
        <v>8764</v>
      </c>
      <c r="P1363" s="21">
        <f t="shared" si="377"/>
        <v>1</v>
      </c>
      <c r="Q1363" s="22">
        <f t="shared" si="378"/>
        <v>7887.6</v>
      </c>
      <c r="R1363" s="59">
        <f t="shared" ca="1" si="379"/>
        <v>4762946.2237612987</v>
      </c>
      <c r="S1363" s="60">
        <f t="shared" ca="1" si="380"/>
        <v>4770833.8237612983</v>
      </c>
      <c r="T1363" s="61">
        <v>1036.3894735416272</v>
      </c>
      <c r="U1363" s="61">
        <f t="shared" ca="1" si="381"/>
        <v>1129.4587650950043</v>
      </c>
      <c r="V1363" s="62">
        <f t="shared" ca="1" si="382"/>
        <v>8.9801463570769124E-2</v>
      </c>
      <c r="W1363" s="62"/>
      <c r="X1363" s="62">
        <f t="shared" ca="1" si="383"/>
        <v>8.9801463570769124E-2</v>
      </c>
      <c r="Y1363" s="60">
        <f t="shared" ca="1" si="384"/>
        <v>4770833.8237612983</v>
      </c>
      <c r="Z1363" s="63">
        <f t="shared" ca="1" si="385"/>
        <v>0</v>
      </c>
      <c r="AA1363" s="60">
        <f t="shared" ca="1" si="386"/>
        <v>11490.323281908408</v>
      </c>
      <c r="AB1363" s="63">
        <f t="shared" ca="1" si="387"/>
        <v>-3361.7450822680298</v>
      </c>
      <c r="AC1363" s="47">
        <f t="shared" ca="1" si="388"/>
        <v>4767472.0786790298</v>
      </c>
    </row>
    <row r="1364" spans="1:29" x14ac:dyDescent="0.15">
      <c r="A1364" s="58">
        <v>50317</v>
      </c>
      <c r="B1364" s="65">
        <f t="shared" ref="B1364:B1427" si="389">INT(A1364/10000)</f>
        <v>5</v>
      </c>
      <c r="C1364" s="58" t="s">
        <v>1417</v>
      </c>
      <c r="D1364" s="58">
        <v>4987</v>
      </c>
      <c r="E1364" s="58">
        <v>0</v>
      </c>
      <c r="F1364" s="58">
        <f t="shared" ref="F1364:F1427" si="390">IF(AND(E1364=1,D1364&lt;=20000),D1364*2,IF(D1364&lt;=10000,D1364*(1+41/67),IF(D1364&lt;=20000,D1364*(1+2/3),IF(D1364&lt;=50000,D1364*(2),D1364*(2+1/3))))+IF(AND(D1364&gt;9000,D1364&lt;=10000),(D1364-9000)*(110/201),0)+IF(AND(D1364&gt;18000,D1364&lt;=20000),(D1364-18000)*(3+1/3),0)+IF(AND(D1364&gt;45000,D1364&lt;=50000),(D1364-45000)*(3+1/3),0))</f>
        <v>8038.746268656716</v>
      </c>
      <c r="G1364" s="58"/>
      <c r="H1364" s="17">
        <f t="shared" ref="H1364:H1427" si="391">IF(AND(E1364=1,D1364&lt;=20000),3,IF(D1364&lt;=10000,1,IF(D1364&lt;=20000,2,IF(D1364&lt;=50000,3,4))))</f>
        <v>1</v>
      </c>
      <c r="I1364" s="17">
        <f t="shared" ref="I1364:I1427" si="392">IF(AND(E1364=1,D1364&lt;=45000),0,IF(AND(D1364&gt;9300,D1364&lt;=10000),1,IF(AND(D1364&gt;18000,D1364&lt;=20000),2,IF(AND(D1364&gt;45000,D1364&lt;=50000),3,0))))</f>
        <v>0</v>
      </c>
      <c r="J1364" s="17">
        <f ca="1">OFFSET('Z1'!$B$7,B1364,H1364)*D1364</f>
        <v>0</v>
      </c>
      <c r="K1364" s="17">
        <f ca="1">IF(I1364&gt;0,OFFSET('Z1'!$I$7,B1364,I1364)*IF(I1364=1,D1364-9300,IF(I1364=2,D1364-18000,IF(I1364=3,D1364-45000,0))),0)</f>
        <v>0</v>
      </c>
      <c r="L1364" s="17">
        <f>IF(AND(E1364=1,D1364&gt;20000,D1364&lt;=45000),D1364*'Z1'!$G$7,0)+IF(AND(E1364=1,D1364&gt;45000,D1364&lt;=50000),'Z1'!$G$7/5000*(50000-D1364)*D1364,0)</f>
        <v>0</v>
      </c>
      <c r="M1364" s="18">
        <f t="shared" ref="M1364:M1427" ca="1" si="393">SUM(J1364:L1364)</f>
        <v>0</v>
      </c>
      <c r="N1364" s="21">
        <v>20546</v>
      </c>
      <c r="O1364" s="20">
        <f t="shared" ref="O1364:O1427" si="394">MAX(N1364-$O$3,0)</f>
        <v>19546</v>
      </c>
      <c r="P1364" s="21">
        <f t="shared" ref="P1364:P1427" si="395">IF(D1364&lt;=9300,1,IF(D1364&gt;10000,0,2))</f>
        <v>1</v>
      </c>
      <c r="Q1364" s="22">
        <f t="shared" ref="Q1364:Q1427" si="396">IF(P1364=0,0,IF(P1364=1,O1364*$Q$3,O1364*$Q$3*(10000-D1364)/700))</f>
        <v>17591.400000000001</v>
      </c>
      <c r="R1364" s="59">
        <f t="shared" ref="R1364:R1427" ca="1" si="397">OFFSET($R$4,B1364,0)/OFFSET($F$4,B1364,0)*F1364</f>
        <v>5623298.4890856044</v>
      </c>
      <c r="S1364" s="60">
        <f t="shared" ref="S1364:S1427" ca="1" si="398">M1364+Q1364+R1364</f>
        <v>5640889.8890856048</v>
      </c>
      <c r="T1364" s="61">
        <v>1033.8430292230978</v>
      </c>
      <c r="U1364" s="61">
        <f t="shared" ref="U1364:U1427" ca="1" si="399">S1364/D1364</f>
        <v>1131.1188869231212</v>
      </c>
      <c r="V1364" s="62">
        <f t="shared" ref="V1364:V1427" ca="1" si="400">U1364/T1364-1</f>
        <v>9.4091515781775215E-2</v>
      </c>
      <c r="W1364" s="62"/>
      <c r="X1364" s="62">
        <f t="shared" ref="X1364:X1427" ca="1" si="401">MAX(V1364,OFFSET($X$4,B1364,0))</f>
        <v>9.4091515781775215E-2</v>
      </c>
      <c r="Y1364" s="60">
        <f t="shared" ref="Y1364:Y1427" ca="1" si="402">(T1364*(1+X1364))*D1364</f>
        <v>5640889.8890856057</v>
      </c>
      <c r="Z1364" s="63">
        <f t="shared" ref="Z1364:Z1427" ca="1" si="403">Y1364-S1364</f>
        <v>0</v>
      </c>
      <c r="AA1364" s="60">
        <f t="shared" ref="AA1364:AA1427" ca="1" si="404">MAX(0,Y1364-T1364*(1+OFFSET($V$4,B1364,0))*D1364)</f>
        <v>35651.084663900547</v>
      </c>
      <c r="AB1364" s="63">
        <f t="shared" ref="AB1364:AB1427" ca="1" si="405">IF(OFFSET($Z$4,B1364,0)=0,0,-OFFSET($Z$4,B1364,0)/OFFSET($AA$4,B1364,0)*AA1364)</f>
        <v>-10430.503616472939</v>
      </c>
      <c r="AC1364" s="47">
        <f t="shared" ca="1" si="388"/>
        <v>5630459.385469133</v>
      </c>
    </row>
    <row r="1365" spans="1:29" x14ac:dyDescent="0.15">
      <c r="A1365" s="58">
        <v>50318</v>
      </c>
      <c r="B1365" s="65">
        <f t="shared" si="389"/>
        <v>5</v>
      </c>
      <c r="C1365" s="58" t="s">
        <v>1418</v>
      </c>
      <c r="D1365" s="58">
        <v>472</v>
      </c>
      <c r="E1365" s="58">
        <v>0</v>
      </c>
      <c r="F1365" s="58">
        <f t="shared" si="390"/>
        <v>760.83582089552237</v>
      </c>
      <c r="G1365" s="58"/>
      <c r="H1365" s="17">
        <f t="shared" si="391"/>
        <v>1</v>
      </c>
      <c r="I1365" s="17">
        <f t="shared" si="392"/>
        <v>0</v>
      </c>
      <c r="J1365" s="17">
        <f ca="1">OFFSET('Z1'!$B$7,B1365,H1365)*D1365</f>
        <v>0</v>
      </c>
      <c r="K1365" s="17">
        <f ca="1">IF(I1365&gt;0,OFFSET('Z1'!$I$7,B1365,I1365)*IF(I1365=1,D1365-9300,IF(I1365=2,D1365-18000,IF(I1365=3,D1365-45000,0))),0)</f>
        <v>0</v>
      </c>
      <c r="L1365" s="17">
        <f>IF(AND(E1365=1,D1365&gt;20000,D1365&lt;=45000),D1365*'Z1'!$G$7,0)+IF(AND(E1365=1,D1365&gt;45000,D1365&lt;=50000),'Z1'!$G$7/5000*(50000-D1365)*D1365,0)</f>
        <v>0</v>
      </c>
      <c r="M1365" s="18">
        <f t="shared" ca="1" si="393"/>
        <v>0</v>
      </c>
      <c r="N1365" s="21">
        <v>13919</v>
      </c>
      <c r="O1365" s="20">
        <f t="shared" si="394"/>
        <v>12919</v>
      </c>
      <c r="P1365" s="21">
        <f t="shared" si="395"/>
        <v>1</v>
      </c>
      <c r="Q1365" s="22">
        <f t="shared" si="396"/>
        <v>11627.1</v>
      </c>
      <c r="R1365" s="59">
        <f t="shared" ca="1" si="397"/>
        <v>532223.15757938754</v>
      </c>
      <c r="S1365" s="60">
        <f t="shared" ca="1" si="398"/>
        <v>543850.25757938751</v>
      </c>
      <c r="T1365" s="61">
        <v>1064.1566559632295</v>
      </c>
      <c r="U1365" s="61">
        <f t="shared" ca="1" si="399"/>
        <v>1152.2251219902278</v>
      </c>
      <c r="V1365" s="62">
        <f t="shared" ca="1" si="400"/>
        <v>8.2758929837527084E-2</v>
      </c>
      <c r="W1365" s="62"/>
      <c r="X1365" s="62">
        <f t="shared" ca="1" si="401"/>
        <v>8.2758929837527084E-2</v>
      </c>
      <c r="Y1365" s="60">
        <f t="shared" ca="1" si="402"/>
        <v>543850.25757938751</v>
      </c>
      <c r="Z1365" s="63">
        <f t="shared" ca="1" si="403"/>
        <v>0</v>
      </c>
      <c r="AA1365" s="60">
        <f t="shared" ca="1" si="404"/>
        <v>0</v>
      </c>
      <c r="AB1365" s="63">
        <f t="shared" ca="1" si="405"/>
        <v>0</v>
      </c>
      <c r="AC1365" s="47">
        <f t="shared" ref="AC1365:AC1428" ca="1" si="406">Y1365+AB1365</f>
        <v>543850.25757938751</v>
      </c>
    </row>
    <row r="1366" spans="1:29" x14ac:dyDescent="0.15">
      <c r="A1366" s="58">
        <v>50319</v>
      </c>
      <c r="B1366" s="65">
        <f t="shared" si="389"/>
        <v>5</v>
      </c>
      <c r="C1366" s="58" t="s">
        <v>1419</v>
      </c>
      <c r="D1366" s="58">
        <v>3605</v>
      </c>
      <c r="E1366" s="58">
        <v>0</v>
      </c>
      <c r="F1366" s="58">
        <f t="shared" si="390"/>
        <v>5811.0447761194027</v>
      </c>
      <c r="G1366" s="58"/>
      <c r="H1366" s="17">
        <f t="shared" si="391"/>
        <v>1</v>
      </c>
      <c r="I1366" s="17">
        <f t="shared" si="392"/>
        <v>0</v>
      </c>
      <c r="J1366" s="17">
        <f ca="1">OFFSET('Z1'!$B$7,B1366,H1366)*D1366</f>
        <v>0</v>
      </c>
      <c r="K1366" s="17">
        <f ca="1">IF(I1366&gt;0,OFFSET('Z1'!$I$7,B1366,I1366)*IF(I1366=1,D1366-9300,IF(I1366=2,D1366-18000,IF(I1366=3,D1366-45000,0))),0)</f>
        <v>0</v>
      </c>
      <c r="L1366" s="17">
        <f>IF(AND(E1366=1,D1366&gt;20000,D1366&lt;=45000),D1366*'Z1'!$G$7,0)+IF(AND(E1366=1,D1366&gt;45000,D1366&lt;=50000),'Z1'!$G$7/5000*(50000-D1366)*D1366,0)</f>
        <v>0</v>
      </c>
      <c r="M1366" s="18">
        <f t="shared" ca="1" si="393"/>
        <v>0</v>
      </c>
      <c r="N1366" s="21">
        <v>43123</v>
      </c>
      <c r="O1366" s="20">
        <f t="shared" si="394"/>
        <v>42123</v>
      </c>
      <c r="P1366" s="21">
        <f t="shared" si="395"/>
        <v>1</v>
      </c>
      <c r="Q1366" s="22">
        <f t="shared" si="396"/>
        <v>37910.700000000004</v>
      </c>
      <c r="R1366" s="59">
        <f t="shared" ca="1" si="397"/>
        <v>4064967.1251561269</v>
      </c>
      <c r="S1366" s="60">
        <f t="shared" ca="1" si="398"/>
        <v>4102877.8251561271</v>
      </c>
      <c r="T1366" s="61">
        <v>1048.5196762163851</v>
      </c>
      <c r="U1366" s="61">
        <f t="shared" ca="1" si="399"/>
        <v>1138.1075797936553</v>
      </c>
      <c r="V1366" s="62">
        <f t="shared" ca="1" si="400"/>
        <v>8.5442272195168423E-2</v>
      </c>
      <c r="W1366" s="62"/>
      <c r="X1366" s="62">
        <f t="shared" ca="1" si="401"/>
        <v>8.5442272195168423E-2</v>
      </c>
      <c r="Y1366" s="60">
        <f t="shared" ca="1" si="402"/>
        <v>4102877.8251561276</v>
      </c>
      <c r="Z1366" s="63">
        <f t="shared" ca="1" si="403"/>
        <v>0</v>
      </c>
      <c r="AA1366" s="60">
        <f t="shared" ca="1" si="404"/>
        <v>0</v>
      </c>
      <c r="AB1366" s="63">
        <f t="shared" ca="1" si="405"/>
        <v>0</v>
      </c>
      <c r="AC1366" s="47">
        <f t="shared" ca="1" si="406"/>
        <v>4102877.8251561276</v>
      </c>
    </row>
    <row r="1367" spans="1:29" x14ac:dyDescent="0.15">
      <c r="A1367" s="58">
        <v>50320</v>
      </c>
      <c r="B1367" s="65">
        <f t="shared" si="389"/>
        <v>5</v>
      </c>
      <c r="C1367" s="58" t="s">
        <v>1420</v>
      </c>
      <c r="D1367" s="58">
        <v>2658</v>
      </c>
      <c r="E1367" s="58">
        <v>0</v>
      </c>
      <c r="F1367" s="58">
        <f t="shared" si="390"/>
        <v>4284.5373134328356</v>
      </c>
      <c r="G1367" s="58"/>
      <c r="H1367" s="17">
        <f t="shared" si="391"/>
        <v>1</v>
      </c>
      <c r="I1367" s="17">
        <f t="shared" si="392"/>
        <v>0</v>
      </c>
      <c r="J1367" s="17">
        <f ca="1">OFFSET('Z1'!$B$7,B1367,H1367)*D1367</f>
        <v>0</v>
      </c>
      <c r="K1367" s="17">
        <f ca="1">IF(I1367&gt;0,OFFSET('Z1'!$I$7,B1367,I1367)*IF(I1367=1,D1367-9300,IF(I1367=2,D1367-18000,IF(I1367=3,D1367-45000,0))),0)</f>
        <v>0</v>
      </c>
      <c r="L1367" s="17">
        <f>IF(AND(E1367=1,D1367&gt;20000,D1367&lt;=45000),D1367*'Z1'!$G$7,0)+IF(AND(E1367=1,D1367&gt;45000,D1367&lt;=50000),'Z1'!$G$7/5000*(50000-D1367)*D1367,0)</f>
        <v>0</v>
      </c>
      <c r="M1367" s="18">
        <f t="shared" ca="1" si="393"/>
        <v>0</v>
      </c>
      <c r="N1367" s="21">
        <v>0</v>
      </c>
      <c r="O1367" s="20">
        <f t="shared" si="394"/>
        <v>0</v>
      </c>
      <c r="P1367" s="21">
        <f t="shared" si="395"/>
        <v>1</v>
      </c>
      <c r="Q1367" s="22">
        <f t="shared" si="396"/>
        <v>0</v>
      </c>
      <c r="R1367" s="59">
        <f t="shared" ca="1" si="397"/>
        <v>2997138.0356907034</v>
      </c>
      <c r="S1367" s="60">
        <f t="shared" ca="1" si="398"/>
        <v>2997138.0356907034</v>
      </c>
      <c r="T1367" s="61">
        <v>1029.9952825726716</v>
      </c>
      <c r="U1367" s="61">
        <f t="shared" ca="1" si="399"/>
        <v>1127.5914355495497</v>
      </c>
      <c r="V1367" s="62">
        <f t="shared" ca="1" si="400"/>
        <v>9.4753980555238204E-2</v>
      </c>
      <c r="W1367" s="62"/>
      <c r="X1367" s="62">
        <f t="shared" ca="1" si="401"/>
        <v>9.4753980555238204E-2</v>
      </c>
      <c r="Y1367" s="60">
        <f t="shared" ca="1" si="402"/>
        <v>2997138.035690703</v>
      </c>
      <c r="Z1367" s="63">
        <f t="shared" ca="1" si="403"/>
        <v>0</v>
      </c>
      <c r="AA1367" s="60">
        <f t="shared" ca="1" si="404"/>
        <v>20744.448893836699</v>
      </c>
      <c r="AB1367" s="63">
        <f t="shared" ca="1" si="405"/>
        <v>-6069.2416864387314</v>
      </c>
      <c r="AC1367" s="47">
        <f t="shared" ca="1" si="406"/>
        <v>2991068.7940042643</v>
      </c>
    </row>
    <row r="1368" spans="1:29" x14ac:dyDescent="0.15">
      <c r="A1368" s="58">
        <v>50321</v>
      </c>
      <c r="B1368" s="65">
        <f t="shared" si="389"/>
        <v>5</v>
      </c>
      <c r="C1368" s="58" t="s">
        <v>1421</v>
      </c>
      <c r="D1368" s="58">
        <v>3668</v>
      </c>
      <c r="E1368" s="58">
        <v>0</v>
      </c>
      <c r="F1368" s="58">
        <f t="shared" si="390"/>
        <v>5912.5970149253735</v>
      </c>
      <c r="G1368" s="58"/>
      <c r="H1368" s="17">
        <f t="shared" si="391"/>
        <v>1</v>
      </c>
      <c r="I1368" s="17">
        <f t="shared" si="392"/>
        <v>0</v>
      </c>
      <c r="J1368" s="17">
        <f ca="1">OFFSET('Z1'!$B$7,B1368,H1368)*D1368</f>
        <v>0</v>
      </c>
      <c r="K1368" s="17">
        <f ca="1">IF(I1368&gt;0,OFFSET('Z1'!$I$7,B1368,I1368)*IF(I1368=1,D1368-9300,IF(I1368=2,D1368-18000,IF(I1368=3,D1368-45000,0))),0)</f>
        <v>0</v>
      </c>
      <c r="L1368" s="17">
        <f>IF(AND(E1368=1,D1368&gt;20000,D1368&lt;=45000),D1368*'Z1'!$G$7,0)+IF(AND(E1368=1,D1368&gt;45000,D1368&lt;=50000),'Z1'!$G$7/5000*(50000-D1368)*D1368,0)</f>
        <v>0</v>
      </c>
      <c r="M1368" s="18">
        <f t="shared" ca="1" si="393"/>
        <v>0</v>
      </c>
      <c r="N1368" s="21">
        <v>13669</v>
      </c>
      <c r="O1368" s="20">
        <f t="shared" si="394"/>
        <v>12669</v>
      </c>
      <c r="P1368" s="21">
        <f t="shared" si="395"/>
        <v>1</v>
      </c>
      <c r="Q1368" s="22">
        <f t="shared" si="396"/>
        <v>11402.1</v>
      </c>
      <c r="R1368" s="59">
        <f t="shared" ca="1" si="397"/>
        <v>4136005.3855957487</v>
      </c>
      <c r="S1368" s="60">
        <f t="shared" ca="1" si="398"/>
        <v>4147407.4855957488</v>
      </c>
      <c r="T1368" s="61">
        <v>1043.4135094449182</v>
      </c>
      <c r="U1368" s="61">
        <f t="shared" ca="1" si="399"/>
        <v>1130.6999688101823</v>
      </c>
      <c r="V1368" s="62">
        <f t="shared" ca="1" si="400"/>
        <v>8.3654714621913762E-2</v>
      </c>
      <c r="W1368" s="62"/>
      <c r="X1368" s="62">
        <f t="shared" ca="1" si="401"/>
        <v>8.3654714621913762E-2</v>
      </c>
      <c r="Y1368" s="60">
        <f t="shared" ca="1" si="402"/>
        <v>4147407.4855957488</v>
      </c>
      <c r="Z1368" s="63">
        <f t="shared" ca="1" si="403"/>
        <v>0</v>
      </c>
      <c r="AA1368" s="60">
        <f t="shared" ca="1" si="404"/>
        <v>0</v>
      </c>
      <c r="AB1368" s="63">
        <f t="shared" ca="1" si="405"/>
        <v>0</v>
      </c>
      <c r="AC1368" s="47">
        <f t="shared" ca="1" si="406"/>
        <v>4147407.4855957488</v>
      </c>
    </row>
    <row r="1369" spans="1:29" x14ac:dyDescent="0.15">
      <c r="A1369" s="58">
        <v>50322</v>
      </c>
      <c r="B1369" s="65">
        <f t="shared" si="389"/>
        <v>5</v>
      </c>
      <c r="C1369" s="58" t="s">
        <v>1422</v>
      </c>
      <c r="D1369" s="58">
        <v>4055</v>
      </c>
      <c r="E1369" s="58">
        <v>0</v>
      </c>
      <c r="F1369" s="58">
        <f t="shared" si="390"/>
        <v>6536.4179104477607</v>
      </c>
      <c r="G1369" s="58"/>
      <c r="H1369" s="17">
        <f t="shared" si="391"/>
        <v>1</v>
      </c>
      <c r="I1369" s="17">
        <f t="shared" si="392"/>
        <v>0</v>
      </c>
      <c r="J1369" s="17">
        <f ca="1">OFFSET('Z1'!$B$7,B1369,H1369)*D1369</f>
        <v>0</v>
      </c>
      <c r="K1369" s="17">
        <f ca="1">IF(I1369&gt;0,OFFSET('Z1'!$I$7,B1369,I1369)*IF(I1369=1,D1369-9300,IF(I1369=2,D1369-18000,IF(I1369=3,D1369-45000,0))),0)</f>
        <v>0</v>
      </c>
      <c r="L1369" s="17">
        <f>IF(AND(E1369=1,D1369&gt;20000,D1369&lt;=45000),D1369*'Z1'!$G$7,0)+IF(AND(E1369=1,D1369&gt;45000,D1369&lt;=50000),'Z1'!$G$7/5000*(50000-D1369)*D1369,0)</f>
        <v>0</v>
      </c>
      <c r="M1369" s="18">
        <f t="shared" ca="1" si="393"/>
        <v>0</v>
      </c>
      <c r="N1369" s="21">
        <v>2958</v>
      </c>
      <c r="O1369" s="20">
        <f t="shared" si="394"/>
        <v>1958</v>
      </c>
      <c r="P1369" s="21">
        <f t="shared" si="395"/>
        <v>1</v>
      </c>
      <c r="Q1369" s="22">
        <f t="shared" si="396"/>
        <v>1762.2</v>
      </c>
      <c r="R1369" s="59">
        <f t="shared" ca="1" si="397"/>
        <v>4572383.2711534239</v>
      </c>
      <c r="S1369" s="60">
        <f t="shared" ca="1" si="398"/>
        <v>4574145.4711534241</v>
      </c>
      <c r="T1369" s="61">
        <v>1031.0445663123046</v>
      </c>
      <c r="U1369" s="61">
        <f t="shared" ca="1" si="399"/>
        <v>1128.02601014881</v>
      </c>
      <c r="V1369" s="62">
        <f t="shared" ca="1" si="400"/>
        <v>9.4061350018433298E-2</v>
      </c>
      <c r="W1369" s="62"/>
      <c r="X1369" s="62">
        <f t="shared" ca="1" si="401"/>
        <v>9.4061350018433298E-2</v>
      </c>
      <c r="Y1369" s="60">
        <f t="shared" ca="1" si="402"/>
        <v>4574145.4711534241</v>
      </c>
      <c r="Z1369" s="63">
        <f t="shared" ca="1" si="403"/>
        <v>0</v>
      </c>
      <c r="AA1369" s="60">
        <f t="shared" ca="1" si="404"/>
        <v>28783.812505261973</v>
      </c>
      <c r="AB1369" s="63">
        <f t="shared" ca="1" si="405"/>
        <v>-8421.3331308828183</v>
      </c>
      <c r="AC1369" s="47">
        <f t="shared" ca="1" si="406"/>
        <v>4565724.1380225411</v>
      </c>
    </row>
    <row r="1370" spans="1:29" x14ac:dyDescent="0.15">
      <c r="A1370" s="58">
        <v>50323</v>
      </c>
      <c r="B1370" s="65">
        <f t="shared" si="389"/>
        <v>5</v>
      </c>
      <c r="C1370" s="58" t="s">
        <v>1423</v>
      </c>
      <c r="D1370" s="58">
        <v>3441</v>
      </c>
      <c r="E1370" s="58">
        <v>0</v>
      </c>
      <c r="F1370" s="58">
        <f t="shared" si="390"/>
        <v>5546.686567164179</v>
      </c>
      <c r="G1370" s="58"/>
      <c r="H1370" s="17">
        <f t="shared" si="391"/>
        <v>1</v>
      </c>
      <c r="I1370" s="17">
        <f t="shared" si="392"/>
        <v>0</v>
      </c>
      <c r="J1370" s="17">
        <f ca="1">OFFSET('Z1'!$B$7,B1370,H1370)*D1370</f>
        <v>0</v>
      </c>
      <c r="K1370" s="17">
        <f ca="1">IF(I1370&gt;0,OFFSET('Z1'!$I$7,B1370,I1370)*IF(I1370=1,D1370-9300,IF(I1370=2,D1370-18000,IF(I1370=3,D1370-45000,0))),0)</f>
        <v>0</v>
      </c>
      <c r="L1370" s="17">
        <f>IF(AND(E1370=1,D1370&gt;20000,D1370&lt;=45000),D1370*'Z1'!$G$7,0)+IF(AND(E1370=1,D1370&gt;45000,D1370&lt;=50000),'Z1'!$G$7/5000*(50000-D1370)*D1370,0)</f>
        <v>0</v>
      </c>
      <c r="M1370" s="18">
        <f t="shared" ca="1" si="393"/>
        <v>0</v>
      </c>
      <c r="N1370" s="21">
        <v>27545</v>
      </c>
      <c r="O1370" s="20">
        <f t="shared" si="394"/>
        <v>26545</v>
      </c>
      <c r="P1370" s="21">
        <f t="shared" si="395"/>
        <v>1</v>
      </c>
      <c r="Q1370" s="22">
        <f t="shared" si="396"/>
        <v>23890.5</v>
      </c>
      <c r="R1370" s="59">
        <f t="shared" ca="1" si="397"/>
        <v>3880042.1297260006</v>
      </c>
      <c r="S1370" s="60">
        <f t="shared" ca="1" si="398"/>
        <v>3903932.6297260006</v>
      </c>
      <c r="T1370" s="61">
        <v>1043.8445006310958</v>
      </c>
      <c r="U1370" s="61">
        <f t="shared" ca="1" si="399"/>
        <v>1134.5343300569605</v>
      </c>
      <c r="V1370" s="62">
        <f t="shared" ca="1" si="400"/>
        <v>8.6880593202373291E-2</v>
      </c>
      <c r="W1370" s="62"/>
      <c r="X1370" s="62">
        <f t="shared" ca="1" si="401"/>
        <v>8.6880593202373291E-2</v>
      </c>
      <c r="Y1370" s="60">
        <f t="shared" ca="1" si="402"/>
        <v>3903932.6297260011</v>
      </c>
      <c r="Z1370" s="63">
        <f t="shared" ca="1" si="403"/>
        <v>0</v>
      </c>
      <c r="AA1370" s="60">
        <f t="shared" ca="1" si="404"/>
        <v>0</v>
      </c>
      <c r="AB1370" s="63">
        <f t="shared" ca="1" si="405"/>
        <v>0</v>
      </c>
      <c r="AC1370" s="47">
        <f t="shared" ca="1" si="406"/>
        <v>3903932.6297260011</v>
      </c>
    </row>
    <row r="1371" spans="1:29" x14ac:dyDescent="0.15">
      <c r="A1371" s="58">
        <v>50324</v>
      </c>
      <c r="B1371" s="65">
        <f t="shared" si="389"/>
        <v>5</v>
      </c>
      <c r="C1371" s="58" t="s">
        <v>1424</v>
      </c>
      <c r="D1371" s="58">
        <v>6468</v>
      </c>
      <c r="E1371" s="58">
        <v>0</v>
      </c>
      <c r="F1371" s="58">
        <f t="shared" si="390"/>
        <v>10426.029850746268</v>
      </c>
      <c r="G1371" s="58"/>
      <c r="H1371" s="17">
        <f t="shared" si="391"/>
        <v>1</v>
      </c>
      <c r="I1371" s="17">
        <f t="shared" si="392"/>
        <v>0</v>
      </c>
      <c r="J1371" s="17">
        <f ca="1">OFFSET('Z1'!$B$7,B1371,H1371)*D1371</f>
        <v>0</v>
      </c>
      <c r="K1371" s="17">
        <f ca="1">IF(I1371&gt;0,OFFSET('Z1'!$I$7,B1371,I1371)*IF(I1371=1,D1371-9300,IF(I1371=2,D1371-18000,IF(I1371=3,D1371-45000,0))),0)</f>
        <v>0</v>
      </c>
      <c r="L1371" s="17">
        <f>IF(AND(E1371=1,D1371&gt;20000,D1371&lt;=45000),D1371*'Z1'!$G$7,0)+IF(AND(E1371=1,D1371&gt;45000,D1371&lt;=50000),'Z1'!$G$7/5000*(50000-D1371)*D1371,0)</f>
        <v>0</v>
      </c>
      <c r="M1371" s="18">
        <f t="shared" ca="1" si="393"/>
        <v>0</v>
      </c>
      <c r="N1371" s="21">
        <v>13311</v>
      </c>
      <c r="O1371" s="20">
        <f t="shared" si="394"/>
        <v>12311</v>
      </c>
      <c r="P1371" s="21">
        <f t="shared" si="395"/>
        <v>1</v>
      </c>
      <c r="Q1371" s="22">
        <f t="shared" si="396"/>
        <v>11079.9</v>
      </c>
      <c r="R1371" s="59">
        <f t="shared" ca="1" si="397"/>
        <v>7293261.4051344879</v>
      </c>
      <c r="S1371" s="60">
        <f t="shared" ca="1" si="398"/>
        <v>7304341.3051344883</v>
      </c>
      <c r="T1371" s="61">
        <v>1032.0772374598896</v>
      </c>
      <c r="U1371" s="61">
        <f t="shared" ca="1" si="399"/>
        <v>1129.3044689447261</v>
      </c>
      <c r="V1371" s="62">
        <f t="shared" ca="1" si="400"/>
        <v>9.4205383042967439E-2</v>
      </c>
      <c r="W1371" s="62"/>
      <c r="X1371" s="62">
        <f t="shared" ca="1" si="401"/>
        <v>9.4205383042967439E-2</v>
      </c>
      <c r="Y1371" s="60">
        <f t="shared" ca="1" si="402"/>
        <v>7304341.3051344883</v>
      </c>
      <c r="Z1371" s="63">
        <f t="shared" ca="1" si="403"/>
        <v>0</v>
      </c>
      <c r="AA1371" s="60">
        <f t="shared" ca="1" si="404"/>
        <v>46919.606493399478</v>
      </c>
      <c r="AB1371" s="63">
        <f t="shared" ca="1" si="405"/>
        <v>-13727.355838585199</v>
      </c>
      <c r="AC1371" s="47">
        <f t="shared" ca="1" si="406"/>
        <v>7290613.9492959026</v>
      </c>
    </row>
    <row r="1372" spans="1:29" x14ac:dyDescent="0.15">
      <c r="A1372" s="58">
        <v>50325</v>
      </c>
      <c r="B1372" s="65">
        <f t="shared" si="389"/>
        <v>5</v>
      </c>
      <c r="C1372" s="58" t="s">
        <v>1425</v>
      </c>
      <c r="D1372" s="58">
        <v>2415</v>
      </c>
      <c r="E1372" s="58">
        <v>0</v>
      </c>
      <c r="F1372" s="58">
        <f t="shared" si="390"/>
        <v>3892.8358208955224</v>
      </c>
      <c r="G1372" s="58"/>
      <c r="H1372" s="17">
        <f t="shared" si="391"/>
        <v>1</v>
      </c>
      <c r="I1372" s="17">
        <f t="shared" si="392"/>
        <v>0</v>
      </c>
      <c r="J1372" s="17">
        <f ca="1">OFFSET('Z1'!$B$7,B1372,H1372)*D1372</f>
        <v>0</v>
      </c>
      <c r="K1372" s="17">
        <f ca="1">IF(I1372&gt;0,OFFSET('Z1'!$I$7,B1372,I1372)*IF(I1372=1,D1372-9300,IF(I1372=2,D1372-18000,IF(I1372=3,D1372-45000,0))),0)</f>
        <v>0</v>
      </c>
      <c r="L1372" s="17">
        <f>IF(AND(E1372=1,D1372&gt;20000,D1372&lt;=45000),D1372*'Z1'!$G$7,0)+IF(AND(E1372=1,D1372&gt;45000,D1372&lt;=50000),'Z1'!$G$7/5000*(50000-D1372)*D1372,0)</f>
        <v>0</v>
      </c>
      <c r="M1372" s="18">
        <f t="shared" ca="1" si="393"/>
        <v>0</v>
      </c>
      <c r="N1372" s="21">
        <v>0</v>
      </c>
      <c r="O1372" s="20">
        <f t="shared" si="394"/>
        <v>0</v>
      </c>
      <c r="P1372" s="21">
        <f t="shared" si="395"/>
        <v>1</v>
      </c>
      <c r="Q1372" s="22">
        <f t="shared" si="396"/>
        <v>0</v>
      </c>
      <c r="R1372" s="59">
        <f t="shared" ca="1" si="397"/>
        <v>2723133.3168521626</v>
      </c>
      <c r="S1372" s="60">
        <f t="shared" ca="1" si="398"/>
        <v>2723133.3168521626</v>
      </c>
      <c r="T1372" s="61">
        <v>1029.9952825726714</v>
      </c>
      <c r="U1372" s="61">
        <f t="shared" ca="1" si="399"/>
        <v>1127.5914355495497</v>
      </c>
      <c r="V1372" s="62">
        <f t="shared" ca="1" si="400"/>
        <v>9.4753980555238648E-2</v>
      </c>
      <c r="W1372" s="62"/>
      <c r="X1372" s="62">
        <f t="shared" ca="1" si="401"/>
        <v>9.4753980555238648E-2</v>
      </c>
      <c r="Y1372" s="60">
        <f t="shared" ca="1" si="402"/>
        <v>2723133.3168521626</v>
      </c>
      <c r="Z1372" s="63">
        <f t="shared" ca="1" si="403"/>
        <v>0</v>
      </c>
      <c r="AA1372" s="60">
        <f t="shared" ca="1" si="404"/>
        <v>18847.94735839637</v>
      </c>
      <c r="AB1372" s="63">
        <f t="shared" ca="1" si="405"/>
        <v>-5514.3787331640697</v>
      </c>
      <c r="AC1372" s="47">
        <f t="shared" ca="1" si="406"/>
        <v>2717618.9381189984</v>
      </c>
    </row>
    <row r="1373" spans="1:29" x14ac:dyDescent="0.15">
      <c r="A1373" s="58">
        <v>50326</v>
      </c>
      <c r="B1373" s="65">
        <f t="shared" si="389"/>
        <v>5</v>
      </c>
      <c r="C1373" s="58" t="s">
        <v>1426</v>
      </c>
      <c r="D1373" s="58">
        <v>5795</v>
      </c>
      <c r="E1373" s="58">
        <v>0</v>
      </c>
      <c r="F1373" s="58">
        <f t="shared" si="390"/>
        <v>9341.194029850747</v>
      </c>
      <c r="G1373" s="58"/>
      <c r="H1373" s="17">
        <f t="shared" si="391"/>
        <v>1</v>
      </c>
      <c r="I1373" s="17">
        <f t="shared" si="392"/>
        <v>0</v>
      </c>
      <c r="J1373" s="17">
        <f ca="1">OFFSET('Z1'!$B$7,B1373,H1373)*D1373</f>
        <v>0</v>
      </c>
      <c r="K1373" s="17">
        <f ca="1">IF(I1373&gt;0,OFFSET('Z1'!$I$7,B1373,I1373)*IF(I1373=1,D1373-9300,IF(I1373=2,D1373-18000,IF(I1373=3,D1373-45000,0))),0)</f>
        <v>0</v>
      </c>
      <c r="L1373" s="17">
        <f>IF(AND(E1373=1,D1373&gt;20000,D1373&lt;=45000),D1373*'Z1'!$G$7,0)+IF(AND(E1373=1,D1373&gt;45000,D1373&lt;=50000),'Z1'!$G$7/5000*(50000-D1373)*D1373,0)</f>
        <v>0</v>
      </c>
      <c r="M1373" s="18">
        <f t="shared" ca="1" si="393"/>
        <v>0</v>
      </c>
      <c r="N1373" s="21">
        <v>4831</v>
      </c>
      <c r="O1373" s="20">
        <f t="shared" si="394"/>
        <v>3831</v>
      </c>
      <c r="P1373" s="21">
        <f t="shared" si="395"/>
        <v>1</v>
      </c>
      <c r="Q1373" s="22">
        <f t="shared" si="396"/>
        <v>3447.9</v>
      </c>
      <c r="R1373" s="59">
        <f t="shared" ca="1" si="397"/>
        <v>6534392.3690096419</v>
      </c>
      <c r="S1373" s="60">
        <f t="shared" ca="1" si="398"/>
        <v>6537840.2690096423</v>
      </c>
      <c r="T1373" s="61">
        <v>1030.8849181862845</v>
      </c>
      <c r="U1373" s="61">
        <f t="shared" ca="1" si="399"/>
        <v>1128.1864139792308</v>
      </c>
      <c r="V1373" s="62">
        <f t="shared" ca="1" si="400"/>
        <v>9.4386380163691053E-2</v>
      </c>
      <c r="W1373" s="62"/>
      <c r="X1373" s="62">
        <f t="shared" ca="1" si="401"/>
        <v>9.4386380163691053E-2</v>
      </c>
      <c r="Y1373" s="60">
        <f t="shared" ca="1" si="402"/>
        <v>6537840.2690096423</v>
      </c>
      <c r="Z1373" s="63">
        <f t="shared" ca="1" si="403"/>
        <v>0</v>
      </c>
      <c r="AA1373" s="60">
        <f t="shared" ca="1" si="404"/>
        <v>43070.296490143053</v>
      </c>
      <c r="AB1373" s="63">
        <f t="shared" ca="1" si="405"/>
        <v>-12601.156108944244</v>
      </c>
      <c r="AC1373" s="47">
        <f t="shared" ca="1" si="406"/>
        <v>6525239.1129006976</v>
      </c>
    </row>
    <row r="1374" spans="1:29" x14ac:dyDescent="0.15">
      <c r="A1374" s="58">
        <v>50327</v>
      </c>
      <c r="B1374" s="65">
        <f t="shared" si="389"/>
        <v>5</v>
      </c>
      <c r="C1374" s="58" t="s">
        <v>1427</v>
      </c>
      <c r="D1374" s="58">
        <v>4968</v>
      </c>
      <c r="E1374" s="58">
        <v>0</v>
      </c>
      <c r="F1374" s="58">
        <f t="shared" si="390"/>
        <v>8008.1194029850749</v>
      </c>
      <c r="G1374" s="58"/>
      <c r="H1374" s="17">
        <f t="shared" si="391"/>
        <v>1</v>
      </c>
      <c r="I1374" s="17">
        <f t="shared" si="392"/>
        <v>0</v>
      </c>
      <c r="J1374" s="17">
        <f ca="1">OFFSET('Z1'!$B$7,B1374,H1374)*D1374</f>
        <v>0</v>
      </c>
      <c r="K1374" s="17">
        <f ca="1">IF(I1374&gt;0,OFFSET('Z1'!$I$7,B1374,I1374)*IF(I1374=1,D1374-9300,IF(I1374=2,D1374-18000,IF(I1374=3,D1374-45000,0))),0)</f>
        <v>0</v>
      </c>
      <c r="L1374" s="17">
        <f>IF(AND(E1374=1,D1374&gt;20000,D1374&lt;=45000),D1374*'Z1'!$G$7,0)+IF(AND(E1374=1,D1374&gt;45000,D1374&lt;=50000),'Z1'!$G$7/5000*(50000-D1374)*D1374,0)</f>
        <v>0</v>
      </c>
      <c r="M1374" s="18">
        <f t="shared" ca="1" si="393"/>
        <v>0</v>
      </c>
      <c r="N1374" s="21">
        <v>16935</v>
      </c>
      <c r="O1374" s="20">
        <f t="shared" si="394"/>
        <v>15935</v>
      </c>
      <c r="P1374" s="21">
        <f t="shared" si="395"/>
        <v>1</v>
      </c>
      <c r="Q1374" s="22">
        <f t="shared" si="396"/>
        <v>14341.5</v>
      </c>
      <c r="R1374" s="59">
        <f t="shared" ca="1" si="397"/>
        <v>5601874.2518101633</v>
      </c>
      <c r="S1374" s="60">
        <f t="shared" ca="1" si="398"/>
        <v>5616215.7518101633</v>
      </c>
      <c r="T1374" s="61">
        <v>1033.2654874143848</v>
      </c>
      <c r="U1374" s="61">
        <f t="shared" ca="1" si="399"/>
        <v>1130.4782109118687</v>
      </c>
      <c r="V1374" s="62">
        <f t="shared" ca="1" si="400"/>
        <v>9.4083006431141314E-2</v>
      </c>
      <c r="W1374" s="62"/>
      <c r="X1374" s="62">
        <f t="shared" ca="1" si="401"/>
        <v>9.4083006431141314E-2</v>
      </c>
      <c r="Y1374" s="60">
        <f t="shared" ca="1" si="402"/>
        <v>5616215.7518101633</v>
      </c>
      <c r="Z1374" s="63">
        <f t="shared" ca="1" si="403"/>
        <v>0</v>
      </c>
      <c r="AA1374" s="60">
        <f t="shared" ca="1" si="404"/>
        <v>35451.73655999545</v>
      </c>
      <c r="AB1374" s="63">
        <f t="shared" ca="1" si="405"/>
        <v>-10372.179973915589</v>
      </c>
      <c r="AC1374" s="47">
        <f t="shared" ca="1" si="406"/>
        <v>5605843.571836248</v>
      </c>
    </row>
    <row r="1375" spans="1:29" x14ac:dyDescent="0.15">
      <c r="A1375" s="58">
        <v>50328</v>
      </c>
      <c r="B1375" s="65">
        <f t="shared" si="389"/>
        <v>5</v>
      </c>
      <c r="C1375" s="58" t="s">
        <v>1428</v>
      </c>
      <c r="D1375" s="58">
        <v>1259</v>
      </c>
      <c r="E1375" s="58">
        <v>0</v>
      </c>
      <c r="F1375" s="58">
        <f t="shared" si="390"/>
        <v>2029.4328358208954</v>
      </c>
      <c r="G1375" s="58"/>
      <c r="H1375" s="17">
        <f t="shared" si="391"/>
        <v>1</v>
      </c>
      <c r="I1375" s="17">
        <f t="shared" si="392"/>
        <v>0</v>
      </c>
      <c r="J1375" s="17">
        <f ca="1">OFFSET('Z1'!$B$7,B1375,H1375)*D1375</f>
        <v>0</v>
      </c>
      <c r="K1375" s="17">
        <f ca="1">IF(I1375&gt;0,OFFSET('Z1'!$I$7,B1375,I1375)*IF(I1375=1,D1375-9300,IF(I1375=2,D1375-18000,IF(I1375=3,D1375-45000,0))),0)</f>
        <v>0</v>
      </c>
      <c r="L1375" s="17">
        <f>IF(AND(E1375=1,D1375&gt;20000,D1375&lt;=45000),D1375*'Z1'!$G$7,0)+IF(AND(E1375=1,D1375&gt;45000,D1375&lt;=50000),'Z1'!$G$7/5000*(50000-D1375)*D1375,0)</f>
        <v>0</v>
      </c>
      <c r="M1375" s="18">
        <f t="shared" ca="1" si="393"/>
        <v>0</v>
      </c>
      <c r="N1375" s="21">
        <v>0</v>
      </c>
      <c r="O1375" s="20">
        <f t="shared" si="394"/>
        <v>0</v>
      </c>
      <c r="P1375" s="21">
        <f t="shared" si="395"/>
        <v>1</v>
      </c>
      <c r="Q1375" s="22">
        <f t="shared" si="396"/>
        <v>0</v>
      </c>
      <c r="R1375" s="59">
        <f t="shared" ca="1" si="397"/>
        <v>1419637.6173568831</v>
      </c>
      <c r="S1375" s="60">
        <f t="shared" ca="1" si="398"/>
        <v>1419637.6173568831</v>
      </c>
      <c r="T1375" s="61">
        <v>1059.664072895252</v>
      </c>
      <c r="U1375" s="61">
        <f t="shared" ca="1" si="399"/>
        <v>1127.5914355495497</v>
      </c>
      <c r="V1375" s="62">
        <f t="shared" ca="1" si="400"/>
        <v>6.4102732546838181E-2</v>
      </c>
      <c r="W1375" s="62"/>
      <c r="X1375" s="62">
        <f t="shared" ca="1" si="401"/>
        <v>6.4102732546838181E-2</v>
      </c>
      <c r="Y1375" s="60">
        <f t="shared" ca="1" si="402"/>
        <v>1419637.6173568831</v>
      </c>
      <c r="Z1375" s="63">
        <f t="shared" ca="1" si="403"/>
        <v>0</v>
      </c>
      <c r="AA1375" s="60">
        <f t="shared" ca="1" si="404"/>
        <v>0</v>
      </c>
      <c r="AB1375" s="63">
        <f t="shared" ca="1" si="405"/>
        <v>0</v>
      </c>
      <c r="AC1375" s="47">
        <f t="shared" ca="1" si="406"/>
        <v>1419637.6173568831</v>
      </c>
    </row>
    <row r="1376" spans="1:29" x14ac:dyDescent="0.15">
      <c r="A1376" s="58">
        <v>50329</v>
      </c>
      <c r="B1376" s="65">
        <f t="shared" si="389"/>
        <v>5</v>
      </c>
      <c r="C1376" s="58" t="s">
        <v>1429</v>
      </c>
      <c r="D1376" s="58">
        <v>3034</v>
      </c>
      <c r="E1376" s="58">
        <v>0</v>
      </c>
      <c r="F1376" s="58">
        <f t="shared" si="390"/>
        <v>4890.626865671642</v>
      </c>
      <c r="G1376" s="58"/>
      <c r="H1376" s="17">
        <f t="shared" si="391"/>
        <v>1</v>
      </c>
      <c r="I1376" s="17">
        <f t="shared" si="392"/>
        <v>0</v>
      </c>
      <c r="J1376" s="17">
        <f ca="1">OFFSET('Z1'!$B$7,B1376,H1376)*D1376</f>
        <v>0</v>
      </c>
      <c r="K1376" s="17">
        <f ca="1">IF(I1376&gt;0,OFFSET('Z1'!$I$7,B1376,I1376)*IF(I1376=1,D1376-9300,IF(I1376=2,D1376-18000,IF(I1376=3,D1376-45000,0))),0)</f>
        <v>0</v>
      </c>
      <c r="L1376" s="17">
        <f>IF(AND(E1376=1,D1376&gt;20000,D1376&lt;=45000),D1376*'Z1'!$G$7,0)+IF(AND(E1376=1,D1376&gt;45000,D1376&lt;=50000),'Z1'!$G$7/5000*(50000-D1376)*D1376,0)</f>
        <v>0</v>
      </c>
      <c r="M1376" s="18">
        <f t="shared" ca="1" si="393"/>
        <v>0</v>
      </c>
      <c r="N1376" s="21">
        <v>1320</v>
      </c>
      <c r="O1376" s="20">
        <f t="shared" si="394"/>
        <v>320</v>
      </c>
      <c r="P1376" s="21">
        <f t="shared" si="395"/>
        <v>1</v>
      </c>
      <c r="Q1376" s="22">
        <f t="shared" si="396"/>
        <v>288</v>
      </c>
      <c r="R1376" s="59">
        <f t="shared" ca="1" si="397"/>
        <v>3421112.4154573344</v>
      </c>
      <c r="S1376" s="60">
        <f t="shared" ca="1" si="398"/>
        <v>3421400.4154573344</v>
      </c>
      <c r="T1376" s="61">
        <v>1030.5040304858603</v>
      </c>
      <c r="U1376" s="61">
        <f t="shared" ca="1" si="399"/>
        <v>1127.6863597420352</v>
      </c>
      <c r="V1376" s="62">
        <f t="shared" ca="1" si="400"/>
        <v>9.4305627519336799E-2</v>
      </c>
      <c r="W1376" s="62"/>
      <c r="X1376" s="62">
        <f t="shared" ca="1" si="401"/>
        <v>9.4305627519336799E-2</v>
      </c>
      <c r="Y1376" s="60">
        <f t="shared" ca="1" si="402"/>
        <v>3421400.4154573348</v>
      </c>
      <c r="Z1376" s="63">
        <f t="shared" ca="1" si="403"/>
        <v>0</v>
      </c>
      <c r="AA1376" s="60">
        <f t="shared" ca="1" si="404"/>
        <v>22288.851288073231</v>
      </c>
      <c r="AB1376" s="63">
        <f t="shared" ca="1" si="405"/>
        <v>-6521.0903443474508</v>
      </c>
      <c r="AC1376" s="47">
        <f t="shared" ca="1" si="406"/>
        <v>3414879.3251129873</v>
      </c>
    </row>
    <row r="1377" spans="1:29" x14ac:dyDescent="0.15">
      <c r="A1377" s="58">
        <v>50330</v>
      </c>
      <c r="B1377" s="65">
        <f t="shared" si="389"/>
        <v>5</v>
      </c>
      <c r="C1377" s="58" t="s">
        <v>1430</v>
      </c>
      <c r="D1377" s="58">
        <v>3920</v>
      </c>
      <c r="E1377" s="58">
        <v>0</v>
      </c>
      <c r="F1377" s="58">
        <f t="shared" si="390"/>
        <v>6318.8059701492539</v>
      </c>
      <c r="G1377" s="58"/>
      <c r="H1377" s="17">
        <f t="shared" si="391"/>
        <v>1</v>
      </c>
      <c r="I1377" s="17">
        <f t="shared" si="392"/>
        <v>0</v>
      </c>
      <c r="J1377" s="17">
        <f ca="1">OFFSET('Z1'!$B$7,B1377,H1377)*D1377</f>
        <v>0</v>
      </c>
      <c r="K1377" s="17">
        <f ca="1">IF(I1377&gt;0,OFFSET('Z1'!$I$7,B1377,I1377)*IF(I1377=1,D1377-9300,IF(I1377=2,D1377-18000,IF(I1377=3,D1377-45000,0))),0)</f>
        <v>0</v>
      </c>
      <c r="L1377" s="17">
        <f>IF(AND(E1377=1,D1377&gt;20000,D1377&lt;=45000),D1377*'Z1'!$G$7,0)+IF(AND(E1377=1,D1377&gt;45000,D1377&lt;=50000),'Z1'!$G$7/5000*(50000-D1377)*D1377,0)</f>
        <v>0</v>
      </c>
      <c r="M1377" s="18">
        <f t="shared" ca="1" si="393"/>
        <v>0</v>
      </c>
      <c r="N1377" s="21">
        <v>250808</v>
      </c>
      <c r="O1377" s="20">
        <f t="shared" si="394"/>
        <v>249808</v>
      </c>
      <c r="P1377" s="21">
        <f t="shared" si="395"/>
        <v>1</v>
      </c>
      <c r="Q1377" s="22">
        <f t="shared" si="396"/>
        <v>224827.2</v>
      </c>
      <c r="R1377" s="59">
        <f t="shared" ca="1" si="397"/>
        <v>4420158.4273542352</v>
      </c>
      <c r="S1377" s="60">
        <f t="shared" ca="1" si="398"/>
        <v>4644985.6273542354</v>
      </c>
      <c r="T1377" s="61">
        <v>1116.2573463056003</v>
      </c>
      <c r="U1377" s="61">
        <f t="shared" ca="1" si="399"/>
        <v>1184.9453131005703</v>
      </c>
      <c r="V1377" s="62">
        <f t="shared" ca="1" si="400"/>
        <v>6.1534167745727952E-2</v>
      </c>
      <c r="W1377" s="62"/>
      <c r="X1377" s="62">
        <f t="shared" ca="1" si="401"/>
        <v>6.1534167745727952E-2</v>
      </c>
      <c r="Y1377" s="60">
        <f t="shared" ca="1" si="402"/>
        <v>4644985.6273542354</v>
      </c>
      <c r="Z1377" s="63">
        <f t="shared" ca="1" si="403"/>
        <v>0</v>
      </c>
      <c r="AA1377" s="60">
        <f t="shared" ca="1" si="404"/>
        <v>0</v>
      </c>
      <c r="AB1377" s="63">
        <f t="shared" ca="1" si="405"/>
        <v>0</v>
      </c>
      <c r="AC1377" s="47">
        <f t="shared" ca="1" si="406"/>
        <v>4644985.6273542354</v>
      </c>
    </row>
    <row r="1378" spans="1:29" x14ac:dyDescent="0.15">
      <c r="A1378" s="58">
        <v>50331</v>
      </c>
      <c r="B1378" s="65">
        <f t="shared" si="389"/>
        <v>5</v>
      </c>
      <c r="C1378" s="58" t="s">
        <v>1431</v>
      </c>
      <c r="D1378" s="58">
        <v>1124</v>
      </c>
      <c r="E1378" s="58">
        <v>0</v>
      </c>
      <c r="F1378" s="58">
        <f t="shared" si="390"/>
        <v>1811.8208955223881</v>
      </c>
      <c r="G1378" s="58"/>
      <c r="H1378" s="17">
        <f t="shared" si="391"/>
        <v>1</v>
      </c>
      <c r="I1378" s="17">
        <f t="shared" si="392"/>
        <v>0</v>
      </c>
      <c r="J1378" s="17">
        <f ca="1">OFFSET('Z1'!$B$7,B1378,H1378)*D1378</f>
        <v>0</v>
      </c>
      <c r="K1378" s="17">
        <f ca="1">IF(I1378&gt;0,OFFSET('Z1'!$I$7,B1378,I1378)*IF(I1378=1,D1378-9300,IF(I1378=2,D1378-18000,IF(I1378=3,D1378-45000,0))),0)</f>
        <v>0</v>
      </c>
      <c r="L1378" s="17">
        <f>IF(AND(E1378=1,D1378&gt;20000,D1378&lt;=45000),D1378*'Z1'!$G$7,0)+IF(AND(E1378=1,D1378&gt;45000,D1378&lt;=50000),'Z1'!$G$7/5000*(50000-D1378)*D1378,0)</f>
        <v>0</v>
      </c>
      <c r="M1378" s="18">
        <f t="shared" ca="1" si="393"/>
        <v>0</v>
      </c>
      <c r="N1378" s="21">
        <v>0</v>
      </c>
      <c r="O1378" s="20">
        <f t="shared" si="394"/>
        <v>0</v>
      </c>
      <c r="P1378" s="21">
        <f t="shared" si="395"/>
        <v>1</v>
      </c>
      <c r="Q1378" s="22">
        <f t="shared" si="396"/>
        <v>0</v>
      </c>
      <c r="R1378" s="59">
        <f t="shared" ca="1" si="397"/>
        <v>1267412.7735576939</v>
      </c>
      <c r="S1378" s="60">
        <f t="shared" ca="1" si="398"/>
        <v>1267412.7735576939</v>
      </c>
      <c r="T1378" s="61">
        <v>1029.9952825726716</v>
      </c>
      <c r="U1378" s="61">
        <f t="shared" ca="1" si="399"/>
        <v>1127.5914355495497</v>
      </c>
      <c r="V1378" s="62">
        <f t="shared" ca="1" si="400"/>
        <v>9.4753980555238204E-2</v>
      </c>
      <c r="W1378" s="62"/>
      <c r="X1378" s="62">
        <f t="shared" ca="1" si="401"/>
        <v>9.4753980555238204E-2</v>
      </c>
      <c r="Y1378" s="60">
        <f t="shared" ca="1" si="402"/>
        <v>1267412.7735576939</v>
      </c>
      <c r="Z1378" s="63">
        <f t="shared" ca="1" si="403"/>
        <v>0</v>
      </c>
      <c r="AA1378" s="60">
        <f t="shared" ca="1" si="404"/>
        <v>8772.2951680484693</v>
      </c>
      <c r="AB1378" s="63">
        <f t="shared" ca="1" si="405"/>
        <v>-2566.5265822262022</v>
      </c>
      <c r="AC1378" s="47">
        <f t="shared" ca="1" si="406"/>
        <v>1264846.2469754678</v>
      </c>
    </row>
    <row r="1379" spans="1:29" x14ac:dyDescent="0.15">
      <c r="A1379" s="58">
        <v>50332</v>
      </c>
      <c r="B1379" s="65">
        <f t="shared" si="389"/>
        <v>5</v>
      </c>
      <c r="C1379" s="58" t="s">
        <v>1432</v>
      </c>
      <c r="D1379" s="58">
        <v>1923</v>
      </c>
      <c r="E1379" s="58">
        <v>0</v>
      </c>
      <c r="F1379" s="58">
        <f t="shared" si="390"/>
        <v>3099.7611940298507</v>
      </c>
      <c r="G1379" s="58"/>
      <c r="H1379" s="17">
        <f t="shared" si="391"/>
        <v>1</v>
      </c>
      <c r="I1379" s="17">
        <f t="shared" si="392"/>
        <v>0</v>
      </c>
      <c r="J1379" s="17">
        <f ca="1">OFFSET('Z1'!$B$7,B1379,H1379)*D1379</f>
        <v>0</v>
      </c>
      <c r="K1379" s="17">
        <f ca="1">IF(I1379&gt;0,OFFSET('Z1'!$I$7,B1379,I1379)*IF(I1379=1,D1379-9300,IF(I1379=2,D1379-18000,IF(I1379=3,D1379-45000,0))),0)</f>
        <v>0</v>
      </c>
      <c r="L1379" s="17">
        <f>IF(AND(E1379=1,D1379&gt;20000,D1379&lt;=45000),D1379*'Z1'!$G$7,0)+IF(AND(E1379=1,D1379&gt;45000,D1379&lt;=50000),'Z1'!$G$7/5000*(50000-D1379)*D1379,0)</f>
        <v>0</v>
      </c>
      <c r="M1379" s="18">
        <f t="shared" ca="1" si="393"/>
        <v>0</v>
      </c>
      <c r="N1379" s="21">
        <v>31823</v>
      </c>
      <c r="O1379" s="20">
        <f t="shared" si="394"/>
        <v>30823</v>
      </c>
      <c r="P1379" s="21">
        <f t="shared" si="395"/>
        <v>1</v>
      </c>
      <c r="Q1379" s="22">
        <f t="shared" si="396"/>
        <v>27740.7</v>
      </c>
      <c r="R1379" s="59">
        <f t="shared" ca="1" si="397"/>
        <v>2168358.3305617841</v>
      </c>
      <c r="S1379" s="60">
        <f t="shared" ca="1" si="398"/>
        <v>2196099.0305617843</v>
      </c>
      <c r="T1379" s="61">
        <v>1047.5126534646904</v>
      </c>
      <c r="U1379" s="61">
        <f t="shared" ca="1" si="399"/>
        <v>1142.0171765791911</v>
      </c>
      <c r="V1379" s="62">
        <f t="shared" ca="1" si="400"/>
        <v>9.0218025340241148E-2</v>
      </c>
      <c r="W1379" s="62"/>
      <c r="X1379" s="62">
        <f t="shared" ca="1" si="401"/>
        <v>9.0218025340241148E-2</v>
      </c>
      <c r="Y1379" s="60">
        <f t="shared" ca="1" si="402"/>
        <v>2196099.0305617843</v>
      </c>
      <c r="Z1379" s="63">
        <f t="shared" ca="1" si="403"/>
        <v>0</v>
      </c>
      <c r="AA1379" s="60">
        <f t="shared" ca="1" si="404"/>
        <v>6126.2859105272219</v>
      </c>
      <c r="AB1379" s="63">
        <f t="shared" ca="1" si="405"/>
        <v>-1792.3787718583858</v>
      </c>
      <c r="AC1379" s="47">
        <f t="shared" ca="1" si="406"/>
        <v>2194306.651789926</v>
      </c>
    </row>
    <row r="1380" spans="1:29" x14ac:dyDescent="0.15">
      <c r="A1380" s="58">
        <v>50335</v>
      </c>
      <c r="B1380" s="65">
        <f t="shared" si="389"/>
        <v>5</v>
      </c>
      <c r="C1380" s="58" t="s">
        <v>1433</v>
      </c>
      <c r="D1380" s="58">
        <v>7745</v>
      </c>
      <c r="E1380" s="58">
        <v>0</v>
      </c>
      <c r="F1380" s="58">
        <f t="shared" si="390"/>
        <v>12484.477611940298</v>
      </c>
      <c r="G1380" s="58"/>
      <c r="H1380" s="17">
        <f t="shared" si="391"/>
        <v>1</v>
      </c>
      <c r="I1380" s="17">
        <f t="shared" si="392"/>
        <v>0</v>
      </c>
      <c r="J1380" s="17">
        <f ca="1">OFFSET('Z1'!$B$7,B1380,H1380)*D1380</f>
        <v>0</v>
      </c>
      <c r="K1380" s="17">
        <f ca="1">IF(I1380&gt;0,OFFSET('Z1'!$I$7,B1380,I1380)*IF(I1380=1,D1380-9300,IF(I1380=2,D1380-18000,IF(I1380=3,D1380-45000,0))),0)</f>
        <v>0</v>
      </c>
      <c r="L1380" s="17">
        <f>IF(AND(E1380=1,D1380&gt;20000,D1380&lt;=45000),D1380*'Z1'!$G$7,0)+IF(AND(E1380=1,D1380&gt;45000,D1380&lt;=50000),'Z1'!$G$7/5000*(50000-D1380)*D1380,0)</f>
        <v>0</v>
      </c>
      <c r="M1380" s="18">
        <f t="shared" ca="1" si="393"/>
        <v>0</v>
      </c>
      <c r="N1380" s="21">
        <v>18400</v>
      </c>
      <c r="O1380" s="20">
        <f t="shared" si="394"/>
        <v>17400</v>
      </c>
      <c r="P1380" s="21">
        <f t="shared" si="395"/>
        <v>1</v>
      </c>
      <c r="Q1380" s="22">
        <f t="shared" si="396"/>
        <v>15660</v>
      </c>
      <c r="R1380" s="59">
        <f t="shared" ca="1" si="397"/>
        <v>8733195.6683312617</v>
      </c>
      <c r="S1380" s="60">
        <f t="shared" ca="1" si="398"/>
        <v>8748855.6683312617</v>
      </c>
      <c r="T1380" s="61">
        <v>1032.0737838172674</v>
      </c>
      <c r="U1380" s="61">
        <f t="shared" ca="1" si="399"/>
        <v>1129.6133851944819</v>
      </c>
      <c r="V1380" s="62">
        <f t="shared" ca="1" si="400"/>
        <v>9.4508360648839274E-2</v>
      </c>
      <c r="W1380" s="62"/>
      <c r="X1380" s="62">
        <f t="shared" ca="1" si="401"/>
        <v>9.4508360648839274E-2</v>
      </c>
      <c r="Y1380" s="60">
        <f t="shared" ca="1" si="402"/>
        <v>8748855.6683312617</v>
      </c>
      <c r="Z1380" s="63">
        <f t="shared" ca="1" si="403"/>
        <v>0</v>
      </c>
      <c r="AA1380" s="60">
        <f t="shared" ca="1" si="404"/>
        <v>58604.746166922152</v>
      </c>
      <c r="AB1380" s="63">
        <f t="shared" ca="1" si="405"/>
        <v>-17146.098711984629</v>
      </c>
      <c r="AC1380" s="47">
        <f t="shared" ca="1" si="406"/>
        <v>8731709.5696192775</v>
      </c>
    </row>
    <row r="1381" spans="1:29" x14ac:dyDescent="0.15">
      <c r="A1381" s="58">
        <v>50336</v>
      </c>
      <c r="B1381" s="65">
        <f t="shared" si="389"/>
        <v>5</v>
      </c>
      <c r="C1381" s="58" t="s">
        <v>1434</v>
      </c>
      <c r="D1381" s="58">
        <v>3666</v>
      </c>
      <c r="E1381" s="58">
        <v>0</v>
      </c>
      <c r="F1381" s="58">
        <f t="shared" si="390"/>
        <v>5909.373134328358</v>
      </c>
      <c r="G1381" s="58"/>
      <c r="H1381" s="17">
        <f t="shared" si="391"/>
        <v>1</v>
      </c>
      <c r="I1381" s="17">
        <f t="shared" si="392"/>
        <v>0</v>
      </c>
      <c r="J1381" s="17">
        <f ca="1">OFFSET('Z1'!$B$7,B1381,H1381)*D1381</f>
        <v>0</v>
      </c>
      <c r="K1381" s="17">
        <f ca="1">IF(I1381&gt;0,OFFSET('Z1'!$I$7,B1381,I1381)*IF(I1381=1,D1381-9300,IF(I1381=2,D1381-18000,IF(I1381=3,D1381-45000,0))),0)</f>
        <v>0</v>
      </c>
      <c r="L1381" s="17">
        <f>IF(AND(E1381=1,D1381&gt;20000,D1381&lt;=45000),D1381*'Z1'!$G$7,0)+IF(AND(E1381=1,D1381&gt;45000,D1381&lt;=50000),'Z1'!$G$7/5000*(50000-D1381)*D1381,0)</f>
        <v>0</v>
      </c>
      <c r="M1381" s="18">
        <f t="shared" ca="1" si="393"/>
        <v>0</v>
      </c>
      <c r="N1381" s="21">
        <v>134792</v>
      </c>
      <c r="O1381" s="20">
        <f t="shared" si="394"/>
        <v>133792</v>
      </c>
      <c r="P1381" s="21">
        <f t="shared" si="395"/>
        <v>1</v>
      </c>
      <c r="Q1381" s="22">
        <f t="shared" si="396"/>
        <v>120412.8</v>
      </c>
      <c r="R1381" s="59">
        <f t="shared" ca="1" si="397"/>
        <v>4133750.2027246496</v>
      </c>
      <c r="S1381" s="60">
        <f t="shared" ca="1" si="398"/>
        <v>4254163.0027246494</v>
      </c>
      <c r="T1381" s="61">
        <v>1081.0900756666699</v>
      </c>
      <c r="U1381" s="61">
        <f t="shared" ca="1" si="399"/>
        <v>1160.4372620634613</v>
      </c>
      <c r="V1381" s="62">
        <f t="shared" ca="1" si="400"/>
        <v>7.3395536766777569E-2</v>
      </c>
      <c r="W1381" s="62"/>
      <c r="X1381" s="62">
        <f t="shared" ca="1" si="401"/>
        <v>7.3395536766777569E-2</v>
      </c>
      <c r="Y1381" s="60">
        <f t="shared" ca="1" si="402"/>
        <v>4254163.0027246494</v>
      </c>
      <c r="Z1381" s="63">
        <f t="shared" ca="1" si="403"/>
        <v>0</v>
      </c>
      <c r="AA1381" s="60">
        <f t="shared" ca="1" si="404"/>
        <v>0</v>
      </c>
      <c r="AB1381" s="63">
        <f t="shared" ca="1" si="405"/>
        <v>0</v>
      </c>
      <c r="AC1381" s="47">
        <f t="shared" ca="1" si="406"/>
        <v>4254163.0027246494</v>
      </c>
    </row>
    <row r="1382" spans="1:29" x14ac:dyDescent="0.15">
      <c r="A1382" s="58">
        <v>50337</v>
      </c>
      <c r="B1382" s="65">
        <f t="shared" si="389"/>
        <v>5</v>
      </c>
      <c r="C1382" s="58" t="s">
        <v>1435</v>
      </c>
      <c r="D1382" s="58">
        <v>5976</v>
      </c>
      <c r="E1382" s="58">
        <v>0</v>
      </c>
      <c r="F1382" s="58">
        <f t="shared" si="390"/>
        <v>9632.9552238805973</v>
      </c>
      <c r="G1382" s="58"/>
      <c r="H1382" s="17">
        <f t="shared" si="391"/>
        <v>1</v>
      </c>
      <c r="I1382" s="17">
        <f t="shared" si="392"/>
        <v>0</v>
      </c>
      <c r="J1382" s="17">
        <f ca="1">OFFSET('Z1'!$B$7,B1382,H1382)*D1382</f>
        <v>0</v>
      </c>
      <c r="K1382" s="17">
        <f ca="1">IF(I1382&gt;0,OFFSET('Z1'!$I$7,B1382,I1382)*IF(I1382=1,D1382-9300,IF(I1382=2,D1382-18000,IF(I1382=3,D1382-45000,0))),0)</f>
        <v>0</v>
      </c>
      <c r="L1382" s="17">
        <f>IF(AND(E1382=1,D1382&gt;20000,D1382&lt;=45000),D1382*'Z1'!$G$7,0)+IF(AND(E1382=1,D1382&gt;45000,D1382&lt;=50000),'Z1'!$G$7/5000*(50000-D1382)*D1382,0)</f>
        <v>0</v>
      </c>
      <c r="M1382" s="18">
        <f t="shared" ca="1" si="393"/>
        <v>0</v>
      </c>
      <c r="N1382" s="21">
        <v>18283</v>
      </c>
      <c r="O1382" s="20">
        <f t="shared" si="394"/>
        <v>17283</v>
      </c>
      <c r="P1382" s="21">
        <f t="shared" si="395"/>
        <v>1</v>
      </c>
      <c r="Q1382" s="22">
        <f t="shared" si="396"/>
        <v>15554.7</v>
      </c>
      <c r="R1382" s="59">
        <f t="shared" ca="1" si="397"/>
        <v>6738486.4188441094</v>
      </c>
      <c r="S1382" s="60">
        <f t="shared" ca="1" si="398"/>
        <v>6754041.1188441096</v>
      </c>
      <c r="T1382" s="61">
        <v>1034.3855117846508</v>
      </c>
      <c r="U1382" s="61">
        <f t="shared" ca="1" si="399"/>
        <v>1130.1942969953329</v>
      </c>
      <c r="V1382" s="62">
        <f t="shared" ca="1" si="400"/>
        <v>9.2623866168988434E-2</v>
      </c>
      <c r="W1382" s="62"/>
      <c r="X1382" s="62">
        <f t="shared" ca="1" si="401"/>
        <v>9.2623866168988434E-2</v>
      </c>
      <c r="Y1382" s="60">
        <f t="shared" ca="1" si="402"/>
        <v>6754041.1188441096</v>
      </c>
      <c r="Z1382" s="63">
        <f t="shared" ca="1" si="403"/>
        <v>0</v>
      </c>
      <c r="AA1382" s="60">
        <f t="shared" ca="1" si="404"/>
        <v>33671.410320348106</v>
      </c>
      <c r="AB1382" s="63">
        <f t="shared" ca="1" si="405"/>
        <v>-9851.3066412748431</v>
      </c>
      <c r="AC1382" s="47">
        <f t="shared" ca="1" si="406"/>
        <v>6744189.8122028345</v>
      </c>
    </row>
    <row r="1383" spans="1:29" x14ac:dyDescent="0.15">
      <c r="A1383" s="58">
        <v>50338</v>
      </c>
      <c r="B1383" s="65">
        <f t="shared" si="389"/>
        <v>5</v>
      </c>
      <c r="C1383" s="58" t="s">
        <v>1436</v>
      </c>
      <c r="D1383" s="58">
        <v>13498</v>
      </c>
      <c r="E1383" s="58">
        <v>0</v>
      </c>
      <c r="F1383" s="58">
        <f t="shared" si="390"/>
        <v>22496.666666666664</v>
      </c>
      <c r="G1383" s="58"/>
      <c r="H1383" s="17">
        <f t="shared" si="391"/>
        <v>2</v>
      </c>
      <c r="I1383" s="17">
        <f t="shared" si="392"/>
        <v>0</v>
      </c>
      <c r="J1383" s="17">
        <f ca="1">OFFSET('Z1'!$B$7,B1383,H1383)*D1383</f>
        <v>1799958.2999999998</v>
      </c>
      <c r="K1383" s="17">
        <f ca="1">IF(I1383&gt;0,OFFSET('Z1'!$I$7,B1383,I1383)*IF(I1383=1,D1383-9300,IF(I1383=2,D1383-18000,IF(I1383=3,D1383-45000,0))),0)</f>
        <v>0</v>
      </c>
      <c r="L1383" s="17">
        <f>IF(AND(E1383=1,D1383&gt;20000,D1383&lt;=45000),D1383*'Z1'!$G$7,0)+IF(AND(E1383=1,D1383&gt;45000,D1383&lt;=50000),'Z1'!$G$7/5000*(50000-D1383)*D1383,0)</f>
        <v>0</v>
      </c>
      <c r="M1383" s="18">
        <f t="shared" ca="1" si="393"/>
        <v>1799958.2999999998</v>
      </c>
      <c r="N1383" s="21">
        <v>161896</v>
      </c>
      <c r="O1383" s="20">
        <f t="shared" si="394"/>
        <v>160896</v>
      </c>
      <c r="P1383" s="21">
        <f t="shared" si="395"/>
        <v>0</v>
      </c>
      <c r="Q1383" s="22">
        <f t="shared" si="396"/>
        <v>0</v>
      </c>
      <c r="R1383" s="59">
        <f t="shared" ca="1" si="397"/>
        <v>15736965.373490803</v>
      </c>
      <c r="S1383" s="60">
        <f t="shared" ca="1" si="398"/>
        <v>17536923.673490804</v>
      </c>
      <c r="T1383" s="61">
        <v>1178.3042582155708</v>
      </c>
      <c r="U1383" s="61">
        <f t="shared" ca="1" si="399"/>
        <v>1299.2238608305529</v>
      </c>
      <c r="V1383" s="62">
        <f t="shared" ca="1" si="400"/>
        <v>0.10262171401986042</v>
      </c>
      <c r="W1383" s="62"/>
      <c r="X1383" s="62">
        <f t="shared" ca="1" si="401"/>
        <v>0.10262171401986042</v>
      </c>
      <c r="Y1383" s="60">
        <f t="shared" ca="1" si="402"/>
        <v>17536923.673490804</v>
      </c>
      <c r="Z1383" s="63">
        <f t="shared" ca="1" si="403"/>
        <v>0</v>
      </c>
      <c r="AA1383" s="60">
        <f t="shared" ca="1" si="404"/>
        <v>245648.63458175212</v>
      </c>
      <c r="AB1383" s="63">
        <f t="shared" ca="1" si="405"/>
        <v>-71869.874242033038</v>
      </c>
      <c r="AC1383" s="47">
        <f t="shared" ca="1" si="406"/>
        <v>17465053.79924877</v>
      </c>
    </row>
    <row r="1384" spans="1:29" x14ac:dyDescent="0.15">
      <c r="A1384" s="58">
        <v>50339</v>
      </c>
      <c r="B1384" s="65">
        <f t="shared" si="389"/>
        <v>5</v>
      </c>
      <c r="C1384" s="58" t="s">
        <v>1437</v>
      </c>
      <c r="D1384" s="58">
        <v>10995</v>
      </c>
      <c r="E1384" s="58">
        <v>0</v>
      </c>
      <c r="F1384" s="58">
        <f t="shared" si="390"/>
        <v>18325</v>
      </c>
      <c r="G1384" s="58"/>
      <c r="H1384" s="17">
        <f t="shared" si="391"/>
        <v>2</v>
      </c>
      <c r="I1384" s="17">
        <f t="shared" si="392"/>
        <v>0</v>
      </c>
      <c r="J1384" s="17">
        <f ca="1">OFFSET('Z1'!$B$7,B1384,H1384)*D1384</f>
        <v>1466183.25</v>
      </c>
      <c r="K1384" s="17">
        <f ca="1">IF(I1384&gt;0,OFFSET('Z1'!$I$7,B1384,I1384)*IF(I1384=1,D1384-9300,IF(I1384=2,D1384-18000,IF(I1384=3,D1384-45000,0))),0)</f>
        <v>0</v>
      </c>
      <c r="L1384" s="17">
        <f>IF(AND(E1384=1,D1384&gt;20000,D1384&lt;=45000),D1384*'Z1'!$G$7,0)+IF(AND(E1384=1,D1384&gt;45000,D1384&lt;=50000),'Z1'!$G$7/5000*(50000-D1384)*D1384,0)</f>
        <v>0</v>
      </c>
      <c r="M1384" s="18">
        <f t="shared" ca="1" si="393"/>
        <v>1466183.25</v>
      </c>
      <c r="N1384" s="21">
        <v>21787</v>
      </c>
      <c r="O1384" s="20">
        <f t="shared" si="394"/>
        <v>20787</v>
      </c>
      <c r="P1384" s="21">
        <f t="shared" si="395"/>
        <v>0</v>
      </c>
      <c r="Q1384" s="22">
        <f t="shared" si="396"/>
        <v>0</v>
      </c>
      <c r="R1384" s="59">
        <f t="shared" ca="1" si="397"/>
        <v>12818783.099831931</v>
      </c>
      <c r="S1384" s="60">
        <f t="shared" ca="1" si="398"/>
        <v>14284966.349831931</v>
      </c>
      <c r="T1384" s="61">
        <v>1178.3042582155708</v>
      </c>
      <c r="U1384" s="61">
        <f t="shared" ca="1" si="399"/>
        <v>1299.2238608305531</v>
      </c>
      <c r="V1384" s="62">
        <f t="shared" ca="1" si="400"/>
        <v>0.10262171401986064</v>
      </c>
      <c r="W1384" s="62"/>
      <c r="X1384" s="62">
        <f t="shared" ca="1" si="401"/>
        <v>0.10262171401986064</v>
      </c>
      <c r="Y1384" s="60">
        <f t="shared" ca="1" si="402"/>
        <v>14284966.349831931</v>
      </c>
      <c r="Z1384" s="63">
        <f t="shared" ca="1" si="403"/>
        <v>0</v>
      </c>
      <c r="AA1384" s="60">
        <f t="shared" ca="1" si="404"/>
        <v>200096.8096922785</v>
      </c>
      <c r="AB1384" s="63">
        <f t="shared" ca="1" si="405"/>
        <v>-58542.692790869485</v>
      </c>
      <c r="AC1384" s="47">
        <f t="shared" ca="1" si="406"/>
        <v>14226423.657041062</v>
      </c>
    </row>
    <row r="1385" spans="1:29" x14ac:dyDescent="0.15">
      <c r="A1385" s="58">
        <v>50401</v>
      </c>
      <c r="B1385" s="65">
        <f t="shared" si="389"/>
        <v>5</v>
      </c>
      <c r="C1385" s="58" t="s">
        <v>1438</v>
      </c>
      <c r="D1385" s="58">
        <v>4476</v>
      </c>
      <c r="E1385" s="58">
        <v>0</v>
      </c>
      <c r="F1385" s="58">
        <f t="shared" si="390"/>
        <v>7215.0447761194027</v>
      </c>
      <c r="G1385" s="58"/>
      <c r="H1385" s="17">
        <f t="shared" si="391"/>
        <v>1</v>
      </c>
      <c r="I1385" s="17">
        <f t="shared" si="392"/>
        <v>0</v>
      </c>
      <c r="J1385" s="17">
        <f ca="1">OFFSET('Z1'!$B$7,B1385,H1385)*D1385</f>
        <v>0</v>
      </c>
      <c r="K1385" s="17">
        <f ca="1">IF(I1385&gt;0,OFFSET('Z1'!$I$7,B1385,I1385)*IF(I1385=1,D1385-9300,IF(I1385=2,D1385-18000,IF(I1385=3,D1385-45000,0))),0)</f>
        <v>0</v>
      </c>
      <c r="L1385" s="17">
        <f>IF(AND(E1385=1,D1385&gt;20000,D1385&lt;=45000),D1385*'Z1'!$G$7,0)+IF(AND(E1385=1,D1385&gt;45000,D1385&lt;=50000),'Z1'!$G$7/5000*(50000-D1385)*D1385,0)</f>
        <v>0</v>
      </c>
      <c r="M1385" s="18">
        <f t="shared" ca="1" si="393"/>
        <v>0</v>
      </c>
      <c r="N1385" s="21">
        <v>460705</v>
      </c>
      <c r="O1385" s="20">
        <f t="shared" si="394"/>
        <v>459705</v>
      </c>
      <c r="P1385" s="21">
        <f t="shared" si="395"/>
        <v>1</v>
      </c>
      <c r="Q1385" s="22">
        <f t="shared" si="396"/>
        <v>413734.5</v>
      </c>
      <c r="R1385" s="59">
        <f t="shared" ca="1" si="397"/>
        <v>5047099.2655197848</v>
      </c>
      <c r="S1385" s="60">
        <f t="shared" ca="1" si="398"/>
        <v>5460833.7655197848</v>
      </c>
      <c r="T1385" s="61">
        <v>1168.0868357061865</v>
      </c>
      <c r="U1385" s="61">
        <f t="shared" ca="1" si="399"/>
        <v>1220.0254167827936</v>
      </c>
      <c r="V1385" s="62">
        <f t="shared" ca="1" si="400"/>
        <v>4.446465749715145E-2</v>
      </c>
      <c r="W1385" s="62"/>
      <c r="X1385" s="62">
        <f t="shared" ca="1" si="401"/>
        <v>4.446465749715145E-2</v>
      </c>
      <c r="Y1385" s="60">
        <f t="shared" ca="1" si="402"/>
        <v>5460833.7655197838</v>
      </c>
      <c r="Z1385" s="63">
        <f t="shared" ca="1" si="403"/>
        <v>0</v>
      </c>
      <c r="AA1385" s="60">
        <f t="shared" ca="1" si="404"/>
        <v>0</v>
      </c>
      <c r="AB1385" s="63">
        <f t="shared" ca="1" si="405"/>
        <v>0</v>
      </c>
      <c r="AC1385" s="47">
        <f t="shared" ca="1" si="406"/>
        <v>5460833.7655197838</v>
      </c>
    </row>
    <row r="1386" spans="1:29" x14ac:dyDescent="0.15">
      <c r="A1386" s="58">
        <v>50402</v>
      </c>
      <c r="B1386" s="65">
        <f t="shared" si="389"/>
        <v>5</v>
      </c>
      <c r="C1386" s="58" t="s">
        <v>1439</v>
      </c>
      <c r="D1386" s="58">
        <v>6805</v>
      </c>
      <c r="E1386" s="58">
        <v>0</v>
      </c>
      <c r="F1386" s="58">
        <f t="shared" si="390"/>
        <v>10969.253731343284</v>
      </c>
      <c r="G1386" s="58"/>
      <c r="H1386" s="17">
        <f t="shared" si="391"/>
        <v>1</v>
      </c>
      <c r="I1386" s="17">
        <f t="shared" si="392"/>
        <v>0</v>
      </c>
      <c r="J1386" s="17">
        <f ca="1">OFFSET('Z1'!$B$7,B1386,H1386)*D1386</f>
        <v>0</v>
      </c>
      <c r="K1386" s="17">
        <f ca="1">IF(I1386&gt;0,OFFSET('Z1'!$I$7,B1386,I1386)*IF(I1386=1,D1386-9300,IF(I1386=2,D1386-18000,IF(I1386=3,D1386-45000,0))),0)</f>
        <v>0</v>
      </c>
      <c r="L1386" s="17">
        <f>IF(AND(E1386=1,D1386&gt;20000,D1386&lt;=45000),D1386*'Z1'!$G$7,0)+IF(AND(E1386=1,D1386&gt;45000,D1386&lt;=50000),'Z1'!$G$7/5000*(50000-D1386)*D1386,0)</f>
        <v>0</v>
      </c>
      <c r="M1386" s="18">
        <f t="shared" ca="1" si="393"/>
        <v>0</v>
      </c>
      <c r="N1386" s="21">
        <v>761235</v>
      </c>
      <c r="O1386" s="20">
        <f t="shared" si="394"/>
        <v>760235</v>
      </c>
      <c r="P1386" s="21">
        <f t="shared" si="395"/>
        <v>1</v>
      </c>
      <c r="Q1386" s="22">
        <f t="shared" si="396"/>
        <v>684211.5</v>
      </c>
      <c r="R1386" s="59">
        <f t="shared" ca="1" si="397"/>
        <v>7673259.7189146867</v>
      </c>
      <c r="S1386" s="60">
        <f t="shared" ca="1" si="398"/>
        <v>8357471.2189146867</v>
      </c>
      <c r="T1386" s="61">
        <v>1183.1387893501094</v>
      </c>
      <c r="U1386" s="61">
        <f t="shared" ca="1" si="399"/>
        <v>1228.1368433379407</v>
      </c>
      <c r="V1386" s="62">
        <f t="shared" ca="1" si="400"/>
        <v>3.8032777213355073E-2</v>
      </c>
      <c r="W1386" s="62"/>
      <c r="X1386" s="62">
        <f t="shared" ca="1" si="401"/>
        <v>4.3588364640341992E-2</v>
      </c>
      <c r="Y1386" s="60">
        <f t="shared" ca="1" si="402"/>
        <v>8402200.6947505586</v>
      </c>
      <c r="Z1386" s="63">
        <f t="shared" ca="1" si="403"/>
        <v>44729.475835871883</v>
      </c>
      <c r="AA1386" s="60">
        <f t="shared" ca="1" si="404"/>
        <v>0</v>
      </c>
      <c r="AB1386" s="63">
        <f t="shared" ca="1" si="405"/>
        <v>0</v>
      </c>
      <c r="AC1386" s="47">
        <f t="shared" ca="1" si="406"/>
        <v>8402200.6947505586</v>
      </c>
    </row>
    <row r="1387" spans="1:29" x14ac:dyDescent="0.15">
      <c r="A1387" s="58">
        <v>50403</v>
      </c>
      <c r="B1387" s="65">
        <f t="shared" si="389"/>
        <v>5</v>
      </c>
      <c r="C1387" s="58" t="s">
        <v>1440</v>
      </c>
      <c r="D1387" s="58">
        <v>3952</v>
      </c>
      <c r="E1387" s="58">
        <v>0</v>
      </c>
      <c r="F1387" s="58">
        <f t="shared" si="390"/>
        <v>6370.3880597014922</v>
      </c>
      <c r="G1387" s="58"/>
      <c r="H1387" s="17">
        <f t="shared" si="391"/>
        <v>1</v>
      </c>
      <c r="I1387" s="17">
        <f t="shared" si="392"/>
        <v>0</v>
      </c>
      <c r="J1387" s="17">
        <f ca="1">OFFSET('Z1'!$B$7,B1387,H1387)*D1387</f>
        <v>0</v>
      </c>
      <c r="K1387" s="17">
        <f ca="1">IF(I1387&gt;0,OFFSET('Z1'!$I$7,B1387,I1387)*IF(I1387=1,D1387-9300,IF(I1387=2,D1387-18000,IF(I1387=3,D1387-45000,0))),0)</f>
        <v>0</v>
      </c>
      <c r="L1387" s="17">
        <f>IF(AND(E1387=1,D1387&gt;20000,D1387&lt;=45000),D1387*'Z1'!$G$7,0)+IF(AND(E1387=1,D1387&gt;45000,D1387&lt;=50000),'Z1'!$G$7/5000*(50000-D1387)*D1387,0)</f>
        <v>0</v>
      </c>
      <c r="M1387" s="18">
        <f t="shared" ca="1" si="393"/>
        <v>0</v>
      </c>
      <c r="N1387" s="21">
        <v>713254</v>
      </c>
      <c r="O1387" s="20">
        <f t="shared" si="394"/>
        <v>712254</v>
      </c>
      <c r="P1387" s="21">
        <f t="shared" si="395"/>
        <v>1</v>
      </c>
      <c r="Q1387" s="22">
        <f t="shared" si="396"/>
        <v>641028.6</v>
      </c>
      <c r="R1387" s="59">
        <f t="shared" ca="1" si="397"/>
        <v>4456241.3532918207</v>
      </c>
      <c r="S1387" s="60">
        <f t="shared" ca="1" si="398"/>
        <v>5097269.9532918204</v>
      </c>
      <c r="T1387" s="61">
        <v>1286.2897256009662</v>
      </c>
      <c r="U1387" s="61">
        <f t="shared" ca="1" si="399"/>
        <v>1289.7950286669586</v>
      </c>
      <c r="V1387" s="62">
        <f t="shared" ca="1" si="400"/>
        <v>2.7251271593222715E-3</v>
      </c>
      <c r="W1387" s="62"/>
      <c r="X1387" s="62">
        <f t="shared" ca="1" si="401"/>
        <v>4.3588364640341992E-2</v>
      </c>
      <c r="Y1387" s="60">
        <f t="shared" ca="1" si="402"/>
        <v>5304994.8291970547</v>
      </c>
      <c r="Z1387" s="63">
        <f t="shared" ca="1" si="403"/>
        <v>207724.87590523437</v>
      </c>
      <c r="AA1387" s="60">
        <f t="shared" ca="1" si="404"/>
        <v>0</v>
      </c>
      <c r="AB1387" s="63">
        <f t="shared" ca="1" si="405"/>
        <v>0</v>
      </c>
      <c r="AC1387" s="47">
        <f t="shared" ca="1" si="406"/>
        <v>5304994.8291970547</v>
      </c>
    </row>
    <row r="1388" spans="1:29" x14ac:dyDescent="0.15">
      <c r="A1388" s="58">
        <v>50404</v>
      </c>
      <c r="B1388" s="65">
        <f t="shared" si="389"/>
        <v>5</v>
      </c>
      <c r="C1388" s="58" t="s">
        <v>1441</v>
      </c>
      <c r="D1388" s="58">
        <v>10562</v>
      </c>
      <c r="E1388" s="58">
        <v>0</v>
      </c>
      <c r="F1388" s="58">
        <f t="shared" si="390"/>
        <v>17603.333333333332</v>
      </c>
      <c r="G1388" s="58"/>
      <c r="H1388" s="17">
        <f t="shared" si="391"/>
        <v>2</v>
      </c>
      <c r="I1388" s="17">
        <f t="shared" si="392"/>
        <v>0</v>
      </c>
      <c r="J1388" s="17">
        <f ca="1">OFFSET('Z1'!$B$7,B1388,H1388)*D1388</f>
        <v>1408442.7</v>
      </c>
      <c r="K1388" s="17">
        <f ca="1">IF(I1388&gt;0,OFFSET('Z1'!$I$7,B1388,I1388)*IF(I1388=1,D1388-9300,IF(I1388=2,D1388-18000,IF(I1388=3,D1388-45000,0))),0)</f>
        <v>0</v>
      </c>
      <c r="L1388" s="17">
        <f>IF(AND(E1388=1,D1388&gt;20000,D1388&lt;=45000),D1388*'Z1'!$G$7,0)+IF(AND(E1388=1,D1388&gt;45000,D1388&lt;=50000),'Z1'!$G$7/5000*(50000-D1388)*D1388,0)</f>
        <v>0</v>
      </c>
      <c r="M1388" s="18">
        <f t="shared" ca="1" si="393"/>
        <v>1408442.7</v>
      </c>
      <c r="N1388" s="21">
        <v>19298</v>
      </c>
      <c r="O1388" s="20">
        <f t="shared" si="394"/>
        <v>18298</v>
      </c>
      <c r="P1388" s="21">
        <f t="shared" si="395"/>
        <v>0</v>
      </c>
      <c r="Q1388" s="22">
        <f t="shared" si="396"/>
        <v>0</v>
      </c>
      <c r="R1388" s="59">
        <f t="shared" ca="1" si="397"/>
        <v>12313959.7180923</v>
      </c>
      <c r="S1388" s="60">
        <f t="shared" ca="1" si="398"/>
        <v>13722402.418092299</v>
      </c>
      <c r="T1388" s="61">
        <v>1178.3042582155708</v>
      </c>
      <c r="U1388" s="61">
        <f t="shared" ca="1" si="399"/>
        <v>1299.2238608305529</v>
      </c>
      <c r="V1388" s="62">
        <f t="shared" ca="1" si="400"/>
        <v>0.10262171401986042</v>
      </c>
      <c r="W1388" s="62"/>
      <c r="X1388" s="62">
        <f t="shared" ca="1" si="401"/>
        <v>0.10262171401986042</v>
      </c>
      <c r="Y1388" s="60">
        <f t="shared" ca="1" si="402"/>
        <v>13722402.418092299</v>
      </c>
      <c r="Z1388" s="63">
        <f t="shared" ca="1" si="403"/>
        <v>0</v>
      </c>
      <c r="AA1388" s="60">
        <f t="shared" ca="1" si="404"/>
        <v>192216.68976533227</v>
      </c>
      <c r="AB1388" s="63">
        <f t="shared" ca="1" si="405"/>
        <v>-56237.191564998495</v>
      </c>
      <c r="AC1388" s="47">
        <f t="shared" ca="1" si="406"/>
        <v>13666165.226527302</v>
      </c>
    </row>
    <row r="1389" spans="1:29" x14ac:dyDescent="0.15">
      <c r="A1389" s="58">
        <v>50405</v>
      </c>
      <c r="B1389" s="65">
        <f t="shared" si="389"/>
        <v>5</v>
      </c>
      <c r="C1389" s="58" t="s">
        <v>1442</v>
      </c>
      <c r="D1389" s="58">
        <v>1635</v>
      </c>
      <c r="E1389" s="58">
        <v>0</v>
      </c>
      <c r="F1389" s="58">
        <f t="shared" si="390"/>
        <v>2635.5223880597014</v>
      </c>
      <c r="G1389" s="58"/>
      <c r="H1389" s="17">
        <f t="shared" si="391"/>
        <v>1</v>
      </c>
      <c r="I1389" s="17">
        <f t="shared" si="392"/>
        <v>0</v>
      </c>
      <c r="J1389" s="17">
        <f ca="1">OFFSET('Z1'!$B$7,B1389,H1389)*D1389</f>
        <v>0</v>
      </c>
      <c r="K1389" s="17">
        <f ca="1">IF(I1389&gt;0,OFFSET('Z1'!$I$7,B1389,I1389)*IF(I1389=1,D1389-9300,IF(I1389=2,D1389-18000,IF(I1389=3,D1389-45000,0))),0)</f>
        <v>0</v>
      </c>
      <c r="L1389" s="17">
        <f>IF(AND(E1389=1,D1389&gt;20000,D1389&lt;=45000),D1389*'Z1'!$G$7,0)+IF(AND(E1389=1,D1389&gt;45000,D1389&lt;=50000),'Z1'!$G$7/5000*(50000-D1389)*D1389,0)</f>
        <v>0</v>
      </c>
      <c r="M1389" s="18">
        <f t="shared" ca="1" si="393"/>
        <v>0</v>
      </c>
      <c r="N1389" s="21">
        <v>177827</v>
      </c>
      <c r="O1389" s="20">
        <f t="shared" si="394"/>
        <v>176827</v>
      </c>
      <c r="P1389" s="21">
        <f t="shared" si="395"/>
        <v>1</v>
      </c>
      <c r="Q1389" s="22">
        <f t="shared" si="396"/>
        <v>159144.30000000002</v>
      </c>
      <c r="R1389" s="59">
        <f t="shared" ca="1" si="397"/>
        <v>1843611.9971235138</v>
      </c>
      <c r="S1389" s="60">
        <f t="shared" ca="1" si="398"/>
        <v>2002756.2971235139</v>
      </c>
      <c r="T1389" s="61">
        <v>1165.581005687628</v>
      </c>
      <c r="U1389" s="61">
        <f t="shared" ca="1" si="399"/>
        <v>1224.9273988523021</v>
      </c>
      <c r="V1389" s="62">
        <f t="shared" ca="1" si="400"/>
        <v>5.0915717462007626E-2</v>
      </c>
      <c r="W1389" s="62"/>
      <c r="X1389" s="62">
        <f t="shared" ca="1" si="401"/>
        <v>5.0915717462007626E-2</v>
      </c>
      <c r="Y1389" s="60">
        <f t="shared" ca="1" si="402"/>
        <v>2002756.2971235139</v>
      </c>
      <c r="Z1389" s="63">
        <f t="shared" ca="1" si="403"/>
        <v>0</v>
      </c>
      <c r="AA1389" s="60">
        <f t="shared" ca="1" si="404"/>
        <v>0</v>
      </c>
      <c r="AB1389" s="63">
        <f t="shared" ca="1" si="405"/>
        <v>0</v>
      </c>
      <c r="AC1389" s="47">
        <f t="shared" ca="1" si="406"/>
        <v>2002756.2971235139</v>
      </c>
    </row>
    <row r="1390" spans="1:29" x14ac:dyDescent="0.15">
      <c r="A1390" s="58">
        <v>50406</v>
      </c>
      <c r="B1390" s="65">
        <f t="shared" si="389"/>
        <v>5</v>
      </c>
      <c r="C1390" s="58" t="s">
        <v>1443</v>
      </c>
      <c r="D1390" s="58">
        <v>2559</v>
      </c>
      <c r="E1390" s="58">
        <v>0</v>
      </c>
      <c r="F1390" s="58">
        <f t="shared" si="390"/>
        <v>4124.9552238805973</v>
      </c>
      <c r="G1390" s="58"/>
      <c r="H1390" s="17">
        <f t="shared" si="391"/>
        <v>1</v>
      </c>
      <c r="I1390" s="17">
        <f t="shared" si="392"/>
        <v>0</v>
      </c>
      <c r="J1390" s="17">
        <f ca="1">OFFSET('Z1'!$B$7,B1390,H1390)*D1390</f>
        <v>0</v>
      </c>
      <c r="K1390" s="17">
        <f ca="1">IF(I1390&gt;0,OFFSET('Z1'!$I$7,B1390,I1390)*IF(I1390=1,D1390-9300,IF(I1390=2,D1390-18000,IF(I1390=3,D1390-45000,0))),0)</f>
        <v>0</v>
      </c>
      <c r="L1390" s="17">
        <f>IF(AND(E1390=1,D1390&gt;20000,D1390&lt;=45000),D1390*'Z1'!$G$7,0)+IF(AND(E1390=1,D1390&gt;45000,D1390&lt;=50000),'Z1'!$G$7/5000*(50000-D1390)*D1390,0)</f>
        <v>0</v>
      </c>
      <c r="M1390" s="18">
        <f t="shared" ca="1" si="393"/>
        <v>0</v>
      </c>
      <c r="N1390" s="21">
        <v>101092</v>
      </c>
      <c r="O1390" s="20">
        <f t="shared" si="394"/>
        <v>100092</v>
      </c>
      <c r="P1390" s="21">
        <f t="shared" si="395"/>
        <v>1</v>
      </c>
      <c r="Q1390" s="22">
        <f t="shared" si="396"/>
        <v>90082.8</v>
      </c>
      <c r="R1390" s="59">
        <f t="shared" ca="1" si="397"/>
        <v>2885506.483571298</v>
      </c>
      <c r="S1390" s="60">
        <f t="shared" ca="1" si="398"/>
        <v>2975589.2835712978</v>
      </c>
      <c r="T1390" s="61">
        <v>1078.5008074345499</v>
      </c>
      <c r="U1390" s="61">
        <f t="shared" ca="1" si="399"/>
        <v>1162.7937802154349</v>
      </c>
      <c r="V1390" s="62">
        <f t="shared" ca="1" si="400"/>
        <v>7.8157542581163586E-2</v>
      </c>
      <c r="W1390" s="62"/>
      <c r="X1390" s="62">
        <f t="shared" ca="1" si="401"/>
        <v>7.8157542581163586E-2</v>
      </c>
      <c r="Y1390" s="60">
        <f t="shared" ca="1" si="402"/>
        <v>2975589.2835712978</v>
      </c>
      <c r="Z1390" s="63">
        <f t="shared" ca="1" si="403"/>
        <v>0</v>
      </c>
      <c r="AA1390" s="60">
        <f t="shared" ca="1" si="404"/>
        <v>0</v>
      </c>
      <c r="AB1390" s="63">
        <f t="shared" ca="1" si="405"/>
        <v>0</v>
      </c>
      <c r="AC1390" s="47">
        <f t="shared" ca="1" si="406"/>
        <v>2975589.2835712978</v>
      </c>
    </row>
    <row r="1391" spans="1:29" x14ac:dyDescent="0.15">
      <c r="A1391" s="58">
        <v>50407</v>
      </c>
      <c r="B1391" s="65">
        <f t="shared" si="389"/>
        <v>5</v>
      </c>
      <c r="C1391" s="58" t="s">
        <v>1444</v>
      </c>
      <c r="D1391" s="58">
        <v>1520</v>
      </c>
      <c r="E1391" s="58">
        <v>0</v>
      </c>
      <c r="F1391" s="58">
        <f t="shared" si="390"/>
        <v>2450.1492537313434</v>
      </c>
      <c r="G1391" s="58"/>
      <c r="H1391" s="17">
        <f t="shared" si="391"/>
        <v>1</v>
      </c>
      <c r="I1391" s="17">
        <f t="shared" si="392"/>
        <v>0</v>
      </c>
      <c r="J1391" s="17">
        <f ca="1">OFFSET('Z1'!$B$7,B1391,H1391)*D1391</f>
        <v>0</v>
      </c>
      <c r="K1391" s="17">
        <f ca="1">IF(I1391&gt;0,OFFSET('Z1'!$I$7,B1391,I1391)*IF(I1391=1,D1391-9300,IF(I1391=2,D1391-18000,IF(I1391=3,D1391-45000,0))),0)</f>
        <v>0</v>
      </c>
      <c r="L1391" s="17">
        <f>IF(AND(E1391=1,D1391&gt;20000,D1391&lt;=45000),D1391*'Z1'!$G$7,0)+IF(AND(E1391=1,D1391&gt;45000,D1391&lt;=50000),'Z1'!$G$7/5000*(50000-D1391)*D1391,0)</f>
        <v>0</v>
      </c>
      <c r="M1391" s="18">
        <f t="shared" ca="1" si="393"/>
        <v>0</v>
      </c>
      <c r="N1391" s="21">
        <v>352429</v>
      </c>
      <c r="O1391" s="20">
        <f t="shared" si="394"/>
        <v>351429</v>
      </c>
      <c r="P1391" s="21">
        <f t="shared" si="395"/>
        <v>1</v>
      </c>
      <c r="Q1391" s="22">
        <f t="shared" si="396"/>
        <v>316286.10000000003</v>
      </c>
      <c r="R1391" s="59">
        <f t="shared" ca="1" si="397"/>
        <v>1713938.9820353158</v>
      </c>
      <c r="S1391" s="60">
        <f t="shared" ca="1" si="398"/>
        <v>2030225.0820353159</v>
      </c>
      <c r="T1391" s="61">
        <v>1297.0857998140507</v>
      </c>
      <c r="U1391" s="61">
        <f t="shared" ca="1" si="399"/>
        <v>1335.6743960758658</v>
      </c>
      <c r="V1391" s="62">
        <f t="shared" ca="1" si="400"/>
        <v>2.9750226444038796E-2</v>
      </c>
      <c r="W1391" s="62"/>
      <c r="X1391" s="62">
        <f t="shared" ca="1" si="401"/>
        <v>4.3588364640341992E-2</v>
      </c>
      <c r="Y1391" s="60">
        <f t="shared" ca="1" si="402"/>
        <v>2057507.945911756</v>
      </c>
      <c r="Z1391" s="63">
        <f t="shared" ca="1" si="403"/>
        <v>27282.863876440097</v>
      </c>
      <c r="AA1391" s="60">
        <f t="shared" ca="1" si="404"/>
        <v>0</v>
      </c>
      <c r="AB1391" s="63">
        <f t="shared" ca="1" si="405"/>
        <v>0</v>
      </c>
      <c r="AC1391" s="47">
        <f t="shared" ca="1" si="406"/>
        <v>2057507.945911756</v>
      </c>
    </row>
    <row r="1392" spans="1:29" x14ac:dyDescent="0.15">
      <c r="A1392" s="58">
        <v>50408</v>
      </c>
      <c r="B1392" s="65">
        <f t="shared" si="389"/>
        <v>5</v>
      </c>
      <c r="C1392" s="58" t="s">
        <v>1445</v>
      </c>
      <c r="D1392" s="58">
        <v>2884</v>
      </c>
      <c r="E1392" s="58">
        <v>0</v>
      </c>
      <c r="F1392" s="58">
        <f t="shared" si="390"/>
        <v>4648.8358208955224</v>
      </c>
      <c r="G1392" s="58"/>
      <c r="H1392" s="17">
        <f t="shared" si="391"/>
        <v>1</v>
      </c>
      <c r="I1392" s="17">
        <f t="shared" si="392"/>
        <v>0</v>
      </c>
      <c r="J1392" s="17">
        <f ca="1">OFFSET('Z1'!$B$7,B1392,H1392)*D1392</f>
        <v>0</v>
      </c>
      <c r="K1392" s="17">
        <f ca="1">IF(I1392&gt;0,OFFSET('Z1'!$I$7,B1392,I1392)*IF(I1392=1,D1392-9300,IF(I1392=2,D1392-18000,IF(I1392=3,D1392-45000,0))),0)</f>
        <v>0</v>
      </c>
      <c r="L1392" s="17">
        <f>IF(AND(E1392=1,D1392&gt;20000,D1392&lt;=45000),D1392*'Z1'!$G$7,0)+IF(AND(E1392=1,D1392&gt;45000,D1392&lt;=50000),'Z1'!$G$7/5000*(50000-D1392)*D1392,0)</f>
        <v>0</v>
      </c>
      <c r="M1392" s="18">
        <f t="shared" ca="1" si="393"/>
        <v>0</v>
      </c>
      <c r="N1392" s="21">
        <v>982405</v>
      </c>
      <c r="O1392" s="20">
        <f t="shared" si="394"/>
        <v>981405</v>
      </c>
      <c r="P1392" s="21">
        <f t="shared" si="395"/>
        <v>1</v>
      </c>
      <c r="Q1392" s="22">
        <f t="shared" si="396"/>
        <v>883264.5</v>
      </c>
      <c r="R1392" s="59">
        <f t="shared" ca="1" si="397"/>
        <v>3251973.7001249017</v>
      </c>
      <c r="S1392" s="60">
        <f t="shared" ca="1" si="398"/>
        <v>4135238.2001249017</v>
      </c>
      <c r="T1392" s="61">
        <v>1441.5111324162585</v>
      </c>
      <c r="U1392" s="61">
        <f t="shared" ca="1" si="399"/>
        <v>1433.855131804751</v>
      </c>
      <c r="V1392" s="62">
        <f t="shared" ca="1" si="400"/>
        <v>-5.3110936428736322E-3</v>
      </c>
      <c r="W1392" s="62"/>
      <c r="X1392" s="62">
        <f t="shared" ca="1" si="401"/>
        <v>4.3588364640341992E-2</v>
      </c>
      <c r="Y1392" s="60">
        <f t="shared" ca="1" si="402"/>
        <v>4338528.803413853</v>
      </c>
      <c r="Z1392" s="63">
        <f t="shared" ca="1" si="403"/>
        <v>203290.60328895133</v>
      </c>
      <c r="AA1392" s="60">
        <f t="shared" ca="1" si="404"/>
        <v>0</v>
      </c>
      <c r="AB1392" s="63">
        <f t="shared" ca="1" si="405"/>
        <v>0</v>
      </c>
      <c r="AC1392" s="47">
        <f t="shared" ca="1" si="406"/>
        <v>4338528.803413853</v>
      </c>
    </row>
    <row r="1393" spans="1:29" x14ac:dyDescent="0.15">
      <c r="A1393" s="58">
        <v>50409</v>
      </c>
      <c r="B1393" s="65">
        <f t="shared" si="389"/>
        <v>5</v>
      </c>
      <c r="C1393" s="58" t="s">
        <v>1446</v>
      </c>
      <c r="D1393" s="58">
        <v>546</v>
      </c>
      <c r="E1393" s="58">
        <v>0</v>
      </c>
      <c r="F1393" s="58">
        <f t="shared" si="390"/>
        <v>880.11940298507466</v>
      </c>
      <c r="G1393" s="58"/>
      <c r="H1393" s="17">
        <f t="shared" si="391"/>
        <v>1</v>
      </c>
      <c r="I1393" s="17">
        <f t="shared" si="392"/>
        <v>0</v>
      </c>
      <c r="J1393" s="17">
        <f ca="1">OFFSET('Z1'!$B$7,B1393,H1393)*D1393</f>
        <v>0</v>
      </c>
      <c r="K1393" s="17">
        <f ca="1">IF(I1393&gt;0,OFFSET('Z1'!$I$7,B1393,I1393)*IF(I1393=1,D1393-9300,IF(I1393=2,D1393-18000,IF(I1393=3,D1393-45000,0))),0)</f>
        <v>0</v>
      </c>
      <c r="L1393" s="17">
        <f>IF(AND(E1393=1,D1393&gt;20000,D1393&lt;=45000),D1393*'Z1'!$G$7,0)+IF(AND(E1393=1,D1393&gt;45000,D1393&lt;=50000),'Z1'!$G$7/5000*(50000-D1393)*D1393,0)</f>
        <v>0</v>
      </c>
      <c r="M1393" s="18">
        <f t="shared" ca="1" si="393"/>
        <v>0</v>
      </c>
      <c r="N1393" s="21">
        <v>58449</v>
      </c>
      <c r="O1393" s="20">
        <f t="shared" si="394"/>
        <v>57449</v>
      </c>
      <c r="P1393" s="21">
        <f t="shared" si="395"/>
        <v>1</v>
      </c>
      <c r="Q1393" s="22">
        <f t="shared" si="396"/>
        <v>51704.1</v>
      </c>
      <c r="R1393" s="59">
        <f t="shared" ca="1" si="397"/>
        <v>615664.9238100542</v>
      </c>
      <c r="S1393" s="60">
        <f t="shared" ca="1" si="398"/>
        <v>667369.02381005418</v>
      </c>
      <c r="T1393" s="61">
        <v>1150.9458260509323</v>
      </c>
      <c r="U1393" s="61">
        <f t="shared" ca="1" si="399"/>
        <v>1222.2875893957037</v>
      </c>
      <c r="V1393" s="62">
        <f t="shared" ca="1" si="400"/>
        <v>6.1985335651770557E-2</v>
      </c>
      <c r="W1393" s="62"/>
      <c r="X1393" s="62">
        <f t="shared" ca="1" si="401"/>
        <v>6.1985335651770557E-2</v>
      </c>
      <c r="Y1393" s="60">
        <f t="shared" ca="1" si="402"/>
        <v>667369.02381005418</v>
      </c>
      <c r="Z1393" s="63">
        <f t="shared" ca="1" si="403"/>
        <v>0</v>
      </c>
      <c r="AA1393" s="60">
        <f t="shared" ca="1" si="404"/>
        <v>0</v>
      </c>
      <c r="AB1393" s="63">
        <f t="shared" ca="1" si="405"/>
        <v>0</v>
      </c>
      <c r="AC1393" s="47">
        <f t="shared" ca="1" si="406"/>
        <v>667369.02381005418</v>
      </c>
    </row>
    <row r="1394" spans="1:29" x14ac:dyDescent="0.15">
      <c r="A1394" s="58">
        <v>50410</v>
      </c>
      <c r="B1394" s="65">
        <f t="shared" si="389"/>
        <v>5</v>
      </c>
      <c r="C1394" s="58" t="s">
        <v>1447</v>
      </c>
      <c r="D1394" s="58">
        <v>2569</v>
      </c>
      <c r="E1394" s="58">
        <v>0</v>
      </c>
      <c r="F1394" s="58">
        <f t="shared" si="390"/>
        <v>4141.0746268656712</v>
      </c>
      <c r="G1394" s="58"/>
      <c r="H1394" s="17">
        <f t="shared" si="391"/>
        <v>1</v>
      </c>
      <c r="I1394" s="17">
        <f t="shared" si="392"/>
        <v>0</v>
      </c>
      <c r="J1394" s="17">
        <f ca="1">OFFSET('Z1'!$B$7,B1394,H1394)*D1394</f>
        <v>0</v>
      </c>
      <c r="K1394" s="17">
        <f ca="1">IF(I1394&gt;0,OFFSET('Z1'!$I$7,B1394,I1394)*IF(I1394=1,D1394-9300,IF(I1394=2,D1394-18000,IF(I1394=3,D1394-45000,0))),0)</f>
        <v>0</v>
      </c>
      <c r="L1394" s="17">
        <f>IF(AND(E1394=1,D1394&gt;20000,D1394&lt;=45000),D1394*'Z1'!$G$7,0)+IF(AND(E1394=1,D1394&gt;45000,D1394&lt;=50000),'Z1'!$G$7/5000*(50000-D1394)*D1394,0)</f>
        <v>0</v>
      </c>
      <c r="M1394" s="18">
        <f t="shared" ca="1" si="393"/>
        <v>0</v>
      </c>
      <c r="N1394" s="21">
        <v>60119</v>
      </c>
      <c r="O1394" s="20">
        <f t="shared" si="394"/>
        <v>59119</v>
      </c>
      <c r="P1394" s="21">
        <f t="shared" si="395"/>
        <v>1</v>
      </c>
      <c r="Q1394" s="22">
        <f t="shared" si="396"/>
        <v>53207.1</v>
      </c>
      <c r="R1394" s="59">
        <f t="shared" ca="1" si="397"/>
        <v>2896782.397926793</v>
      </c>
      <c r="S1394" s="60">
        <f t="shared" ca="1" si="398"/>
        <v>2949989.4979267931</v>
      </c>
      <c r="T1394" s="61">
        <v>1059.591072046356</v>
      </c>
      <c r="U1394" s="61">
        <f t="shared" ca="1" si="399"/>
        <v>1148.302646137327</v>
      </c>
      <c r="V1394" s="62">
        <f t="shared" ca="1" si="400"/>
        <v>8.3722462779574958E-2</v>
      </c>
      <c r="W1394" s="62"/>
      <c r="X1394" s="62">
        <f t="shared" ca="1" si="401"/>
        <v>8.3722462779574958E-2</v>
      </c>
      <c r="Y1394" s="60">
        <f t="shared" ca="1" si="402"/>
        <v>2949989.4979267931</v>
      </c>
      <c r="Z1394" s="63">
        <f t="shared" ca="1" si="403"/>
        <v>0</v>
      </c>
      <c r="AA1394" s="60">
        <f t="shared" ca="1" si="404"/>
        <v>0</v>
      </c>
      <c r="AB1394" s="63">
        <f t="shared" ca="1" si="405"/>
        <v>0</v>
      </c>
      <c r="AC1394" s="47">
        <f t="shared" ca="1" si="406"/>
        <v>2949989.4979267931</v>
      </c>
    </row>
    <row r="1395" spans="1:29" x14ac:dyDescent="0.15">
      <c r="A1395" s="58">
        <v>50411</v>
      </c>
      <c r="B1395" s="65">
        <f t="shared" si="389"/>
        <v>5</v>
      </c>
      <c r="C1395" s="58" t="s">
        <v>1448</v>
      </c>
      <c r="D1395" s="58">
        <v>3777</v>
      </c>
      <c r="E1395" s="58">
        <v>0</v>
      </c>
      <c r="F1395" s="58">
        <f t="shared" si="390"/>
        <v>6088.2985074626868</v>
      </c>
      <c r="G1395" s="58"/>
      <c r="H1395" s="17">
        <f t="shared" si="391"/>
        <v>1</v>
      </c>
      <c r="I1395" s="17">
        <f t="shared" si="392"/>
        <v>0</v>
      </c>
      <c r="J1395" s="17">
        <f ca="1">OFFSET('Z1'!$B$7,B1395,H1395)*D1395</f>
        <v>0</v>
      </c>
      <c r="K1395" s="17">
        <f ca="1">IF(I1395&gt;0,OFFSET('Z1'!$I$7,B1395,I1395)*IF(I1395=1,D1395-9300,IF(I1395=2,D1395-18000,IF(I1395=3,D1395-45000,0))),0)</f>
        <v>0</v>
      </c>
      <c r="L1395" s="17">
        <f>IF(AND(E1395=1,D1395&gt;20000,D1395&lt;=45000),D1395*'Z1'!$G$7,0)+IF(AND(E1395=1,D1395&gt;45000,D1395&lt;=50000),'Z1'!$G$7/5000*(50000-D1395)*D1395,0)</f>
        <v>0</v>
      </c>
      <c r="M1395" s="18">
        <f t="shared" ca="1" si="393"/>
        <v>0</v>
      </c>
      <c r="N1395" s="21">
        <v>577129</v>
      </c>
      <c r="O1395" s="20">
        <f t="shared" si="394"/>
        <v>576129</v>
      </c>
      <c r="P1395" s="21">
        <f t="shared" si="395"/>
        <v>1</v>
      </c>
      <c r="Q1395" s="22">
        <f t="shared" si="396"/>
        <v>518516.10000000003</v>
      </c>
      <c r="R1395" s="59">
        <f t="shared" ca="1" si="397"/>
        <v>4258912.8520706501</v>
      </c>
      <c r="S1395" s="60">
        <f t="shared" ca="1" si="398"/>
        <v>4777428.9520706497</v>
      </c>
      <c r="T1395" s="61">
        <v>1207.393118984281</v>
      </c>
      <c r="U1395" s="61">
        <f t="shared" ca="1" si="399"/>
        <v>1264.8739613636881</v>
      </c>
      <c r="V1395" s="62">
        <f t="shared" ca="1" si="400"/>
        <v>4.7607396030021176E-2</v>
      </c>
      <c r="W1395" s="62"/>
      <c r="X1395" s="62">
        <f t="shared" ca="1" si="401"/>
        <v>4.7607396030021176E-2</v>
      </c>
      <c r="Y1395" s="60">
        <f t="shared" ca="1" si="402"/>
        <v>4777428.9520706506</v>
      </c>
      <c r="Z1395" s="63">
        <f t="shared" ca="1" si="403"/>
        <v>0</v>
      </c>
      <c r="AA1395" s="60">
        <f t="shared" ca="1" si="404"/>
        <v>0</v>
      </c>
      <c r="AB1395" s="63">
        <f t="shared" ca="1" si="405"/>
        <v>0</v>
      </c>
      <c r="AC1395" s="47">
        <f t="shared" ca="1" si="406"/>
        <v>4777428.9520706506</v>
      </c>
    </row>
    <row r="1396" spans="1:29" x14ac:dyDescent="0.15">
      <c r="A1396" s="58">
        <v>50412</v>
      </c>
      <c r="B1396" s="65">
        <f t="shared" si="389"/>
        <v>5</v>
      </c>
      <c r="C1396" s="58" t="s">
        <v>1449</v>
      </c>
      <c r="D1396" s="58">
        <v>1472</v>
      </c>
      <c r="E1396" s="58">
        <v>0</v>
      </c>
      <c r="F1396" s="58">
        <f t="shared" si="390"/>
        <v>2372.7761194029849</v>
      </c>
      <c r="G1396" s="58"/>
      <c r="H1396" s="17">
        <f t="shared" si="391"/>
        <v>1</v>
      </c>
      <c r="I1396" s="17">
        <f t="shared" si="392"/>
        <v>0</v>
      </c>
      <c r="J1396" s="17">
        <f ca="1">OFFSET('Z1'!$B$7,B1396,H1396)*D1396</f>
        <v>0</v>
      </c>
      <c r="K1396" s="17">
        <f ca="1">IF(I1396&gt;0,OFFSET('Z1'!$I$7,B1396,I1396)*IF(I1396=1,D1396-9300,IF(I1396=2,D1396-18000,IF(I1396=3,D1396-45000,0))),0)</f>
        <v>0</v>
      </c>
      <c r="L1396" s="17">
        <f>IF(AND(E1396=1,D1396&gt;20000,D1396&lt;=45000),D1396*'Z1'!$G$7,0)+IF(AND(E1396=1,D1396&gt;45000,D1396&lt;=50000),'Z1'!$G$7/5000*(50000-D1396)*D1396,0)</f>
        <v>0</v>
      </c>
      <c r="M1396" s="18">
        <f t="shared" ca="1" si="393"/>
        <v>0</v>
      </c>
      <c r="N1396" s="21">
        <v>33195</v>
      </c>
      <c r="O1396" s="20">
        <f t="shared" si="394"/>
        <v>32195</v>
      </c>
      <c r="P1396" s="21">
        <f t="shared" si="395"/>
        <v>1</v>
      </c>
      <c r="Q1396" s="22">
        <f t="shared" si="396"/>
        <v>28975.5</v>
      </c>
      <c r="R1396" s="59">
        <f t="shared" ca="1" si="397"/>
        <v>1659814.5931289373</v>
      </c>
      <c r="S1396" s="60">
        <f t="shared" ca="1" si="398"/>
        <v>1688790.0931289373</v>
      </c>
      <c r="T1396" s="61">
        <v>1065.3764172274905</v>
      </c>
      <c r="U1396" s="61">
        <f t="shared" ca="1" si="399"/>
        <v>1147.2758784843325</v>
      </c>
      <c r="V1396" s="62">
        <f t="shared" ca="1" si="400"/>
        <v>7.6873732074880241E-2</v>
      </c>
      <c r="W1396" s="62"/>
      <c r="X1396" s="62">
        <f t="shared" ca="1" si="401"/>
        <v>7.6873732074880241E-2</v>
      </c>
      <c r="Y1396" s="60">
        <f t="shared" ca="1" si="402"/>
        <v>1688790.0931289373</v>
      </c>
      <c r="Z1396" s="63">
        <f t="shared" ca="1" si="403"/>
        <v>0</v>
      </c>
      <c r="AA1396" s="60">
        <f t="shared" ca="1" si="404"/>
        <v>0</v>
      </c>
      <c r="AB1396" s="63">
        <f t="shared" ca="1" si="405"/>
        <v>0</v>
      </c>
      <c r="AC1396" s="47">
        <f t="shared" ca="1" si="406"/>
        <v>1688790.0931289373</v>
      </c>
    </row>
    <row r="1397" spans="1:29" x14ac:dyDescent="0.15">
      <c r="A1397" s="58">
        <v>50413</v>
      </c>
      <c r="B1397" s="65">
        <f t="shared" si="389"/>
        <v>5</v>
      </c>
      <c r="C1397" s="58" t="s">
        <v>1450</v>
      </c>
      <c r="D1397" s="58">
        <v>907</v>
      </c>
      <c r="E1397" s="58">
        <v>0</v>
      </c>
      <c r="F1397" s="58">
        <f t="shared" si="390"/>
        <v>1462.0298507462687</v>
      </c>
      <c r="G1397" s="58"/>
      <c r="H1397" s="17">
        <f t="shared" si="391"/>
        <v>1</v>
      </c>
      <c r="I1397" s="17">
        <f t="shared" si="392"/>
        <v>0</v>
      </c>
      <c r="J1397" s="17">
        <f ca="1">OFFSET('Z1'!$B$7,B1397,H1397)*D1397</f>
        <v>0</v>
      </c>
      <c r="K1397" s="17">
        <f ca="1">IF(I1397&gt;0,OFFSET('Z1'!$I$7,B1397,I1397)*IF(I1397=1,D1397-9300,IF(I1397=2,D1397-18000,IF(I1397=3,D1397-45000,0))),0)</f>
        <v>0</v>
      </c>
      <c r="L1397" s="17">
        <f>IF(AND(E1397=1,D1397&gt;20000,D1397&lt;=45000),D1397*'Z1'!$G$7,0)+IF(AND(E1397=1,D1397&gt;45000,D1397&lt;=50000),'Z1'!$G$7/5000*(50000-D1397)*D1397,0)</f>
        <v>0</v>
      </c>
      <c r="M1397" s="18">
        <f t="shared" ca="1" si="393"/>
        <v>0</v>
      </c>
      <c r="N1397" s="21">
        <v>39534</v>
      </c>
      <c r="O1397" s="20">
        <f t="shared" si="394"/>
        <v>38534</v>
      </c>
      <c r="P1397" s="21">
        <f t="shared" si="395"/>
        <v>1</v>
      </c>
      <c r="Q1397" s="22">
        <f t="shared" si="396"/>
        <v>34680.6</v>
      </c>
      <c r="R1397" s="59">
        <f t="shared" ca="1" si="397"/>
        <v>1022725.4320434417</v>
      </c>
      <c r="S1397" s="60">
        <f t="shared" ca="1" si="398"/>
        <v>1057406.0320434417</v>
      </c>
      <c r="T1397" s="61">
        <v>1077.7597809188678</v>
      </c>
      <c r="U1397" s="61">
        <f t="shared" ca="1" si="399"/>
        <v>1165.8280397391859</v>
      </c>
      <c r="V1397" s="62">
        <f t="shared" ca="1" si="400"/>
        <v>8.1714181935081731E-2</v>
      </c>
      <c r="W1397" s="62"/>
      <c r="X1397" s="62">
        <f t="shared" ca="1" si="401"/>
        <v>8.1714181935081731E-2</v>
      </c>
      <c r="Y1397" s="60">
        <f t="shared" ca="1" si="402"/>
        <v>1057406.0320434419</v>
      </c>
      <c r="Z1397" s="63">
        <f t="shared" ca="1" si="403"/>
        <v>0</v>
      </c>
      <c r="AA1397" s="60">
        <f t="shared" ca="1" si="404"/>
        <v>0</v>
      </c>
      <c r="AB1397" s="63">
        <f t="shared" ca="1" si="405"/>
        <v>0</v>
      </c>
      <c r="AC1397" s="47">
        <f t="shared" ca="1" si="406"/>
        <v>1057406.0320434419</v>
      </c>
    </row>
    <row r="1398" spans="1:29" x14ac:dyDescent="0.15">
      <c r="A1398" s="58">
        <v>50414</v>
      </c>
      <c r="B1398" s="65">
        <f t="shared" si="389"/>
        <v>5</v>
      </c>
      <c r="C1398" s="58" t="s">
        <v>1451</v>
      </c>
      <c r="D1398" s="58">
        <v>804</v>
      </c>
      <c r="E1398" s="58">
        <v>0</v>
      </c>
      <c r="F1398" s="58">
        <f t="shared" si="390"/>
        <v>1296</v>
      </c>
      <c r="G1398" s="58"/>
      <c r="H1398" s="17">
        <f t="shared" si="391"/>
        <v>1</v>
      </c>
      <c r="I1398" s="17">
        <f t="shared" si="392"/>
        <v>0</v>
      </c>
      <c r="J1398" s="17">
        <f ca="1">OFFSET('Z1'!$B$7,B1398,H1398)*D1398</f>
        <v>0</v>
      </c>
      <c r="K1398" s="17">
        <f ca="1">IF(I1398&gt;0,OFFSET('Z1'!$I$7,B1398,I1398)*IF(I1398=1,D1398-9300,IF(I1398=2,D1398-18000,IF(I1398=3,D1398-45000,0))),0)</f>
        <v>0</v>
      </c>
      <c r="L1398" s="17">
        <f>IF(AND(E1398=1,D1398&gt;20000,D1398&lt;=45000),D1398*'Z1'!$G$7,0)+IF(AND(E1398=1,D1398&gt;45000,D1398&lt;=50000),'Z1'!$G$7/5000*(50000-D1398)*D1398,0)</f>
        <v>0</v>
      </c>
      <c r="M1398" s="18">
        <f t="shared" ca="1" si="393"/>
        <v>0</v>
      </c>
      <c r="N1398" s="21">
        <v>269877</v>
      </c>
      <c r="O1398" s="20">
        <f t="shared" si="394"/>
        <v>268877</v>
      </c>
      <c r="P1398" s="21">
        <f t="shared" si="395"/>
        <v>1</v>
      </c>
      <c r="Q1398" s="22">
        <f t="shared" si="396"/>
        <v>241989.30000000002</v>
      </c>
      <c r="R1398" s="59">
        <f t="shared" ca="1" si="397"/>
        <v>906583.51418183802</v>
      </c>
      <c r="S1398" s="60">
        <f t="shared" ca="1" si="398"/>
        <v>1148572.814181838</v>
      </c>
      <c r="T1398" s="61">
        <v>1404.2939058517704</v>
      </c>
      <c r="U1398" s="61">
        <f t="shared" ca="1" si="399"/>
        <v>1428.57315196746</v>
      </c>
      <c r="V1398" s="62">
        <f t="shared" ca="1" si="400"/>
        <v>1.7289291091072023E-2</v>
      </c>
      <c r="W1398" s="62"/>
      <c r="X1398" s="62">
        <f t="shared" ca="1" si="401"/>
        <v>4.3588364640341992E-2</v>
      </c>
      <c r="Y1398" s="60">
        <f t="shared" ca="1" si="402"/>
        <v>1178265.8436685272</v>
      </c>
      <c r="Z1398" s="63">
        <f t="shared" ca="1" si="403"/>
        <v>29693.029486689251</v>
      </c>
      <c r="AA1398" s="60">
        <f t="shared" ca="1" si="404"/>
        <v>0</v>
      </c>
      <c r="AB1398" s="63">
        <f t="shared" ca="1" si="405"/>
        <v>0</v>
      </c>
      <c r="AC1398" s="47">
        <f t="shared" ca="1" si="406"/>
        <v>1178265.8436685272</v>
      </c>
    </row>
    <row r="1399" spans="1:29" x14ac:dyDescent="0.15">
      <c r="A1399" s="58">
        <v>50415</v>
      </c>
      <c r="B1399" s="65">
        <f t="shared" si="389"/>
        <v>5</v>
      </c>
      <c r="C1399" s="58" t="s">
        <v>1452</v>
      </c>
      <c r="D1399" s="58">
        <v>1434</v>
      </c>
      <c r="E1399" s="58">
        <v>0</v>
      </c>
      <c r="F1399" s="58">
        <f t="shared" si="390"/>
        <v>2311.5223880597014</v>
      </c>
      <c r="G1399" s="58"/>
      <c r="H1399" s="17">
        <f t="shared" si="391"/>
        <v>1</v>
      </c>
      <c r="I1399" s="17">
        <f t="shared" si="392"/>
        <v>0</v>
      </c>
      <c r="J1399" s="17">
        <f ca="1">OFFSET('Z1'!$B$7,B1399,H1399)*D1399</f>
        <v>0</v>
      </c>
      <c r="K1399" s="17">
        <f ca="1">IF(I1399&gt;0,OFFSET('Z1'!$I$7,B1399,I1399)*IF(I1399=1,D1399-9300,IF(I1399=2,D1399-18000,IF(I1399=3,D1399-45000,0))),0)</f>
        <v>0</v>
      </c>
      <c r="L1399" s="17">
        <f>IF(AND(E1399=1,D1399&gt;20000,D1399&lt;=45000),D1399*'Z1'!$G$7,0)+IF(AND(E1399=1,D1399&gt;45000,D1399&lt;=50000),'Z1'!$G$7/5000*(50000-D1399)*D1399,0)</f>
        <v>0</v>
      </c>
      <c r="M1399" s="18">
        <f t="shared" ca="1" si="393"/>
        <v>0</v>
      </c>
      <c r="N1399" s="21">
        <v>223739</v>
      </c>
      <c r="O1399" s="20">
        <f t="shared" si="394"/>
        <v>222739</v>
      </c>
      <c r="P1399" s="21">
        <f t="shared" si="395"/>
        <v>1</v>
      </c>
      <c r="Q1399" s="22">
        <f t="shared" si="396"/>
        <v>200465.1</v>
      </c>
      <c r="R1399" s="59">
        <f t="shared" ca="1" si="397"/>
        <v>1616966.1185780542</v>
      </c>
      <c r="S1399" s="60">
        <f t="shared" ca="1" si="398"/>
        <v>1817431.2185780543</v>
      </c>
      <c r="T1399" s="61">
        <v>1205.3268006121541</v>
      </c>
      <c r="U1399" s="61">
        <f t="shared" ca="1" si="399"/>
        <v>1267.3857870139848</v>
      </c>
      <c r="V1399" s="62">
        <f t="shared" ca="1" si="400"/>
        <v>5.1487269983802264E-2</v>
      </c>
      <c r="W1399" s="62"/>
      <c r="X1399" s="62">
        <f t="shared" ca="1" si="401"/>
        <v>5.1487269983802264E-2</v>
      </c>
      <c r="Y1399" s="60">
        <f t="shared" ca="1" si="402"/>
        <v>1817431.2185780541</v>
      </c>
      <c r="Z1399" s="63">
        <f t="shared" ca="1" si="403"/>
        <v>0</v>
      </c>
      <c r="AA1399" s="60">
        <f t="shared" ca="1" si="404"/>
        <v>0</v>
      </c>
      <c r="AB1399" s="63">
        <f t="shared" ca="1" si="405"/>
        <v>0</v>
      </c>
      <c r="AC1399" s="47">
        <f t="shared" ca="1" si="406"/>
        <v>1817431.2185780541</v>
      </c>
    </row>
    <row r="1400" spans="1:29" x14ac:dyDescent="0.15">
      <c r="A1400" s="58">
        <v>50416</v>
      </c>
      <c r="B1400" s="65">
        <f t="shared" si="389"/>
        <v>5</v>
      </c>
      <c r="C1400" s="58" t="s">
        <v>1453</v>
      </c>
      <c r="D1400" s="58">
        <v>2503</v>
      </c>
      <c r="E1400" s="58">
        <v>0</v>
      </c>
      <c r="F1400" s="58">
        <f t="shared" si="390"/>
        <v>4034.686567164179</v>
      </c>
      <c r="G1400" s="58"/>
      <c r="H1400" s="17">
        <f t="shared" si="391"/>
        <v>1</v>
      </c>
      <c r="I1400" s="17">
        <f t="shared" si="392"/>
        <v>0</v>
      </c>
      <c r="J1400" s="17">
        <f ca="1">OFFSET('Z1'!$B$7,B1400,H1400)*D1400</f>
        <v>0</v>
      </c>
      <c r="K1400" s="17">
        <f ca="1">IF(I1400&gt;0,OFFSET('Z1'!$I$7,B1400,I1400)*IF(I1400=1,D1400-9300,IF(I1400=2,D1400-18000,IF(I1400=3,D1400-45000,0))),0)</f>
        <v>0</v>
      </c>
      <c r="L1400" s="17">
        <f>IF(AND(E1400=1,D1400&gt;20000,D1400&lt;=45000),D1400*'Z1'!$G$7,0)+IF(AND(E1400=1,D1400&gt;45000,D1400&lt;=50000),'Z1'!$G$7/5000*(50000-D1400)*D1400,0)</f>
        <v>0</v>
      </c>
      <c r="M1400" s="18">
        <f t="shared" ca="1" si="393"/>
        <v>0</v>
      </c>
      <c r="N1400" s="21">
        <v>35069</v>
      </c>
      <c r="O1400" s="20">
        <f t="shared" si="394"/>
        <v>34069</v>
      </c>
      <c r="P1400" s="21">
        <f t="shared" si="395"/>
        <v>1</v>
      </c>
      <c r="Q1400" s="22">
        <f t="shared" si="396"/>
        <v>30662.100000000002</v>
      </c>
      <c r="R1400" s="59">
        <f t="shared" ca="1" si="397"/>
        <v>2822361.3631805233</v>
      </c>
      <c r="S1400" s="60">
        <f t="shared" ca="1" si="398"/>
        <v>2853023.4631805234</v>
      </c>
      <c r="T1400" s="61">
        <v>1044.6212054602843</v>
      </c>
      <c r="U1400" s="61">
        <f t="shared" ca="1" si="399"/>
        <v>1139.8415753817512</v>
      </c>
      <c r="V1400" s="62">
        <f t="shared" ca="1" si="400"/>
        <v>9.115301261715314E-2</v>
      </c>
      <c r="W1400" s="62"/>
      <c r="X1400" s="62">
        <f t="shared" ca="1" si="401"/>
        <v>9.115301261715314E-2</v>
      </c>
      <c r="Y1400" s="60">
        <f t="shared" ca="1" si="402"/>
        <v>2853023.4631805234</v>
      </c>
      <c r="Z1400" s="63">
        <f t="shared" ca="1" si="403"/>
        <v>0</v>
      </c>
      <c r="AA1400" s="60">
        <f t="shared" ca="1" si="404"/>
        <v>10396.735860161483</v>
      </c>
      <c r="AB1400" s="63">
        <f t="shared" ca="1" si="405"/>
        <v>-3041.7921926155382</v>
      </c>
      <c r="AC1400" s="47">
        <f t="shared" ca="1" si="406"/>
        <v>2849981.6709879078</v>
      </c>
    </row>
    <row r="1401" spans="1:29" x14ac:dyDescent="0.15">
      <c r="A1401" s="58">
        <v>50417</v>
      </c>
      <c r="B1401" s="65">
        <f t="shared" si="389"/>
        <v>5</v>
      </c>
      <c r="C1401" s="58" t="s">
        <v>1454</v>
      </c>
      <c r="D1401" s="58">
        <v>4911</v>
      </c>
      <c r="E1401" s="58">
        <v>0</v>
      </c>
      <c r="F1401" s="58">
        <f t="shared" si="390"/>
        <v>7916.2388059701489</v>
      </c>
      <c r="G1401" s="58"/>
      <c r="H1401" s="17">
        <f t="shared" si="391"/>
        <v>1</v>
      </c>
      <c r="I1401" s="17">
        <f t="shared" si="392"/>
        <v>0</v>
      </c>
      <c r="J1401" s="17">
        <f ca="1">OFFSET('Z1'!$B$7,B1401,H1401)*D1401</f>
        <v>0</v>
      </c>
      <c r="K1401" s="17">
        <f ca="1">IF(I1401&gt;0,OFFSET('Z1'!$I$7,B1401,I1401)*IF(I1401=1,D1401-9300,IF(I1401=2,D1401-18000,IF(I1401=3,D1401-45000,0))),0)</f>
        <v>0</v>
      </c>
      <c r="L1401" s="17">
        <f>IF(AND(E1401=1,D1401&gt;20000,D1401&lt;=45000),D1401*'Z1'!$G$7,0)+IF(AND(E1401=1,D1401&gt;45000,D1401&lt;=50000),'Z1'!$G$7/5000*(50000-D1401)*D1401,0)</f>
        <v>0</v>
      </c>
      <c r="M1401" s="18">
        <f t="shared" ca="1" si="393"/>
        <v>0</v>
      </c>
      <c r="N1401" s="21">
        <v>354031</v>
      </c>
      <c r="O1401" s="20">
        <f t="shared" si="394"/>
        <v>353031</v>
      </c>
      <c r="P1401" s="21">
        <f t="shared" si="395"/>
        <v>1</v>
      </c>
      <c r="Q1401" s="22">
        <f t="shared" si="396"/>
        <v>317727.90000000002</v>
      </c>
      <c r="R1401" s="59">
        <f t="shared" ca="1" si="397"/>
        <v>5537601.5399838388</v>
      </c>
      <c r="S1401" s="60">
        <f t="shared" ca="1" si="398"/>
        <v>5855329.4399838392</v>
      </c>
      <c r="T1401" s="61">
        <v>1123.4375753055272</v>
      </c>
      <c r="U1401" s="61">
        <f t="shared" ca="1" si="399"/>
        <v>1192.2886255312237</v>
      </c>
      <c r="V1401" s="62">
        <f t="shared" ca="1" si="400"/>
        <v>6.1286048943994142E-2</v>
      </c>
      <c r="W1401" s="62"/>
      <c r="X1401" s="62">
        <f t="shared" ca="1" si="401"/>
        <v>6.1286048943994142E-2</v>
      </c>
      <c r="Y1401" s="60">
        <f t="shared" ca="1" si="402"/>
        <v>5855329.4399838401</v>
      </c>
      <c r="Z1401" s="63">
        <f t="shared" ca="1" si="403"/>
        <v>0</v>
      </c>
      <c r="AA1401" s="60">
        <f t="shared" ca="1" si="404"/>
        <v>0</v>
      </c>
      <c r="AB1401" s="63">
        <f t="shared" ca="1" si="405"/>
        <v>0</v>
      </c>
      <c r="AC1401" s="47">
        <f t="shared" ca="1" si="406"/>
        <v>5855329.4399838401</v>
      </c>
    </row>
    <row r="1402" spans="1:29" x14ac:dyDescent="0.15">
      <c r="A1402" s="58">
        <v>50418</v>
      </c>
      <c r="B1402" s="65">
        <f t="shared" si="389"/>
        <v>5</v>
      </c>
      <c r="C1402" s="58" t="s">
        <v>1455</v>
      </c>
      <c r="D1402" s="58">
        <v>11310</v>
      </c>
      <c r="E1402" s="58">
        <v>0</v>
      </c>
      <c r="F1402" s="58">
        <f t="shared" si="390"/>
        <v>18850</v>
      </c>
      <c r="G1402" s="58"/>
      <c r="H1402" s="17">
        <f t="shared" si="391"/>
        <v>2</v>
      </c>
      <c r="I1402" s="17">
        <f t="shared" si="392"/>
        <v>0</v>
      </c>
      <c r="J1402" s="17">
        <f ca="1">OFFSET('Z1'!$B$7,B1402,H1402)*D1402</f>
        <v>1508188.5</v>
      </c>
      <c r="K1402" s="17">
        <f ca="1">IF(I1402&gt;0,OFFSET('Z1'!$I$7,B1402,I1402)*IF(I1402=1,D1402-9300,IF(I1402=2,D1402-18000,IF(I1402=3,D1402-45000,0))),0)</f>
        <v>0</v>
      </c>
      <c r="L1402" s="17">
        <f>IF(AND(E1402=1,D1402&gt;20000,D1402&lt;=45000),D1402*'Z1'!$G$7,0)+IF(AND(E1402=1,D1402&gt;45000,D1402&lt;=50000),'Z1'!$G$7/5000*(50000-D1402)*D1402,0)</f>
        <v>0</v>
      </c>
      <c r="M1402" s="18">
        <f t="shared" ca="1" si="393"/>
        <v>1508188.5</v>
      </c>
      <c r="N1402" s="21">
        <v>393814</v>
      </c>
      <c r="O1402" s="20">
        <f t="shared" si="394"/>
        <v>392814</v>
      </c>
      <c r="P1402" s="21">
        <f t="shared" si="395"/>
        <v>0</v>
      </c>
      <c r="Q1402" s="22">
        <f t="shared" si="396"/>
        <v>0</v>
      </c>
      <c r="R1402" s="59">
        <f t="shared" ca="1" si="397"/>
        <v>13186033.365993554</v>
      </c>
      <c r="S1402" s="60">
        <f t="shared" ca="1" si="398"/>
        <v>14694221.865993554</v>
      </c>
      <c r="T1402" s="61">
        <v>1178.3042582155708</v>
      </c>
      <c r="U1402" s="61">
        <f t="shared" ca="1" si="399"/>
        <v>1299.2238608305529</v>
      </c>
      <c r="V1402" s="62">
        <f t="shared" ca="1" si="400"/>
        <v>0.10262171401986042</v>
      </c>
      <c r="W1402" s="62"/>
      <c r="X1402" s="62">
        <f t="shared" ca="1" si="401"/>
        <v>0.10262171401986042</v>
      </c>
      <c r="Y1402" s="60">
        <f t="shared" ca="1" si="402"/>
        <v>14694221.865993554</v>
      </c>
      <c r="Z1402" s="63">
        <f t="shared" ca="1" si="403"/>
        <v>0</v>
      </c>
      <c r="AA1402" s="60">
        <f t="shared" ca="1" si="404"/>
        <v>205829.46044744551</v>
      </c>
      <c r="AB1402" s="63">
        <f t="shared" ca="1" si="405"/>
        <v>-60219.904999066122</v>
      </c>
      <c r="AC1402" s="47">
        <f t="shared" ca="1" si="406"/>
        <v>14634001.960994488</v>
      </c>
    </row>
    <row r="1403" spans="1:29" x14ac:dyDescent="0.15">
      <c r="A1403" s="58">
        <v>50419</v>
      </c>
      <c r="B1403" s="65">
        <f t="shared" si="389"/>
        <v>5</v>
      </c>
      <c r="C1403" s="58" t="s">
        <v>1456</v>
      </c>
      <c r="D1403" s="58">
        <v>1706</v>
      </c>
      <c r="E1403" s="58">
        <v>0</v>
      </c>
      <c r="F1403" s="58">
        <f t="shared" si="390"/>
        <v>2749.9701492537315</v>
      </c>
      <c r="G1403" s="58"/>
      <c r="H1403" s="17">
        <f t="shared" si="391"/>
        <v>1</v>
      </c>
      <c r="I1403" s="17">
        <f t="shared" si="392"/>
        <v>0</v>
      </c>
      <c r="J1403" s="17">
        <f ca="1">OFFSET('Z1'!$B$7,B1403,H1403)*D1403</f>
        <v>0</v>
      </c>
      <c r="K1403" s="17">
        <f ca="1">IF(I1403&gt;0,OFFSET('Z1'!$I$7,B1403,I1403)*IF(I1403=1,D1403-9300,IF(I1403=2,D1403-18000,IF(I1403=3,D1403-45000,0))),0)</f>
        <v>0</v>
      </c>
      <c r="L1403" s="17">
        <f>IF(AND(E1403=1,D1403&gt;20000,D1403&lt;=45000),D1403*'Z1'!$G$7,0)+IF(AND(E1403=1,D1403&gt;45000,D1403&lt;=50000),'Z1'!$G$7/5000*(50000-D1403)*D1403,0)</f>
        <v>0</v>
      </c>
      <c r="M1403" s="18">
        <f t="shared" ca="1" si="393"/>
        <v>0</v>
      </c>
      <c r="N1403" s="21">
        <v>82388</v>
      </c>
      <c r="O1403" s="20">
        <f t="shared" si="394"/>
        <v>81388</v>
      </c>
      <c r="P1403" s="21">
        <f t="shared" si="395"/>
        <v>1</v>
      </c>
      <c r="Q1403" s="22">
        <f t="shared" si="396"/>
        <v>73249.2</v>
      </c>
      <c r="R1403" s="59">
        <f t="shared" ca="1" si="397"/>
        <v>1923670.989047532</v>
      </c>
      <c r="S1403" s="60">
        <f t="shared" ca="1" si="398"/>
        <v>1996920.1890475319</v>
      </c>
      <c r="T1403" s="61">
        <v>1087.3458721953129</v>
      </c>
      <c r="U1403" s="61">
        <f t="shared" ca="1" si="399"/>
        <v>1170.5276606374748</v>
      </c>
      <c r="V1403" s="62">
        <f t="shared" ca="1" si="400"/>
        <v>7.6499842937942875E-2</v>
      </c>
      <c r="W1403" s="62"/>
      <c r="X1403" s="62">
        <f t="shared" ca="1" si="401"/>
        <v>7.6499842937942875E-2</v>
      </c>
      <c r="Y1403" s="60">
        <f t="shared" ca="1" si="402"/>
        <v>1996920.1890475319</v>
      </c>
      <c r="Z1403" s="63">
        <f t="shared" ca="1" si="403"/>
        <v>0</v>
      </c>
      <c r="AA1403" s="60">
        <f t="shared" ca="1" si="404"/>
        <v>0</v>
      </c>
      <c r="AB1403" s="63">
        <f t="shared" ca="1" si="405"/>
        <v>0</v>
      </c>
      <c r="AC1403" s="47">
        <f t="shared" ca="1" si="406"/>
        <v>1996920.1890475319</v>
      </c>
    </row>
    <row r="1404" spans="1:29" x14ac:dyDescent="0.15">
      <c r="A1404" s="58">
        <v>50420</v>
      </c>
      <c r="B1404" s="65">
        <f t="shared" si="389"/>
        <v>5</v>
      </c>
      <c r="C1404" s="58" t="s">
        <v>1457</v>
      </c>
      <c r="D1404" s="58">
        <v>3858</v>
      </c>
      <c r="E1404" s="58">
        <v>0</v>
      </c>
      <c r="F1404" s="58">
        <f t="shared" si="390"/>
        <v>6218.8656716417909</v>
      </c>
      <c r="G1404" s="58"/>
      <c r="H1404" s="17">
        <f t="shared" si="391"/>
        <v>1</v>
      </c>
      <c r="I1404" s="17">
        <f t="shared" si="392"/>
        <v>0</v>
      </c>
      <c r="J1404" s="17">
        <f ca="1">OFFSET('Z1'!$B$7,B1404,H1404)*D1404</f>
        <v>0</v>
      </c>
      <c r="K1404" s="17">
        <f ca="1">IF(I1404&gt;0,OFFSET('Z1'!$I$7,B1404,I1404)*IF(I1404=1,D1404-9300,IF(I1404=2,D1404-18000,IF(I1404=3,D1404-45000,0))),0)</f>
        <v>0</v>
      </c>
      <c r="L1404" s="17">
        <f>IF(AND(E1404=1,D1404&gt;20000,D1404&lt;=45000),D1404*'Z1'!$G$7,0)+IF(AND(E1404=1,D1404&gt;45000,D1404&lt;=50000),'Z1'!$G$7/5000*(50000-D1404)*D1404,0)</f>
        <v>0</v>
      </c>
      <c r="M1404" s="18">
        <f t="shared" ca="1" si="393"/>
        <v>0</v>
      </c>
      <c r="N1404" s="21">
        <v>56949</v>
      </c>
      <c r="O1404" s="20">
        <f t="shared" si="394"/>
        <v>55949</v>
      </c>
      <c r="P1404" s="21">
        <f t="shared" si="395"/>
        <v>1</v>
      </c>
      <c r="Q1404" s="22">
        <f t="shared" si="396"/>
        <v>50354.1</v>
      </c>
      <c r="R1404" s="59">
        <f t="shared" ca="1" si="397"/>
        <v>4350247.7583501628</v>
      </c>
      <c r="S1404" s="60">
        <f t="shared" ca="1" si="398"/>
        <v>4400601.8583501624</v>
      </c>
      <c r="T1404" s="61">
        <v>1049.5470957738194</v>
      </c>
      <c r="U1404" s="61">
        <f t="shared" ca="1" si="399"/>
        <v>1140.6433018014936</v>
      </c>
      <c r="V1404" s="62">
        <f t="shared" ca="1" si="400"/>
        <v>8.679572969568361E-2</v>
      </c>
      <c r="W1404" s="62"/>
      <c r="X1404" s="62">
        <f t="shared" ca="1" si="401"/>
        <v>8.679572969568361E-2</v>
      </c>
      <c r="Y1404" s="60">
        <f t="shared" ca="1" si="402"/>
        <v>4400601.8583501624</v>
      </c>
      <c r="Z1404" s="63">
        <f t="shared" ca="1" si="403"/>
        <v>0</v>
      </c>
      <c r="AA1404" s="60">
        <f t="shared" ca="1" si="404"/>
        <v>0</v>
      </c>
      <c r="AB1404" s="63">
        <f t="shared" ca="1" si="405"/>
        <v>0</v>
      </c>
      <c r="AC1404" s="47">
        <f t="shared" ca="1" si="406"/>
        <v>4400601.8583501624</v>
      </c>
    </row>
    <row r="1405" spans="1:29" x14ac:dyDescent="0.15">
      <c r="A1405" s="58">
        <v>50421</v>
      </c>
      <c r="B1405" s="65">
        <f t="shared" si="389"/>
        <v>5</v>
      </c>
      <c r="C1405" s="58" t="s">
        <v>1458</v>
      </c>
      <c r="D1405" s="58">
        <v>3468</v>
      </c>
      <c r="E1405" s="58">
        <v>0</v>
      </c>
      <c r="F1405" s="58">
        <f t="shared" si="390"/>
        <v>5590.2089552238804</v>
      </c>
      <c r="G1405" s="58"/>
      <c r="H1405" s="17">
        <f t="shared" si="391"/>
        <v>1</v>
      </c>
      <c r="I1405" s="17">
        <f t="shared" si="392"/>
        <v>0</v>
      </c>
      <c r="J1405" s="17">
        <f ca="1">OFFSET('Z1'!$B$7,B1405,H1405)*D1405</f>
        <v>0</v>
      </c>
      <c r="K1405" s="17">
        <f ca="1">IF(I1405&gt;0,OFFSET('Z1'!$I$7,B1405,I1405)*IF(I1405=1,D1405-9300,IF(I1405=2,D1405-18000,IF(I1405=3,D1405-45000,0))),0)</f>
        <v>0</v>
      </c>
      <c r="L1405" s="17">
        <f>IF(AND(E1405=1,D1405&gt;20000,D1405&lt;=45000),D1405*'Z1'!$G$7,0)+IF(AND(E1405=1,D1405&gt;45000,D1405&lt;=50000),'Z1'!$G$7/5000*(50000-D1405)*D1405,0)</f>
        <v>0</v>
      </c>
      <c r="M1405" s="18">
        <f t="shared" ca="1" si="393"/>
        <v>0</v>
      </c>
      <c r="N1405" s="21">
        <v>6936</v>
      </c>
      <c r="O1405" s="20">
        <f t="shared" si="394"/>
        <v>5936</v>
      </c>
      <c r="P1405" s="21">
        <f t="shared" si="395"/>
        <v>1</v>
      </c>
      <c r="Q1405" s="22">
        <f t="shared" si="396"/>
        <v>5342.4000000000005</v>
      </c>
      <c r="R1405" s="59">
        <f t="shared" ca="1" si="397"/>
        <v>3910487.0984858386</v>
      </c>
      <c r="S1405" s="60">
        <f t="shared" ca="1" si="398"/>
        <v>3915829.4984858385</v>
      </c>
      <c r="T1405" s="61">
        <v>1033.2052997449669</v>
      </c>
      <c r="U1405" s="61">
        <f t="shared" ca="1" si="399"/>
        <v>1129.1319199786155</v>
      </c>
      <c r="V1405" s="62">
        <f t="shared" ca="1" si="400"/>
        <v>9.2843716788257868E-2</v>
      </c>
      <c r="W1405" s="62"/>
      <c r="X1405" s="62">
        <f t="shared" ca="1" si="401"/>
        <v>9.2843716788257868E-2</v>
      </c>
      <c r="Y1405" s="60">
        <f t="shared" ca="1" si="402"/>
        <v>3915829.4984858385</v>
      </c>
      <c r="Z1405" s="63">
        <f t="shared" ca="1" si="403"/>
        <v>0</v>
      </c>
      <c r="AA1405" s="60">
        <f t="shared" ca="1" si="404"/>
        <v>20305.700173602439</v>
      </c>
      <c r="AB1405" s="63">
        <f t="shared" ca="1" si="405"/>
        <v>-5940.8761638671203</v>
      </c>
      <c r="AC1405" s="47">
        <f t="shared" ca="1" si="406"/>
        <v>3909888.6223219712</v>
      </c>
    </row>
    <row r="1406" spans="1:29" x14ac:dyDescent="0.15">
      <c r="A1406" s="58">
        <v>50422</v>
      </c>
      <c r="B1406" s="65">
        <f t="shared" si="389"/>
        <v>5</v>
      </c>
      <c r="C1406" s="58" t="s">
        <v>1459</v>
      </c>
      <c r="D1406" s="58">
        <v>463</v>
      </c>
      <c r="E1406" s="58">
        <v>0</v>
      </c>
      <c r="F1406" s="58">
        <f t="shared" si="390"/>
        <v>746.32835820895525</v>
      </c>
      <c r="G1406" s="58"/>
      <c r="H1406" s="17">
        <f t="shared" si="391"/>
        <v>1</v>
      </c>
      <c r="I1406" s="17">
        <f t="shared" si="392"/>
        <v>0</v>
      </c>
      <c r="J1406" s="17">
        <f ca="1">OFFSET('Z1'!$B$7,B1406,H1406)*D1406</f>
        <v>0</v>
      </c>
      <c r="K1406" s="17">
        <f ca="1">IF(I1406&gt;0,OFFSET('Z1'!$I$7,B1406,I1406)*IF(I1406=1,D1406-9300,IF(I1406=2,D1406-18000,IF(I1406=3,D1406-45000,0))),0)</f>
        <v>0</v>
      </c>
      <c r="L1406" s="17">
        <f>IF(AND(E1406=1,D1406&gt;20000,D1406&lt;=45000),D1406*'Z1'!$G$7,0)+IF(AND(E1406=1,D1406&gt;45000,D1406&lt;=50000),'Z1'!$G$7/5000*(50000-D1406)*D1406,0)</f>
        <v>0</v>
      </c>
      <c r="M1406" s="18">
        <f t="shared" ca="1" si="393"/>
        <v>0</v>
      </c>
      <c r="N1406" s="21">
        <v>408443</v>
      </c>
      <c r="O1406" s="20">
        <f t="shared" si="394"/>
        <v>407443</v>
      </c>
      <c r="P1406" s="21">
        <f t="shared" si="395"/>
        <v>1</v>
      </c>
      <c r="Q1406" s="22">
        <f t="shared" si="396"/>
        <v>366698.7</v>
      </c>
      <c r="R1406" s="59">
        <f t="shared" ca="1" si="397"/>
        <v>522074.83465944155</v>
      </c>
      <c r="S1406" s="60">
        <f t="shared" ca="1" si="398"/>
        <v>888773.53465944156</v>
      </c>
      <c r="T1406" s="61">
        <v>2286.4516540629525</v>
      </c>
      <c r="U1406" s="61">
        <f t="shared" ca="1" si="399"/>
        <v>1919.5972670830272</v>
      </c>
      <c r="V1406" s="62">
        <f t="shared" ca="1" si="400"/>
        <v>-0.16044703430664564</v>
      </c>
      <c r="W1406" s="62"/>
      <c r="X1406" s="62">
        <f t="shared" ca="1" si="401"/>
        <v>4.3588364640341992E-2</v>
      </c>
      <c r="Y1406" s="60">
        <f t="shared" ca="1" si="402"/>
        <v>1104770.9405741487</v>
      </c>
      <c r="Z1406" s="63">
        <f t="shared" ca="1" si="403"/>
        <v>215997.40591470711</v>
      </c>
      <c r="AA1406" s="60">
        <f t="shared" ca="1" si="404"/>
        <v>0</v>
      </c>
      <c r="AB1406" s="63">
        <f t="shared" ca="1" si="405"/>
        <v>0</v>
      </c>
      <c r="AC1406" s="47">
        <f t="shared" ca="1" si="406"/>
        <v>1104770.9405741487</v>
      </c>
    </row>
    <row r="1407" spans="1:29" x14ac:dyDescent="0.15">
      <c r="A1407" s="58">
        <v>50423</v>
      </c>
      <c r="B1407" s="65">
        <f t="shared" si="389"/>
        <v>5</v>
      </c>
      <c r="C1407" s="58" t="s">
        <v>1460</v>
      </c>
      <c r="D1407" s="58">
        <v>3114</v>
      </c>
      <c r="E1407" s="58">
        <v>0</v>
      </c>
      <c r="F1407" s="58">
        <f t="shared" si="390"/>
        <v>5019.5820895522384</v>
      </c>
      <c r="G1407" s="58"/>
      <c r="H1407" s="17">
        <f t="shared" si="391"/>
        <v>1</v>
      </c>
      <c r="I1407" s="17">
        <f t="shared" si="392"/>
        <v>0</v>
      </c>
      <c r="J1407" s="17">
        <f ca="1">OFFSET('Z1'!$B$7,B1407,H1407)*D1407</f>
        <v>0</v>
      </c>
      <c r="K1407" s="17">
        <f ca="1">IF(I1407&gt;0,OFFSET('Z1'!$I$7,B1407,I1407)*IF(I1407=1,D1407-9300,IF(I1407=2,D1407-18000,IF(I1407=3,D1407-45000,0))),0)</f>
        <v>0</v>
      </c>
      <c r="L1407" s="17">
        <f>IF(AND(E1407=1,D1407&gt;20000,D1407&lt;=45000),D1407*'Z1'!$G$7,0)+IF(AND(E1407=1,D1407&gt;45000,D1407&lt;=50000),'Z1'!$G$7/5000*(50000-D1407)*D1407,0)</f>
        <v>0</v>
      </c>
      <c r="M1407" s="18">
        <f t="shared" ca="1" si="393"/>
        <v>0</v>
      </c>
      <c r="N1407" s="21">
        <v>709730</v>
      </c>
      <c r="O1407" s="20">
        <f t="shared" si="394"/>
        <v>708730</v>
      </c>
      <c r="P1407" s="21">
        <f t="shared" si="395"/>
        <v>1</v>
      </c>
      <c r="Q1407" s="22">
        <f t="shared" si="396"/>
        <v>637857</v>
      </c>
      <c r="R1407" s="59">
        <f t="shared" ca="1" si="397"/>
        <v>3511319.7303012977</v>
      </c>
      <c r="S1407" s="60">
        <f t="shared" ca="1" si="398"/>
        <v>4149176.7303012977</v>
      </c>
      <c r="T1407" s="61">
        <v>1313.9258685353243</v>
      </c>
      <c r="U1407" s="61">
        <f t="shared" ca="1" si="399"/>
        <v>1332.4266956651566</v>
      </c>
      <c r="V1407" s="62">
        <f t="shared" ca="1" si="400"/>
        <v>1.4080571494079486E-2</v>
      </c>
      <c r="W1407" s="62"/>
      <c r="X1407" s="62">
        <f t="shared" ca="1" si="401"/>
        <v>4.3588364640341992E-2</v>
      </c>
      <c r="Y1407" s="60">
        <f t="shared" ca="1" si="402"/>
        <v>4269909.7885282505</v>
      </c>
      <c r="Z1407" s="63">
        <f t="shared" ca="1" si="403"/>
        <v>120733.05822695279</v>
      </c>
      <c r="AA1407" s="60">
        <f t="shared" ca="1" si="404"/>
        <v>0</v>
      </c>
      <c r="AB1407" s="63">
        <f t="shared" ca="1" si="405"/>
        <v>0</v>
      </c>
      <c r="AC1407" s="47">
        <f t="shared" ca="1" si="406"/>
        <v>4269909.7885282505</v>
      </c>
    </row>
    <row r="1408" spans="1:29" x14ac:dyDescent="0.15">
      <c r="A1408" s="58">
        <v>50424</v>
      </c>
      <c r="B1408" s="65">
        <f t="shared" si="389"/>
        <v>5</v>
      </c>
      <c r="C1408" s="58" t="s">
        <v>1461</v>
      </c>
      <c r="D1408" s="58">
        <v>3081</v>
      </c>
      <c r="E1408" s="58">
        <v>0</v>
      </c>
      <c r="F1408" s="58">
        <f t="shared" si="390"/>
        <v>4966.3880597014922</v>
      </c>
      <c r="G1408" s="58"/>
      <c r="H1408" s="17">
        <f t="shared" si="391"/>
        <v>1</v>
      </c>
      <c r="I1408" s="17">
        <f t="shared" si="392"/>
        <v>0</v>
      </c>
      <c r="J1408" s="17">
        <f ca="1">OFFSET('Z1'!$B$7,B1408,H1408)*D1408</f>
        <v>0</v>
      </c>
      <c r="K1408" s="17">
        <f ca="1">IF(I1408&gt;0,OFFSET('Z1'!$I$7,B1408,I1408)*IF(I1408=1,D1408-9300,IF(I1408=2,D1408-18000,IF(I1408=3,D1408-45000,0))),0)</f>
        <v>0</v>
      </c>
      <c r="L1408" s="17">
        <f>IF(AND(E1408=1,D1408&gt;20000,D1408&lt;=45000),D1408*'Z1'!$G$7,0)+IF(AND(E1408=1,D1408&gt;45000,D1408&lt;=50000),'Z1'!$G$7/5000*(50000-D1408)*D1408,0)</f>
        <v>0</v>
      </c>
      <c r="M1408" s="18">
        <f t="shared" ca="1" si="393"/>
        <v>0</v>
      </c>
      <c r="N1408" s="21">
        <v>29822</v>
      </c>
      <c r="O1408" s="20">
        <f t="shared" si="394"/>
        <v>28822</v>
      </c>
      <c r="P1408" s="21">
        <f t="shared" si="395"/>
        <v>1</v>
      </c>
      <c r="Q1408" s="22">
        <f t="shared" si="396"/>
        <v>25939.8</v>
      </c>
      <c r="R1408" s="59">
        <f t="shared" ca="1" si="397"/>
        <v>3474109.2129281629</v>
      </c>
      <c r="S1408" s="60">
        <f t="shared" ca="1" si="398"/>
        <v>3500049.0129281627</v>
      </c>
      <c r="T1408" s="61">
        <v>1043.1179964369783</v>
      </c>
      <c r="U1408" s="61">
        <f t="shared" ca="1" si="399"/>
        <v>1136.0107150042722</v>
      </c>
      <c r="V1408" s="62">
        <f t="shared" ca="1" si="400"/>
        <v>8.9052934456687938E-2</v>
      </c>
      <c r="W1408" s="62"/>
      <c r="X1408" s="62">
        <f t="shared" ca="1" si="401"/>
        <v>8.9052934456687938E-2</v>
      </c>
      <c r="Y1408" s="60">
        <f t="shared" ca="1" si="402"/>
        <v>3500049.0129281627</v>
      </c>
      <c r="Z1408" s="63">
        <f t="shared" ca="1" si="403"/>
        <v>0</v>
      </c>
      <c r="AA1408" s="60">
        <f t="shared" ca="1" si="404"/>
        <v>6029.8355264058337</v>
      </c>
      <c r="AB1408" s="63">
        <f t="shared" ca="1" si="405"/>
        <v>-1764.1601050247502</v>
      </c>
      <c r="AC1408" s="47">
        <f t="shared" ca="1" si="406"/>
        <v>3498284.8528231378</v>
      </c>
    </row>
    <row r="1409" spans="1:29" x14ac:dyDescent="0.15">
      <c r="A1409" s="58">
        <v>50425</v>
      </c>
      <c r="B1409" s="65">
        <f t="shared" si="389"/>
        <v>5</v>
      </c>
      <c r="C1409" s="58" t="s">
        <v>1462</v>
      </c>
      <c r="D1409" s="58">
        <v>1055</v>
      </c>
      <c r="E1409" s="58">
        <v>0</v>
      </c>
      <c r="F1409" s="58">
        <f t="shared" si="390"/>
        <v>1700.5970149253731</v>
      </c>
      <c r="G1409" s="58"/>
      <c r="H1409" s="17">
        <f t="shared" si="391"/>
        <v>1</v>
      </c>
      <c r="I1409" s="17">
        <f t="shared" si="392"/>
        <v>0</v>
      </c>
      <c r="J1409" s="17">
        <f ca="1">OFFSET('Z1'!$B$7,B1409,H1409)*D1409</f>
        <v>0</v>
      </c>
      <c r="K1409" s="17">
        <f ca="1">IF(I1409&gt;0,OFFSET('Z1'!$I$7,B1409,I1409)*IF(I1409=1,D1409-9300,IF(I1409=2,D1409-18000,IF(I1409=3,D1409-45000,0))),0)</f>
        <v>0</v>
      </c>
      <c r="L1409" s="17">
        <f>IF(AND(E1409=1,D1409&gt;20000,D1409&lt;=45000),D1409*'Z1'!$G$7,0)+IF(AND(E1409=1,D1409&gt;45000,D1409&lt;=50000),'Z1'!$G$7/5000*(50000-D1409)*D1409,0)</f>
        <v>0</v>
      </c>
      <c r="M1409" s="18">
        <f t="shared" ca="1" si="393"/>
        <v>0</v>
      </c>
      <c r="N1409" s="21">
        <v>214672</v>
      </c>
      <c r="O1409" s="20">
        <f t="shared" si="394"/>
        <v>213672</v>
      </c>
      <c r="P1409" s="21">
        <f t="shared" si="395"/>
        <v>1</v>
      </c>
      <c r="Q1409" s="22">
        <f t="shared" si="396"/>
        <v>192304.80000000002</v>
      </c>
      <c r="R1409" s="59">
        <f t="shared" ca="1" si="397"/>
        <v>1189608.9645047749</v>
      </c>
      <c r="S1409" s="60">
        <f t="shared" ca="1" si="398"/>
        <v>1381913.7645047749</v>
      </c>
      <c r="T1409" s="61">
        <v>1289.6724637807256</v>
      </c>
      <c r="U1409" s="61">
        <f t="shared" ca="1" si="399"/>
        <v>1309.8708668291706</v>
      </c>
      <c r="V1409" s="62">
        <f t="shared" ca="1" si="400"/>
        <v>1.5661653338889359E-2</v>
      </c>
      <c r="W1409" s="62"/>
      <c r="X1409" s="62">
        <f t="shared" ca="1" si="401"/>
        <v>4.3588364640341992E-2</v>
      </c>
      <c r="Y1409" s="60">
        <f t="shared" ca="1" si="402"/>
        <v>1419910.9721555316</v>
      </c>
      <c r="Z1409" s="63">
        <f t="shared" ca="1" si="403"/>
        <v>37997.207650756696</v>
      </c>
      <c r="AA1409" s="60">
        <f t="shared" ca="1" si="404"/>
        <v>0</v>
      </c>
      <c r="AB1409" s="63">
        <f t="shared" ca="1" si="405"/>
        <v>0</v>
      </c>
      <c r="AC1409" s="47">
        <f t="shared" ca="1" si="406"/>
        <v>1419910.9721555316</v>
      </c>
    </row>
    <row r="1410" spans="1:29" x14ac:dyDescent="0.15">
      <c r="A1410" s="58">
        <v>50501</v>
      </c>
      <c r="B1410" s="65">
        <f t="shared" si="389"/>
        <v>5</v>
      </c>
      <c r="C1410" s="58" t="s">
        <v>1463</v>
      </c>
      <c r="D1410" s="58">
        <v>344</v>
      </c>
      <c r="E1410" s="58">
        <v>0</v>
      </c>
      <c r="F1410" s="58">
        <f t="shared" si="390"/>
        <v>554.50746268656712</v>
      </c>
      <c r="G1410" s="58"/>
      <c r="H1410" s="17">
        <f t="shared" si="391"/>
        <v>1</v>
      </c>
      <c r="I1410" s="17">
        <f t="shared" si="392"/>
        <v>0</v>
      </c>
      <c r="J1410" s="17">
        <f ca="1">OFFSET('Z1'!$B$7,B1410,H1410)*D1410</f>
        <v>0</v>
      </c>
      <c r="K1410" s="17">
        <f ca="1">IF(I1410&gt;0,OFFSET('Z1'!$I$7,B1410,I1410)*IF(I1410=1,D1410-9300,IF(I1410=2,D1410-18000,IF(I1410=3,D1410-45000,0))),0)</f>
        <v>0</v>
      </c>
      <c r="L1410" s="17">
        <f>IF(AND(E1410=1,D1410&gt;20000,D1410&lt;=45000),D1410*'Z1'!$G$7,0)+IF(AND(E1410=1,D1410&gt;45000,D1410&lt;=50000),'Z1'!$G$7/5000*(50000-D1410)*D1410,0)</f>
        <v>0</v>
      </c>
      <c r="M1410" s="18">
        <f t="shared" ca="1" si="393"/>
        <v>0</v>
      </c>
      <c r="N1410" s="21">
        <v>16368</v>
      </c>
      <c r="O1410" s="20">
        <f t="shared" si="394"/>
        <v>15368</v>
      </c>
      <c r="P1410" s="21">
        <f t="shared" si="395"/>
        <v>1</v>
      </c>
      <c r="Q1410" s="22">
        <f t="shared" si="396"/>
        <v>13831.2</v>
      </c>
      <c r="R1410" s="59">
        <f t="shared" ca="1" si="397"/>
        <v>387891.45382904512</v>
      </c>
      <c r="S1410" s="60">
        <f t="shared" ca="1" si="398"/>
        <v>401722.65382904513</v>
      </c>
      <c r="T1410" s="61">
        <v>1073.4393058962867</v>
      </c>
      <c r="U1410" s="61">
        <f t="shared" ca="1" si="399"/>
        <v>1167.7984122937357</v>
      </c>
      <c r="V1410" s="62">
        <f t="shared" ca="1" si="400"/>
        <v>8.7903532020063624E-2</v>
      </c>
      <c r="W1410" s="62"/>
      <c r="X1410" s="62">
        <f t="shared" ca="1" si="401"/>
        <v>8.7903532020063624E-2</v>
      </c>
      <c r="Y1410" s="60">
        <f t="shared" ca="1" si="402"/>
        <v>401722.65382904507</v>
      </c>
      <c r="Z1410" s="63">
        <f t="shared" ca="1" si="403"/>
        <v>0</v>
      </c>
      <c r="AA1410" s="60">
        <f t="shared" ca="1" si="404"/>
        <v>268.38144806056516</v>
      </c>
      <c r="AB1410" s="63">
        <f t="shared" ca="1" si="405"/>
        <v>-78.520855423636775</v>
      </c>
      <c r="AC1410" s="47">
        <f t="shared" ca="1" si="406"/>
        <v>401644.13297362142</v>
      </c>
    </row>
    <row r="1411" spans="1:29" x14ac:dyDescent="0.15">
      <c r="A1411" s="58">
        <v>50502</v>
      </c>
      <c r="B1411" s="65">
        <f t="shared" si="389"/>
        <v>5</v>
      </c>
      <c r="C1411" s="58" t="s">
        <v>1464</v>
      </c>
      <c r="D1411" s="58">
        <v>531</v>
      </c>
      <c r="E1411" s="58">
        <v>0</v>
      </c>
      <c r="F1411" s="58">
        <f t="shared" si="390"/>
        <v>855.94029850746267</v>
      </c>
      <c r="G1411" s="58"/>
      <c r="H1411" s="17">
        <f t="shared" si="391"/>
        <v>1</v>
      </c>
      <c r="I1411" s="17">
        <f t="shared" si="392"/>
        <v>0</v>
      </c>
      <c r="J1411" s="17">
        <f ca="1">OFFSET('Z1'!$B$7,B1411,H1411)*D1411</f>
        <v>0</v>
      </c>
      <c r="K1411" s="17">
        <f ca="1">IF(I1411&gt;0,OFFSET('Z1'!$I$7,B1411,I1411)*IF(I1411=1,D1411-9300,IF(I1411=2,D1411-18000,IF(I1411=3,D1411-45000,0))),0)</f>
        <v>0</v>
      </c>
      <c r="L1411" s="17">
        <f>IF(AND(E1411=1,D1411&gt;20000,D1411&lt;=45000),D1411*'Z1'!$G$7,0)+IF(AND(E1411=1,D1411&gt;45000,D1411&lt;=50000),'Z1'!$G$7/5000*(50000-D1411)*D1411,0)</f>
        <v>0</v>
      </c>
      <c r="M1411" s="18">
        <f t="shared" ca="1" si="393"/>
        <v>0</v>
      </c>
      <c r="N1411" s="21">
        <v>7508</v>
      </c>
      <c r="O1411" s="20">
        <f t="shared" si="394"/>
        <v>6508</v>
      </c>
      <c r="P1411" s="21">
        <f t="shared" si="395"/>
        <v>1</v>
      </c>
      <c r="Q1411" s="22">
        <f t="shared" si="396"/>
        <v>5857.2</v>
      </c>
      <c r="R1411" s="59">
        <f t="shared" ca="1" si="397"/>
        <v>598751.05227681098</v>
      </c>
      <c r="S1411" s="60">
        <f t="shared" ca="1" si="398"/>
        <v>604608.25227681093</v>
      </c>
      <c r="T1411" s="61">
        <v>1041.8094616771491</v>
      </c>
      <c r="U1411" s="61">
        <f t="shared" ca="1" si="399"/>
        <v>1138.6219440241262</v>
      </c>
      <c r="V1411" s="62">
        <f t="shared" ca="1" si="400"/>
        <v>9.2927244288148581E-2</v>
      </c>
      <c r="W1411" s="62"/>
      <c r="X1411" s="62">
        <f t="shared" ca="1" si="401"/>
        <v>9.2927244288148581E-2</v>
      </c>
      <c r="Y1411" s="60">
        <f t="shared" ca="1" si="402"/>
        <v>604608.25227681093</v>
      </c>
      <c r="Z1411" s="63">
        <f t="shared" ca="1" si="403"/>
        <v>0</v>
      </c>
      <c r="AA1411" s="60">
        <f t="shared" ca="1" si="404"/>
        <v>3181.1896414195653</v>
      </c>
      <c r="AB1411" s="63">
        <f t="shared" ca="1" si="405"/>
        <v>-930.72652269432194</v>
      </c>
      <c r="AC1411" s="47">
        <f t="shared" ca="1" si="406"/>
        <v>603677.52575411659</v>
      </c>
    </row>
    <row r="1412" spans="1:29" x14ac:dyDescent="0.15">
      <c r="A1412" s="58">
        <v>50503</v>
      </c>
      <c r="B1412" s="65">
        <f t="shared" si="389"/>
        <v>5</v>
      </c>
      <c r="C1412" s="58" t="s">
        <v>1465</v>
      </c>
      <c r="D1412" s="58">
        <v>2410</v>
      </c>
      <c r="E1412" s="58">
        <v>0</v>
      </c>
      <c r="F1412" s="58">
        <f t="shared" si="390"/>
        <v>3884.7761194029849</v>
      </c>
      <c r="G1412" s="58"/>
      <c r="H1412" s="17">
        <f t="shared" si="391"/>
        <v>1</v>
      </c>
      <c r="I1412" s="17">
        <f t="shared" si="392"/>
        <v>0</v>
      </c>
      <c r="J1412" s="17">
        <f ca="1">OFFSET('Z1'!$B$7,B1412,H1412)*D1412</f>
        <v>0</v>
      </c>
      <c r="K1412" s="17">
        <f ca="1">IF(I1412&gt;0,OFFSET('Z1'!$I$7,B1412,I1412)*IF(I1412=1,D1412-9300,IF(I1412=2,D1412-18000,IF(I1412=3,D1412-45000,0))),0)</f>
        <v>0</v>
      </c>
      <c r="L1412" s="17">
        <f>IF(AND(E1412=1,D1412&gt;20000,D1412&lt;=45000),D1412*'Z1'!$G$7,0)+IF(AND(E1412=1,D1412&gt;45000,D1412&lt;=50000),'Z1'!$G$7/5000*(50000-D1412)*D1412,0)</f>
        <v>0</v>
      </c>
      <c r="M1412" s="18">
        <f t="shared" ca="1" si="393"/>
        <v>0</v>
      </c>
      <c r="N1412" s="21">
        <v>147572</v>
      </c>
      <c r="O1412" s="20">
        <f t="shared" si="394"/>
        <v>146572</v>
      </c>
      <c r="P1412" s="21">
        <f t="shared" si="395"/>
        <v>1</v>
      </c>
      <c r="Q1412" s="22">
        <f t="shared" si="396"/>
        <v>131914.80000000002</v>
      </c>
      <c r="R1412" s="59">
        <f t="shared" ca="1" si="397"/>
        <v>2717495.3596744151</v>
      </c>
      <c r="S1412" s="60">
        <f t="shared" ca="1" si="398"/>
        <v>2849410.1596744149</v>
      </c>
      <c r="T1412" s="61">
        <v>1093.1816708816486</v>
      </c>
      <c r="U1412" s="61">
        <f t="shared" ca="1" si="399"/>
        <v>1182.3278670848194</v>
      </c>
      <c r="V1412" s="62">
        <f t="shared" ca="1" si="400"/>
        <v>8.1547466974336125E-2</v>
      </c>
      <c r="W1412" s="62"/>
      <c r="X1412" s="62">
        <f t="shared" ca="1" si="401"/>
        <v>8.1547466974336125E-2</v>
      </c>
      <c r="Y1412" s="60">
        <f t="shared" ca="1" si="402"/>
        <v>2849410.1596744149</v>
      </c>
      <c r="Z1412" s="63">
        <f t="shared" ca="1" si="403"/>
        <v>0</v>
      </c>
      <c r="AA1412" s="60">
        <f t="shared" ca="1" si="404"/>
        <v>0</v>
      </c>
      <c r="AB1412" s="63">
        <f t="shared" ca="1" si="405"/>
        <v>0</v>
      </c>
      <c r="AC1412" s="47">
        <f t="shared" ca="1" si="406"/>
        <v>2849410.1596744149</v>
      </c>
    </row>
    <row r="1413" spans="1:29" x14ac:dyDescent="0.15">
      <c r="A1413" s="58">
        <v>50504</v>
      </c>
      <c r="B1413" s="65">
        <f t="shared" si="389"/>
        <v>5</v>
      </c>
      <c r="C1413" s="58" t="s">
        <v>1466</v>
      </c>
      <c r="D1413" s="58">
        <v>1586</v>
      </c>
      <c r="E1413" s="58">
        <v>0</v>
      </c>
      <c r="F1413" s="58">
        <f t="shared" si="390"/>
        <v>2556.5373134328356</v>
      </c>
      <c r="G1413" s="58"/>
      <c r="H1413" s="17">
        <f t="shared" si="391"/>
        <v>1</v>
      </c>
      <c r="I1413" s="17">
        <f t="shared" si="392"/>
        <v>0</v>
      </c>
      <c r="J1413" s="17">
        <f ca="1">OFFSET('Z1'!$B$7,B1413,H1413)*D1413</f>
        <v>0</v>
      </c>
      <c r="K1413" s="17">
        <f ca="1">IF(I1413&gt;0,OFFSET('Z1'!$I$7,B1413,I1413)*IF(I1413=1,D1413-9300,IF(I1413=2,D1413-18000,IF(I1413=3,D1413-45000,0))),0)</f>
        <v>0</v>
      </c>
      <c r="L1413" s="17">
        <f>IF(AND(E1413=1,D1413&gt;20000,D1413&lt;=45000),D1413*'Z1'!$G$7,0)+IF(AND(E1413=1,D1413&gt;45000,D1413&lt;=50000),'Z1'!$G$7/5000*(50000-D1413)*D1413,0)</f>
        <v>0</v>
      </c>
      <c r="M1413" s="18">
        <f t="shared" ca="1" si="393"/>
        <v>0</v>
      </c>
      <c r="N1413" s="21">
        <v>179015</v>
      </c>
      <c r="O1413" s="20">
        <f t="shared" si="394"/>
        <v>178015</v>
      </c>
      <c r="P1413" s="21">
        <f t="shared" si="395"/>
        <v>1</v>
      </c>
      <c r="Q1413" s="22">
        <f t="shared" si="396"/>
        <v>160213.5</v>
      </c>
      <c r="R1413" s="59">
        <f t="shared" ca="1" si="397"/>
        <v>1788360.0167815858</v>
      </c>
      <c r="S1413" s="60">
        <f t="shared" ca="1" si="398"/>
        <v>1948573.5167815858</v>
      </c>
      <c r="T1413" s="61">
        <v>1161.6031921771914</v>
      </c>
      <c r="U1413" s="61">
        <f t="shared" ca="1" si="399"/>
        <v>1228.6087747677086</v>
      </c>
      <c r="V1413" s="62">
        <f t="shared" ca="1" si="400"/>
        <v>5.7683710790195741E-2</v>
      </c>
      <c r="W1413" s="62"/>
      <c r="X1413" s="62">
        <f t="shared" ca="1" si="401"/>
        <v>5.7683710790195741E-2</v>
      </c>
      <c r="Y1413" s="60">
        <f t="shared" ca="1" si="402"/>
        <v>1948573.5167815858</v>
      </c>
      <c r="Z1413" s="63">
        <f t="shared" ca="1" si="403"/>
        <v>0</v>
      </c>
      <c r="AA1413" s="60">
        <f t="shared" ca="1" si="404"/>
        <v>0</v>
      </c>
      <c r="AB1413" s="63">
        <f t="shared" ca="1" si="405"/>
        <v>0</v>
      </c>
      <c r="AC1413" s="47">
        <f t="shared" ca="1" si="406"/>
        <v>1948573.5167815858</v>
      </c>
    </row>
    <row r="1414" spans="1:29" x14ac:dyDescent="0.15">
      <c r="A1414" s="58">
        <v>50505</v>
      </c>
      <c r="B1414" s="65">
        <f t="shared" si="389"/>
        <v>5</v>
      </c>
      <c r="C1414" s="58" t="s">
        <v>1467</v>
      </c>
      <c r="D1414" s="58">
        <v>484</v>
      </c>
      <c r="E1414" s="58">
        <v>0</v>
      </c>
      <c r="F1414" s="58">
        <f t="shared" si="390"/>
        <v>780.17910447761199</v>
      </c>
      <c r="G1414" s="58"/>
      <c r="H1414" s="17">
        <f t="shared" si="391"/>
        <v>1</v>
      </c>
      <c r="I1414" s="17">
        <f t="shared" si="392"/>
        <v>0</v>
      </c>
      <c r="J1414" s="17">
        <f ca="1">OFFSET('Z1'!$B$7,B1414,H1414)*D1414</f>
        <v>0</v>
      </c>
      <c r="K1414" s="17">
        <f ca="1">IF(I1414&gt;0,OFFSET('Z1'!$I$7,B1414,I1414)*IF(I1414=1,D1414-9300,IF(I1414=2,D1414-18000,IF(I1414=3,D1414-45000,0))),0)</f>
        <v>0</v>
      </c>
      <c r="L1414" s="17">
        <f>IF(AND(E1414=1,D1414&gt;20000,D1414&lt;=45000),D1414*'Z1'!$G$7,0)+IF(AND(E1414=1,D1414&gt;45000,D1414&lt;=50000),'Z1'!$G$7/5000*(50000-D1414)*D1414,0)</f>
        <v>0</v>
      </c>
      <c r="M1414" s="18">
        <f t="shared" ca="1" si="393"/>
        <v>0</v>
      </c>
      <c r="N1414" s="21">
        <v>7285</v>
      </c>
      <c r="O1414" s="20">
        <f t="shared" si="394"/>
        <v>6285</v>
      </c>
      <c r="P1414" s="21">
        <f t="shared" si="395"/>
        <v>1</v>
      </c>
      <c r="Q1414" s="22">
        <f t="shared" si="396"/>
        <v>5656.5</v>
      </c>
      <c r="R1414" s="59">
        <f t="shared" ca="1" si="397"/>
        <v>545754.25480598211</v>
      </c>
      <c r="S1414" s="60">
        <f t="shared" ca="1" si="398"/>
        <v>551410.75480598211</v>
      </c>
      <c r="T1414" s="61">
        <v>1040.6997723685899</v>
      </c>
      <c r="U1414" s="61">
        <f t="shared" ca="1" si="399"/>
        <v>1139.2784190206241</v>
      </c>
      <c r="V1414" s="62">
        <f t="shared" ca="1" si="400"/>
        <v>9.472342482373497E-2</v>
      </c>
      <c r="W1414" s="62"/>
      <c r="X1414" s="62">
        <f t="shared" ca="1" si="401"/>
        <v>9.472342482373497E-2</v>
      </c>
      <c r="Y1414" s="60">
        <f t="shared" ca="1" si="402"/>
        <v>551410.75480598211</v>
      </c>
      <c r="Z1414" s="63">
        <f t="shared" ca="1" si="403"/>
        <v>0</v>
      </c>
      <c r="AA1414" s="60">
        <f t="shared" ca="1" si="404"/>
        <v>3801.260657553561</v>
      </c>
      <c r="AB1414" s="63">
        <f t="shared" ca="1" si="405"/>
        <v>-1112.1418439174847</v>
      </c>
      <c r="AC1414" s="47">
        <f t="shared" ca="1" si="406"/>
        <v>550298.61296206468</v>
      </c>
    </row>
    <row r="1415" spans="1:29" x14ac:dyDescent="0.15">
      <c r="A1415" s="58">
        <v>50506</v>
      </c>
      <c r="B1415" s="65">
        <f t="shared" si="389"/>
        <v>5</v>
      </c>
      <c r="C1415" s="58" t="s">
        <v>1468</v>
      </c>
      <c r="D1415" s="58">
        <v>1035</v>
      </c>
      <c r="E1415" s="58">
        <v>0</v>
      </c>
      <c r="F1415" s="58">
        <f t="shared" si="390"/>
        <v>1668.358208955224</v>
      </c>
      <c r="G1415" s="58"/>
      <c r="H1415" s="17">
        <f t="shared" si="391"/>
        <v>1</v>
      </c>
      <c r="I1415" s="17">
        <f t="shared" si="392"/>
        <v>0</v>
      </c>
      <c r="J1415" s="17">
        <f ca="1">OFFSET('Z1'!$B$7,B1415,H1415)*D1415</f>
        <v>0</v>
      </c>
      <c r="K1415" s="17">
        <f ca="1">IF(I1415&gt;0,OFFSET('Z1'!$I$7,B1415,I1415)*IF(I1415=1,D1415-9300,IF(I1415=2,D1415-18000,IF(I1415=3,D1415-45000,0))),0)</f>
        <v>0</v>
      </c>
      <c r="L1415" s="17">
        <f>IF(AND(E1415=1,D1415&gt;20000,D1415&lt;=45000),D1415*'Z1'!$G$7,0)+IF(AND(E1415=1,D1415&gt;45000,D1415&lt;=50000),'Z1'!$G$7/5000*(50000-D1415)*D1415,0)</f>
        <v>0</v>
      </c>
      <c r="M1415" s="18">
        <f t="shared" ca="1" si="393"/>
        <v>0</v>
      </c>
      <c r="N1415" s="21">
        <v>12703</v>
      </c>
      <c r="O1415" s="20">
        <f t="shared" si="394"/>
        <v>11703</v>
      </c>
      <c r="P1415" s="21">
        <f t="shared" si="395"/>
        <v>1</v>
      </c>
      <c r="Q1415" s="22">
        <f t="shared" si="396"/>
        <v>10532.7</v>
      </c>
      <c r="R1415" s="59">
        <f t="shared" ca="1" si="397"/>
        <v>1167057.1357937842</v>
      </c>
      <c r="S1415" s="60">
        <f t="shared" ca="1" si="398"/>
        <v>1177589.8357937841</v>
      </c>
      <c r="T1415" s="61">
        <v>1047.2105368099599</v>
      </c>
      <c r="U1415" s="61">
        <f t="shared" ca="1" si="399"/>
        <v>1137.7679572886802</v>
      </c>
      <c r="V1415" s="62">
        <f t="shared" ca="1" si="400"/>
        <v>8.6474894298312455E-2</v>
      </c>
      <c r="W1415" s="62"/>
      <c r="X1415" s="62">
        <f t="shared" ca="1" si="401"/>
        <v>8.6474894298312455E-2</v>
      </c>
      <c r="Y1415" s="60">
        <f t="shared" ca="1" si="402"/>
        <v>1177589.8357937841</v>
      </c>
      <c r="Z1415" s="63">
        <f t="shared" ca="1" si="403"/>
        <v>0</v>
      </c>
      <c r="AA1415" s="60">
        <f t="shared" ca="1" si="404"/>
        <v>0</v>
      </c>
      <c r="AB1415" s="63">
        <f t="shared" ca="1" si="405"/>
        <v>0</v>
      </c>
      <c r="AC1415" s="47">
        <f t="shared" ca="1" si="406"/>
        <v>1177589.8357937841</v>
      </c>
    </row>
    <row r="1416" spans="1:29" x14ac:dyDescent="0.15">
      <c r="A1416" s="58">
        <v>50507</v>
      </c>
      <c r="B1416" s="65">
        <f t="shared" si="389"/>
        <v>5</v>
      </c>
      <c r="C1416" s="58" t="s">
        <v>1469</v>
      </c>
      <c r="D1416" s="58">
        <v>773</v>
      </c>
      <c r="E1416" s="58">
        <v>0</v>
      </c>
      <c r="F1416" s="58">
        <f t="shared" si="390"/>
        <v>1246.0298507462687</v>
      </c>
      <c r="G1416" s="58"/>
      <c r="H1416" s="17">
        <f t="shared" si="391"/>
        <v>1</v>
      </c>
      <c r="I1416" s="17">
        <f t="shared" si="392"/>
        <v>0</v>
      </c>
      <c r="J1416" s="17">
        <f ca="1">OFFSET('Z1'!$B$7,B1416,H1416)*D1416</f>
        <v>0</v>
      </c>
      <c r="K1416" s="17">
        <f ca="1">IF(I1416&gt;0,OFFSET('Z1'!$I$7,B1416,I1416)*IF(I1416=1,D1416-9300,IF(I1416=2,D1416-18000,IF(I1416=3,D1416-45000,0))),0)</f>
        <v>0</v>
      </c>
      <c r="L1416" s="17">
        <f>IF(AND(E1416=1,D1416&gt;20000,D1416&lt;=45000),D1416*'Z1'!$G$7,0)+IF(AND(E1416=1,D1416&gt;45000,D1416&lt;=50000),'Z1'!$G$7/5000*(50000-D1416)*D1416,0)</f>
        <v>0</v>
      </c>
      <c r="M1416" s="18">
        <f t="shared" ca="1" si="393"/>
        <v>0</v>
      </c>
      <c r="N1416" s="21">
        <v>20470</v>
      </c>
      <c r="O1416" s="20">
        <f t="shared" si="394"/>
        <v>19470</v>
      </c>
      <c r="P1416" s="21">
        <f t="shared" si="395"/>
        <v>1</v>
      </c>
      <c r="Q1416" s="22">
        <f t="shared" si="396"/>
        <v>17523</v>
      </c>
      <c r="R1416" s="59">
        <f t="shared" ca="1" si="397"/>
        <v>871628.17967980204</v>
      </c>
      <c r="S1416" s="60">
        <f t="shared" ca="1" si="398"/>
        <v>889151.17967980204</v>
      </c>
      <c r="T1416" s="61">
        <v>1055.2409262657795</v>
      </c>
      <c r="U1416" s="61">
        <f t="shared" ca="1" si="399"/>
        <v>1150.2602583179846</v>
      </c>
      <c r="V1416" s="62">
        <f t="shared" ca="1" si="400"/>
        <v>9.0045154321727772E-2</v>
      </c>
      <c r="W1416" s="62"/>
      <c r="X1416" s="62">
        <f t="shared" ca="1" si="401"/>
        <v>9.0045154321727772E-2</v>
      </c>
      <c r="Y1416" s="60">
        <f t="shared" ca="1" si="402"/>
        <v>889151.17967980215</v>
      </c>
      <c r="Z1416" s="63">
        <f t="shared" ca="1" si="403"/>
        <v>0</v>
      </c>
      <c r="AA1416" s="60">
        <f t="shared" ca="1" si="404"/>
        <v>2339.7778513628291</v>
      </c>
      <c r="AB1416" s="63">
        <f t="shared" ca="1" si="405"/>
        <v>-684.55312287020718</v>
      </c>
      <c r="AC1416" s="47">
        <f t="shared" ca="1" si="406"/>
        <v>888466.62655693199</v>
      </c>
    </row>
    <row r="1417" spans="1:29" x14ac:dyDescent="0.15">
      <c r="A1417" s="58">
        <v>50508</v>
      </c>
      <c r="B1417" s="65">
        <f t="shared" si="389"/>
        <v>5</v>
      </c>
      <c r="C1417" s="58" t="s">
        <v>1470</v>
      </c>
      <c r="D1417" s="58">
        <v>726</v>
      </c>
      <c r="E1417" s="58">
        <v>0</v>
      </c>
      <c r="F1417" s="58">
        <f t="shared" si="390"/>
        <v>1170.2686567164178</v>
      </c>
      <c r="G1417" s="58"/>
      <c r="H1417" s="17">
        <f t="shared" si="391"/>
        <v>1</v>
      </c>
      <c r="I1417" s="17">
        <f t="shared" si="392"/>
        <v>0</v>
      </c>
      <c r="J1417" s="17">
        <f ca="1">OFFSET('Z1'!$B$7,B1417,H1417)*D1417</f>
        <v>0</v>
      </c>
      <c r="K1417" s="17">
        <f ca="1">IF(I1417&gt;0,OFFSET('Z1'!$I$7,B1417,I1417)*IF(I1417=1,D1417-9300,IF(I1417=2,D1417-18000,IF(I1417=3,D1417-45000,0))),0)</f>
        <v>0</v>
      </c>
      <c r="L1417" s="17">
        <f>IF(AND(E1417=1,D1417&gt;20000,D1417&lt;=45000),D1417*'Z1'!$G$7,0)+IF(AND(E1417=1,D1417&gt;45000,D1417&lt;=50000),'Z1'!$G$7/5000*(50000-D1417)*D1417,0)</f>
        <v>0</v>
      </c>
      <c r="M1417" s="18">
        <f t="shared" ca="1" si="393"/>
        <v>0</v>
      </c>
      <c r="N1417" s="21">
        <v>86436</v>
      </c>
      <c r="O1417" s="20">
        <f t="shared" si="394"/>
        <v>85436</v>
      </c>
      <c r="P1417" s="21">
        <f t="shared" si="395"/>
        <v>1</v>
      </c>
      <c r="Q1417" s="22">
        <f t="shared" si="396"/>
        <v>76892.400000000009</v>
      </c>
      <c r="R1417" s="59">
        <f t="shared" ca="1" si="397"/>
        <v>818631.38220897305</v>
      </c>
      <c r="S1417" s="60">
        <f t="shared" ca="1" si="398"/>
        <v>895523.78220897308</v>
      </c>
      <c r="T1417" s="61">
        <v>1133.8826084779641</v>
      </c>
      <c r="U1417" s="61">
        <f t="shared" ca="1" si="399"/>
        <v>1233.5038322437645</v>
      </c>
      <c r="V1417" s="62">
        <f t="shared" ca="1" si="400"/>
        <v>8.7858498773099702E-2</v>
      </c>
      <c r="W1417" s="62"/>
      <c r="X1417" s="62">
        <f t="shared" ca="1" si="401"/>
        <v>8.7858498773099702E-2</v>
      </c>
      <c r="Y1417" s="60">
        <f t="shared" ca="1" si="402"/>
        <v>895523.78220897296</v>
      </c>
      <c r="Z1417" s="63">
        <f t="shared" ca="1" si="403"/>
        <v>0</v>
      </c>
      <c r="AA1417" s="60">
        <f t="shared" ca="1" si="404"/>
        <v>561.23181014019065</v>
      </c>
      <c r="AB1417" s="63">
        <f t="shared" ca="1" si="405"/>
        <v>-164.200626167048</v>
      </c>
      <c r="AC1417" s="47">
        <f t="shared" ca="1" si="406"/>
        <v>895359.58158280596</v>
      </c>
    </row>
    <row r="1418" spans="1:29" x14ac:dyDescent="0.15">
      <c r="A1418" s="58">
        <v>50509</v>
      </c>
      <c r="B1418" s="65">
        <f t="shared" si="389"/>
        <v>5</v>
      </c>
      <c r="C1418" s="58" t="s">
        <v>1471</v>
      </c>
      <c r="D1418" s="58">
        <v>3481</v>
      </c>
      <c r="E1418" s="58">
        <v>0</v>
      </c>
      <c r="F1418" s="58">
        <f t="shared" si="390"/>
        <v>5611.1641791044776</v>
      </c>
      <c r="G1418" s="58"/>
      <c r="H1418" s="17">
        <f t="shared" si="391"/>
        <v>1</v>
      </c>
      <c r="I1418" s="17">
        <f t="shared" si="392"/>
        <v>0</v>
      </c>
      <c r="J1418" s="17">
        <f ca="1">OFFSET('Z1'!$B$7,B1418,H1418)*D1418</f>
        <v>0</v>
      </c>
      <c r="K1418" s="17">
        <f ca="1">IF(I1418&gt;0,OFFSET('Z1'!$I$7,B1418,I1418)*IF(I1418=1,D1418-9300,IF(I1418=2,D1418-18000,IF(I1418=3,D1418-45000,0))),0)</f>
        <v>0</v>
      </c>
      <c r="L1418" s="17">
        <f>IF(AND(E1418=1,D1418&gt;20000,D1418&lt;=45000),D1418*'Z1'!$G$7,0)+IF(AND(E1418=1,D1418&gt;45000,D1418&lt;=50000),'Z1'!$G$7/5000*(50000-D1418)*D1418,0)</f>
        <v>0</v>
      </c>
      <c r="M1418" s="18">
        <f t="shared" ca="1" si="393"/>
        <v>0</v>
      </c>
      <c r="N1418" s="21">
        <v>284631</v>
      </c>
      <c r="O1418" s="20">
        <f t="shared" si="394"/>
        <v>283631</v>
      </c>
      <c r="P1418" s="21">
        <f t="shared" si="395"/>
        <v>1</v>
      </c>
      <c r="Q1418" s="22">
        <f t="shared" si="396"/>
        <v>255267.9</v>
      </c>
      <c r="R1418" s="59">
        <f t="shared" ca="1" si="397"/>
        <v>3925145.787147983</v>
      </c>
      <c r="S1418" s="60">
        <f t="shared" ca="1" si="398"/>
        <v>4180413.6871479829</v>
      </c>
      <c r="T1418" s="61">
        <v>1127.1055637427935</v>
      </c>
      <c r="U1418" s="61">
        <f t="shared" ca="1" si="399"/>
        <v>1200.9232080287225</v>
      </c>
      <c r="V1418" s="62">
        <f t="shared" ca="1" si="400"/>
        <v>6.5493106112263222E-2</v>
      </c>
      <c r="W1418" s="62"/>
      <c r="X1418" s="62">
        <f t="shared" ca="1" si="401"/>
        <v>6.5493106112263222E-2</v>
      </c>
      <c r="Y1418" s="60">
        <f t="shared" ca="1" si="402"/>
        <v>4180413.6871479829</v>
      </c>
      <c r="Z1418" s="63">
        <f t="shared" ca="1" si="403"/>
        <v>0</v>
      </c>
      <c r="AA1418" s="60">
        <f t="shared" ca="1" si="404"/>
        <v>0</v>
      </c>
      <c r="AB1418" s="63">
        <f t="shared" ca="1" si="405"/>
        <v>0</v>
      </c>
      <c r="AC1418" s="47">
        <f t="shared" ca="1" si="406"/>
        <v>4180413.6871479829</v>
      </c>
    </row>
    <row r="1419" spans="1:29" x14ac:dyDescent="0.15">
      <c r="A1419" s="58">
        <v>50510</v>
      </c>
      <c r="B1419" s="65">
        <f t="shared" si="389"/>
        <v>5</v>
      </c>
      <c r="C1419" s="58" t="s">
        <v>1472</v>
      </c>
      <c r="D1419" s="58">
        <v>5669</v>
      </c>
      <c r="E1419" s="58">
        <v>0</v>
      </c>
      <c r="F1419" s="58">
        <f t="shared" si="390"/>
        <v>9138.0895522388055</v>
      </c>
      <c r="G1419" s="58"/>
      <c r="H1419" s="17">
        <f t="shared" si="391"/>
        <v>1</v>
      </c>
      <c r="I1419" s="17">
        <f t="shared" si="392"/>
        <v>0</v>
      </c>
      <c r="J1419" s="17">
        <f ca="1">OFFSET('Z1'!$B$7,B1419,H1419)*D1419</f>
        <v>0</v>
      </c>
      <c r="K1419" s="17">
        <f ca="1">IF(I1419&gt;0,OFFSET('Z1'!$I$7,B1419,I1419)*IF(I1419=1,D1419-9300,IF(I1419=2,D1419-18000,IF(I1419=3,D1419-45000,0))),0)</f>
        <v>0</v>
      </c>
      <c r="L1419" s="17">
        <f>IF(AND(E1419=1,D1419&gt;20000,D1419&lt;=45000),D1419*'Z1'!$G$7,0)+IF(AND(E1419=1,D1419&gt;45000,D1419&lt;=50000),'Z1'!$G$7/5000*(50000-D1419)*D1419,0)</f>
        <v>0</v>
      </c>
      <c r="M1419" s="18">
        <f t="shared" ca="1" si="393"/>
        <v>0</v>
      </c>
      <c r="N1419" s="21">
        <v>39714</v>
      </c>
      <c r="O1419" s="20">
        <f t="shared" si="394"/>
        <v>38714</v>
      </c>
      <c r="P1419" s="21">
        <f t="shared" si="395"/>
        <v>1</v>
      </c>
      <c r="Q1419" s="22">
        <f t="shared" si="396"/>
        <v>34842.6</v>
      </c>
      <c r="R1419" s="59">
        <f t="shared" ca="1" si="397"/>
        <v>6392315.8481303975</v>
      </c>
      <c r="S1419" s="60">
        <f t="shared" ca="1" si="398"/>
        <v>6427158.4481303971</v>
      </c>
      <c r="T1419" s="61">
        <v>1037.1625467564515</v>
      </c>
      <c r="U1419" s="61">
        <f t="shared" ca="1" si="399"/>
        <v>1133.7375988940548</v>
      </c>
      <c r="V1419" s="62">
        <f t="shared" ca="1" si="400"/>
        <v>9.3114673721708563E-2</v>
      </c>
      <c r="W1419" s="62"/>
      <c r="X1419" s="62">
        <f t="shared" ca="1" si="401"/>
        <v>9.3114673721708563E-2</v>
      </c>
      <c r="Y1419" s="60">
        <f t="shared" ca="1" si="402"/>
        <v>6427158.4481303971</v>
      </c>
      <c r="Z1419" s="63">
        <f t="shared" ca="1" si="403"/>
        <v>0</v>
      </c>
      <c r="AA1419" s="60">
        <f t="shared" ca="1" si="404"/>
        <v>34913.18037907593</v>
      </c>
      <c r="AB1419" s="63">
        <f t="shared" ca="1" si="405"/>
        <v>-10214.613598426235</v>
      </c>
      <c r="AC1419" s="47">
        <f t="shared" ca="1" si="406"/>
        <v>6416943.8345319713</v>
      </c>
    </row>
    <row r="1420" spans="1:29" x14ac:dyDescent="0.15">
      <c r="A1420" s="58">
        <v>50511</v>
      </c>
      <c r="B1420" s="65">
        <f t="shared" si="389"/>
        <v>5</v>
      </c>
      <c r="C1420" s="58" t="s">
        <v>1473</v>
      </c>
      <c r="D1420" s="58">
        <v>352</v>
      </c>
      <c r="E1420" s="58">
        <v>0</v>
      </c>
      <c r="F1420" s="58">
        <f t="shared" si="390"/>
        <v>567.40298507462683</v>
      </c>
      <c r="G1420" s="58"/>
      <c r="H1420" s="17">
        <f t="shared" si="391"/>
        <v>1</v>
      </c>
      <c r="I1420" s="17">
        <f t="shared" si="392"/>
        <v>0</v>
      </c>
      <c r="J1420" s="17">
        <f ca="1">OFFSET('Z1'!$B$7,B1420,H1420)*D1420</f>
        <v>0</v>
      </c>
      <c r="K1420" s="17">
        <f ca="1">IF(I1420&gt;0,OFFSET('Z1'!$I$7,B1420,I1420)*IF(I1420=1,D1420-9300,IF(I1420=2,D1420-18000,IF(I1420=3,D1420-45000,0))),0)</f>
        <v>0</v>
      </c>
      <c r="L1420" s="17">
        <f>IF(AND(E1420=1,D1420&gt;20000,D1420&lt;=45000),D1420*'Z1'!$G$7,0)+IF(AND(E1420=1,D1420&gt;45000,D1420&lt;=50000),'Z1'!$G$7/5000*(50000-D1420)*D1420,0)</f>
        <v>0</v>
      </c>
      <c r="M1420" s="18">
        <f t="shared" ca="1" si="393"/>
        <v>0</v>
      </c>
      <c r="N1420" s="21">
        <v>15239</v>
      </c>
      <c r="O1420" s="20">
        <f t="shared" si="394"/>
        <v>14239</v>
      </c>
      <c r="P1420" s="21">
        <f t="shared" si="395"/>
        <v>1</v>
      </c>
      <c r="Q1420" s="22">
        <f t="shared" si="396"/>
        <v>12815.1</v>
      </c>
      <c r="R1420" s="59">
        <f t="shared" ca="1" si="397"/>
        <v>396912.1853134415</v>
      </c>
      <c r="S1420" s="60">
        <f t="shared" ca="1" si="398"/>
        <v>409727.28531344148</v>
      </c>
      <c r="T1420" s="61">
        <v>1094.1119964536913</v>
      </c>
      <c r="U1420" s="61">
        <f t="shared" ca="1" si="399"/>
        <v>1163.9979696404587</v>
      </c>
      <c r="V1420" s="62">
        <f t="shared" ca="1" si="400"/>
        <v>6.3874606450972538E-2</v>
      </c>
      <c r="W1420" s="62"/>
      <c r="X1420" s="62">
        <f t="shared" ca="1" si="401"/>
        <v>6.3874606450972538E-2</v>
      </c>
      <c r="Y1420" s="60">
        <f t="shared" ca="1" si="402"/>
        <v>409727.28531344148</v>
      </c>
      <c r="Z1420" s="63">
        <f t="shared" ca="1" si="403"/>
        <v>0</v>
      </c>
      <c r="AA1420" s="60">
        <f t="shared" ca="1" si="404"/>
        <v>0</v>
      </c>
      <c r="AB1420" s="63">
        <f t="shared" ca="1" si="405"/>
        <v>0</v>
      </c>
      <c r="AC1420" s="47">
        <f t="shared" ca="1" si="406"/>
        <v>409727.28531344148</v>
      </c>
    </row>
    <row r="1421" spans="1:29" x14ac:dyDescent="0.15">
      <c r="A1421" s="58">
        <v>50512</v>
      </c>
      <c r="B1421" s="65">
        <f t="shared" si="389"/>
        <v>5</v>
      </c>
      <c r="C1421" s="58" t="s">
        <v>1474</v>
      </c>
      <c r="D1421" s="58">
        <v>248</v>
      </c>
      <c r="E1421" s="58">
        <v>0</v>
      </c>
      <c r="F1421" s="58">
        <f t="shared" si="390"/>
        <v>399.76119402985074</v>
      </c>
      <c r="G1421" s="58"/>
      <c r="H1421" s="17">
        <f t="shared" si="391"/>
        <v>1</v>
      </c>
      <c r="I1421" s="17">
        <f t="shared" si="392"/>
        <v>0</v>
      </c>
      <c r="J1421" s="17">
        <f ca="1">OFFSET('Z1'!$B$7,B1421,H1421)*D1421</f>
        <v>0</v>
      </c>
      <c r="K1421" s="17">
        <f ca="1">IF(I1421&gt;0,OFFSET('Z1'!$I$7,B1421,I1421)*IF(I1421=1,D1421-9300,IF(I1421=2,D1421-18000,IF(I1421=3,D1421-45000,0))),0)</f>
        <v>0</v>
      </c>
      <c r="L1421" s="17">
        <f>IF(AND(E1421=1,D1421&gt;20000,D1421&lt;=45000),D1421*'Z1'!$G$7,0)+IF(AND(E1421=1,D1421&gt;45000,D1421&lt;=50000),'Z1'!$G$7/5000*(50000-D1421)*D1421,0)</f>
        <v>0</v>
      </c>
      <c r="M1421" s="18">
        <f t="shared" ca="1" si="393"/>
        <v>0</v>
      </c>
      <c r="N1421" s="21">
        <v>246462</v>
      </c>
      <c r="O1421" s="20">
        <f t="shared" si="394"/>
        <v>245462</v>
      </c>
      <c r="P1421" s="21">
        <f t="shared" si="395"/>
        <v>1</v>
      </c>
      <c r="Q1421" s="22">
        <f t="shared" si="396"/>
        <v>220915.80000000002</v>
      </c>
      <c r="R1421" s="59">
        <f t="shared" ca="1" si="397"/>
        <v>279642.67601628834</v>
      </c>
      <c r="S1421" s="60">
        <f t="shared" ca="1" si="398"/>
        <v>500558.47601628839</v>
      </c>
      <c r="T1421" s="61">
        <v>2518.3278126931532</v>
      </c>
      <c r="U1421" s="61">
        <f t="shared" ca="1" si="399"/>
        <v>2018.3809516785823</v>
      </c>
      <c r="V1421" s="62">
        <f t="shared" ca="1" si="400"/>
        <v>-0.19852334493336554</v>
      </c>
      <c r="W1421" s="62"/>
      <c r="X1421" s="62">
        <f t="shared" ca="1" si="401"/>
        <v>4.3588364640341992E-2</v>
      </c>
      <c r="Y1421" s="60">
        <f t="shared" ca="1" si="402"/>
        <v>651768.20571183087</v>
      </c>
      <c r="Z1421" s="63">
        <f t="shared" ca="1" si="403"/>
        <v>151209.72969554248</v>
      </c>
      <c r="AA1421" s="60">
        <f t="shared" ca="1" si="404"/>
        <v>0</v>
      </c>
      <c r="AB1421" s="63">
        <f t="shared" ca="1" si="405"/>
        <v>0</v>
      </c>
      <c r="AC1421" s="47">
        <f t="shared" ca="1" si="406"/>
        <v>651768.20571183087</v>
      </c>
    </row>
    <row r="1422" spans="1:29" x14ac:dyDescent="0.15">
      <c r="A1422" s="58">
        <v>50513</v>
      </c>
      <c r="B1422" s="65">
        <f t="shared" si="389"/>
        <v>5</v>
      </c>
      <c r="C1422" s="58" t="s">
        <v>1475</v>
      </c>
      <c r="D1422" s="58">
        <v>1015</v>
      </c>
      <c r="E1422" s="58">
        <v>0</v>
      </c>
      <c r="F1422" s="58">
        <f t="shared" si="390"/>
        <v>1636.1194029850747</v>
      </c>
      <c r="G1422" s="58"/>
      <c r="H1422" s="17">
        <f t="shared" si="391"/>
        <v>1</v>
      </c>
      <c r="I1422" s="17">
        <f t="shared" si="392"/>
        <v>0</v>
      </c>
      <c r="J1422" s="17">
        <f ca="1">OFFSET('Z1'!$B$7,B1422,H1422)*D1422</f>
        <v>0</v>
      </c>
      <c r="K1422" s="17">
        <f ca="1">IF(I1422&gt;0,OFFSET('Z1'!$I$7,B1422,I1422)*IF(I1422=1,D1422-9300,IF(I1422=2,D1422-18000,IF(I1422=3,D1422-45000,0))),0)</f>
        <v>0</v>
      </c>
      <c r="L1422" s="17">
        <f>IF(AND(E1422=1,D1422&gt;20000,D1422&lt;=45000),D1422*'Z1'!$G$7,0)+IF(AND(E1422=1,D1422&gt;45000,D1422&lt;=50000),'Z1'!$G$7/5000*(50000-D1422)*D1422,0)</f>
        <v>0</v>
      </c>
      <c r="M1422" s="18">
        <f t="shared" ca="1" si="393"/>
        <v>0</v>
      </c>
      <c r="N1422" s="21">
        <v>6116</v>
      </c>
      <c r="O1422" s="20">
        <f t="shared" si="394"/>
        <v>5116</v>
      </c>
      <c r="P1422" s="21">
        <f t="shared" si="395"/>
        <v>1</v>
      </c>
      <c r="Q1422" s="22">
        <f t="shared" si="396"/>
        <v>4604.4000000000005</v>
      </c>
      <c r="R1422" s="59">
        <f t="shared" ca="1" si="397"/>
        <v>1144505.307082793</v>
      </c>
      <c r="S1422" s="60">
        <f t="shared" ca="1" si="398"/>
        <v>1149109.7070827929</v>
      </c>
      <c r="T1422" s="61">
        <v>1035.3287145253341</v>
      </c>
      <c r="U1422" s="61">
        <f t="shared" ca="1" si="399"/>
        <v>1132.1277902293525</v>
      </c>
      <c r="V1422" s="62">
        <f t="shared" ca="1" si="400"/>
        <v>9.3495982817783263E-2</v>
      </c>
      <c r="W1422" s="62"/>
      <c r="X1422" s="62">
        <f t="shared" ca="1" si="401"/>
        <v>9.3495982817783263E-2</v>
      </c>
      <c r="Y1422" s="60">
        <f t="shared" ca="1" si="402"/>
        <v>1149109.7070827929</v>
      </c>
      <c r="Z1422" s="63">
        <f t="shared" ca="1" si="403"/>
        <v>0</v>
      </c>
      <c r="AA1422" s="60">
        <f t="shared" ca="1" si="404"/>
        <v>6640.6422109447885</v>
      </c>
      <c r="AB1422" s="63">
        <f t="shared" ca="1" si="405"/>
        <v>-1942.864943660433</v>
      </c>
      <c r="AC1422" s="47">
        <f t="shared" ca="1" si="406"/>
        <v>1147166.8421391326</v>
      </c>
    </row>
    <row r="1423" spans="1:29" x14ac:dyDescent="0.15">
      <c r="A1423" s="58">
        <v>50514</v>
      </c>
      <c r="B1423" s="65">
        <f t="shared" si="389"/>
        <v>5</v>
      </c>
      <c r="C1423" s="58" t="s">
        <v>1476</v>
      </c>
      <c r="D1423" s="58">
        <v>310</v>
      </c>
      <c r="E1423" s="58">
        <v>0</v>
      </c>
      <c r="F1423" s="58">
        <f t="shared" si="390"/>
        <v>499.70149253731341</v>
      </c>
      <c r="G1423" s="58"/>
      <c r="H1423" s="17">
        <f t="shared" si="391"/>
        <v>1</v>
      </c>
      <c r="I1423" s="17">
        <f t="shared" si="392"/>
        <v>0</v>
      </c>
      <c r="J1423" s="17">
        <f ca="1">OFFSET('Z1'!$B$7,B1423,H1423)*D1423</f>
        <v>0</v>
      </c>
      <c r="K1423" s="17">
        <f ca="1">IF(I1423&gt;0,OFFSET('Z1'!$I$7,B1423,I1423)*IF(I1423=1,D1423-9300,IF(I1423=2,D1423-18000,IF(I1423=3,D1423-45000,0))),0)</f>
        <v>0</v>
      </c>
      <c r="L1423" s="17">
        <f>IF(AND(E1423=1,D1423&gt;20000,D1423&lt;=45000),D1423*'Z1'!$G$7,0)+IF(AND(E1423=1,D1423&gt;45000,D1423&lt;=50000),'Z1'!$G$7/5000*(50000-D1423)*D1423,0)</f>
        <v>0</v>
      </c>
      <c r="M1423" s="18">
        <f t="shared" ca="1" si="393"/>
        <v>0</v>
      </c>
      <c r="N1423" s="21">
        <v>44897</v>
      </c>
      <c r="O1423" s="20">
        <f t="shared" si="394"/>
        <v>43897</v>
      </c>
      <c r="P1423" s="21">
        <f t="shared" si="395"/>
        <v>1</v>
      </c>
      <c r="Q1423" s="22">
        <f t="shared" si="396"/>
        <v>39507.300000000003</v>
      </c>
      <c r="R1423" s="59">
        <f t="shared" ca="1" si="397"/>
        <v>349553.34502036043</v>
      </c>
      <c r="S1423" s="60">
        <f t="shared" ca="1" si="398"/>
        <v>389060.64502036042</v>
      </c>
      <c r="T1423" s="61">
        <v>1148.586250314607</v>
      </c>
      <c r="U1423" s="61">
        <f t="shared" ca="1" si="399"/>
        <v>1255.0343387753562</v>
      </c>
      <c r="V1423" s="62">
        <f t="shared" ca="1" si="400"/>
        <v>9.2677488026338573E-2</v>
      </c>
      <c r="W1423" s="62"/>
      <c r="X1423" s="62">
        <f t="shared" ca="1" si="401"/>
        <v>9.2677488026338573E-2</v>
      </c>
      <c r="Y1423" s="60">
        <f t="shared" ca="1" si="402"/>
        <v>389060.64502036042</v>
      </c>
      <c r="Z1423" s="63">
        <f t="shared" ca="1" si="403"/>
        <v>0</v>
      </c>
      <c r="AA1423" s="60">
        <f t="shared" ca="1" si="404"/>
        <v>1958.6097170825815</v>
      </c>
      <c r="AB1423" s="63">
        <f t="shared" ca="1" si="405"/>
        <v>-573.03405856751169</v>
      </c>
      <c r="AC1423" s="47">
        <f t="shared" ca="1" si="406"/>
        <v>388487.61096179293</v>
      </c>
    </row>
    <row r="1424" spans="1:29" x14ac:dyDescent="0.15">
      <c r="A1424" s="58">
        <v>50515</v>
      </c>
      <c r="B1424" s="65">
        <f t="shared" si="389"/>
        <v>5</v>
      </c>
      <c r="C1424" s="58" t="s">
        <v>1477</v>
      </c>
      <c r="D1424" s="58">
        <v>1175</v>
      </c>
      <c r="E1424" s="58">
        <v>0</v>
      </c>
      <c r="F1424" s="58">
        <f t="shared" si="390"/>
        <v>1894.0298507462687</v>
      </c>
      <c r="G1424" s="58"/>
      <c r="H1424" s="17">
        <f t="shared" si="391"/>
        <v>1</v>
      </c>
      <c r="I1424" s="17">
        <f t="shared" si="392"/>
        <v>0</v>
      </c>
      <c r="J1424" s="17">
        <f ca="1">OFFSET('Z1'!$B$7,B1424,H1424)*D1424</f>
        <v>0</v>
      </c>
      <c r="K1424" s="17">
        <f ca="1">IF(I1424&gt;0,OFFSET('Z1'!$I$7,B1424,I1424)*IF(I1424=1,D1424-9300,IF(I1424=2,D1424-18000,IF(I1424=3,D1424-45000,0))),0)</f>
        <v>0</v>
      </c>
      <c r="L1424" s="17">
        <f>IF(AND(E1424=1,D1424&gt;20000,D1424&lt;=45000),D1424*'Z1'!$G$7,0)+IF(AND(E1424=1,D1424&gt;45000,D1424&lt;=50000),'Z1'!$G$7/5000*(50000-D1424)*D1424,0)</f>
        <v>0</v>
      </c>
      <c r="M1424" s="18">
        <f t="shared" ca="1" si="393"/>
        <v>0</v>
      </c>
      <c r="N1424" s="21">
        <v>23925</v>
      </c>
      <c r="O1424" s="20">
        <f t="shared" si="394"/>
        <v>22925</v>
      </c>
      <c r="P1424" s="21">
        <f t="shared" si="395"/>
        <v>1</v>
      </c>
      <c r="Q1424" s="22">
        <f t="shared" si="396"/>
        <v>20632.5</v>
      </c>
      <c r="R1424" s="59">
        <f t="shared" ca="1" si="397"/>
        <v>1324919.9367707211</v>
      </c>
      <c r="S1424" s="60">
        <f t="shared" ca="1" si="398"/>
        <v>1345552.4367707211</v>
      </c>
      <c r="T1424" s="61">
        <v>1066.9167111441002</v>
      </c>
      <c r="U1424" s="61">
        <f t="shared" ca="1" si="399"/>
        <v>1145.1510100176349</v>
      </c>
      <c r="V1424" s="62">
        <f t="shared" ca="1" si="400"/>
        <v>7.332746601151352E-2</v>
      </c>
      <c r="W1424" s="62"/>
      <c r="X1424" s="62">
        <f t="shared" ca="1" si="401"/>
        <v>7.332746601151352E-2</v>
      </c>
      <c r="Y1424" s="60">
        <f t="shared" ca="1" si="402"/>
        <v>1345552.4367707211</v>
      </c>
      <c r="Z1424" s="63">
        <f t="shared" ca="1" si="403"/>
        <v>0</v>
      </c>
      <c r="AA1424" s="60">
        <f t="shared" ca="1" si="404"/>
        <v>0</v>
      </c>
      <c r="AB1424" s="63">
        <f t="shared" ca="1" si="405"/>
        <v>0</v>
      </c>
      <c r="AC1424" s="47">
        <f t="shared" ca="1" si="406"/>
        <v>1345552.4367707211</v>
      </c>
    </row>
    <row r="1425" spans="1:29" x14ac:dyDescent="0.15">
      <c r="A1425" s="58">
        <v>50601</v>
      </c>
      <c r="B1425" s="65">
        <f t="shared" si="389"/>
        <v>5</v>
      </c>
      <c r="C1425" s="58" t="s">
        <v>1478</v>
      </c>
      <c r="D1425" s="58">
        <v>3955</v>
      </c>
      <c r="E1425" s="58">
        <v>0</v>
      </c>
      <c r="F1425" s="58">
        <f t="shared" si="390"/>
        <v>6375.2238805970146</v>
      </c>
      <c r="G1425" s="58"/>
      <c r="H1425" s="17">
        <f t="shared" si="391"/>
        <v>1</v>
      </c>
      <c r="I1425" s="17">
        <f t="shared" si="392"/>
        <v>0</v>
      </c>
      <c r="J1425" s="17">
        <f ca="1">OFFSET('Z1'!$B$7,B1425,H1425)*D1425</f>
        <v>0</v>
      </c>
      <c r="K1425" s="17">
        <f ca="1">IF(I1425&gt;0,OFFSET('Z1'!$I$7,B1425,I1425)*IF(I1425=1,D1425-9300,IF(I1425=2,D1425-18000,IF(I1425=3,D1425-45000,0))),0)</f>
        <v>0</v>
      </c>
      <c r="L1425" s="17">
        <f>IF(AND(E1425=1,D1425&gt;20000,D1425&lt;=45000),D1425*'Z1'!$G$7,0)+IF(AND(E1425=1,D1425&gt;45000,D1425&lt;=50000),'Z1'!$G$7/5000*(50000-D1425)*D1425,0)</f>
        <v>0</v>
      </c>
      <c r="M1425" s="18">
        <f t="shared" ca="1" si="393"/>
        <v>0</v>
      </c>
      <c r="N1425" s="21">
        <v>298568</v>
      </c>
      <c r="O1425" s="20">
        <f t="shared" si="394"/>
        <v>297568</v>
      </c>
      <c r="P1425" s="21">
        <f t="shared" si="395"/>
        <v>1</v>
      </c>
      <c r="Q1425" s="22">
        <f t="shared" si="396"/>
        <v>267811.20000000001</v>
      </c>
      <c r="R1425" s="59">
        <f t="shared" ca="1" si="397"/>
        <v>4459624.1275984691</v>
      </c>
      <c r="S1425" s="60">
        <f t="shared" ca="1" si="398"/>
        <v>4727435.3275984693</v>
      </c>
      <c r="T1425" s="61">
        <v>1121.1773039032962</v>
      </c>
      <c r="U1425" s="61">
        <f t="shared" ca="1" si="399"/>
        <v>1195.3060246772363</v>
      </c>
      <c r="V1425" s="62">
        <f t="shared" ca="1" si="400"/>
        <v>6.6116858159602776E-2</v>
      </c>
      <c r="W1425" s="62"/>
      <c r="X1425" s="62">
        <f t="shared" ca="1" si="401"/>
        <v>6.6116858159602776E-2</v>
      </c>
      <c r="Y1425" s="60">
        <f t="shared" ca="1" si="402"/>
        <v>4727435.3275984693</v>
      </c>
      <c r="Z1425" s="63">
        <f t="shared" ca="1" si="403"/>
        <v>0</v>
      </c>
      <c r="AA1425" s="60">
        <f t="shared" ca="1" si="404"/>
        <v>0</v>
      </c>
      <c r="AB1425" s="63">
        <f t="shared" ca="1" si="405"/>
        <v>0</v>
      </c>
      <c r="AC1425" s="47">
        <f t="shared" ca="1" si="406"/>
        <v>4727435.3275984693</v>
      </c>
    </row>
    <row r="1426" spans="1:29" x14ac:dyDescent="0.15">
      <c r="A1426" s="58">
        <v>50602</v>
      </c>
      <c r="B1426" s="65">
        <f t="shared" si="389"/>
        <v>5</v>
      </c>
      <c r="C1426" s="58" t="s">
        <v>1479</v>
      </c>
      <c r="D1426" s="58">
        <v>4833</v>
      </c>
      <c r="E1426" s="58">
        <v>0</v>
      </c>
      <c r="F1426" s="58">
        <f t="shared" si="390"/>
        <v>7790.5074626865671</v>
      </c>
      <c r="G1426" s="58"/>
      <c r="H1426" s="17">
        <f t="shared" si="391"/>
        <v>1</v>
      </c>
      <c r="I1426" s="17">
        <f t="shared" si="392"/>
        <v>0</v>
      </c>
      <c r="J1426" s="17">
        <f ca="1">OFFSET('Z1'!$B$7,B1426,H1426)*D1426</f>
        <v>0</v>
      </c>
      <c r="K1426" s="17">
        <f ca="1">IF(I1426&gt;0,OFFSET('Z1'!$I$7,B1426,I1426)*IF(I1426=1,D1426-9300,IF(I1426=2,D1426-18000,IF(I1426=3,D1426-45000,0))),0)</f>
        <v>0</v>
      </c>
      <c r="L1426" s="17">
        <f>IF(AND(E1426=1,D1426&gt;20000,D1426&lt;=45000),D1426*'Z1'!$G$7,0)+IF(AND(E1426=1,D1426&gt;45000,D1426&lt;=50000),'Z1'!$G$7/5000*(50000-D1426)*D1426,0)</f>
        <v>0</v>
      </c>
      <c r="M1426" s="18">
        <f t="shared" ca="1" si="393"/>
        <v>0</v>
      </c>
      <c r="N1426" s="21">
        <v>242443</v>
      </c>
      <c r="O1426" s="20">
        <f t="shared" si="394"/>
        <v>241443</v>
      </c>
      <c r="P1426" s="21">
        <f t="shared" si="395"/>
        <v>1</v>
      </c>
      <c r="Q1426" s="22">
        <f t="shared" si="396"/>
        <v>217298.7</v>
      </c>
      <c r="R1426" s="59">
        <f t="shared" ca="1" si="397"/>
        <v>5449649.4080109745</v>
      </c>
      <c r="S1426" s="60">
        <f t="shared" ca="1" si="398"/>
        <v>5666948.1080109747</v>
      </c>
      <c r="T1426" s="61">
        <v>1090.3673051384885</v>
      </c>
      <c r="U1426" s="61">
        <f t="shared" ca="1" si="399"/>
        <v>1172.5528880635163</v>
      </c>
      <c r="V1426" s="62">
        <f t="shared" ca="1" si="400"/>
        <v>7.5374217970144874E-2</v>
      </c>
      <c r="W1426" s="62"/>
      <c r="X1426" s="62">
        <f t="shared" ca="1" si="401"/>
        <v>7.5374217970144874E-2</v>
      </c>
      <c r="Y1426" s="60">
        <f t="shared" ca="1" si="402"/>
        <v>5666948.1080109747</v>
      </c>
      <c r="Z1426" s="63">
        <f t="shared" ca="1" si="403"/>
        <v>0</v>
      </c>
      <c r="AA1426" s="60">
        <f t="shared" ca="1" si="404"/>
        <v>0</v>
      </c>
      <c r="AB1426" s="63">
        <f t="shared" ca="1" si="405"/>
        <v>0</v>
      </c>
      <c r="AC1426" s="47">
        <f t="shared" ca="1" si="406"/>
        <v>5666948.1080109747</v>
      </c>
    </row>
    <row r="1427" spans="1:29" x14ac:dyDescent="0.15">
      <c r="A1427" s="58">
        <v>50603</v>
      </c>
      <c r="B1427" s="65">
        <f t="shared" si="389"/>
        <v>5</v>
      </c>
      <c r="C1427" s="58" t="s">
        <v>1480</v>
      </c>
      <c r="D1427" s="58">
        <v>724</v>
      </c>
      <c r="E1427" s="58">
        <v>0</v>
      </c>
      <c r="F1427" s="58">
        <f t="shared" si="390"/>
        <v>1167.044776119403</v>
      </c>
      <c r="G1427" s="58"/>
      <c r="H1427" s="17">
        <f t="shared" si="391"/>
        <v>1</v>
      </c>
      <c r="I1427" s="17">
        <f t="shared" si="392"/>
        <v>0</v>
      </c>
      <c r="J1427" s="17">
        <f ca="1">OFFSET('Z1'!$B$7,B1427,H1427)*D1427</f>
        <v>0</v>
      </c>
      <c r="K1427" s="17">
        <f ca="1">IF(I1427&gt;0,OFFSET('Z1'!$I$7,B1427,I1427)*IF(I1427=1,D1427-9300,IF(I1427=2,D1427-18000,IF(I1427=3,D1427-45000,0))),0)</f>
        <v>0</v>
      </c>
      <c r="L1427" s="17">
        <f>IF(AND(E1427=1,D1427&gt;20000,D1427&lt;=45000),D1427*'Z1'!$G$7,0)+IF(AND(E1427=1,D1427&gt;45000,D1427&lt;=50000),'Z1'!$G$7/5000*(50000-D1427)*D1427,0)</f>
        <v>0</v>
      </c>
      <c r="M1427" s="18">
        <f t="shared" ca="1" si="393"/>
        <v>0</v>
      </c>
      <c r="N1427" s="21">
        <v>147494</v>
      </c>
      <c r="O1427" s="20">
        <f t="shared" si="394"/>
        <v>146494</v>
      </c>
      <c r="P1427" s="21">
        <f t="shared" si="395"/>
        <v>1</v>
      </c>
      <c r="Q1427" s="22">
        <f t="shared" si="396"/>
        <v>131844.6</v>
      </c>
      <c r="R1427" s="59">
        <f t="shared" ca="1" si="397"/>
        <v>816376.19933787407</v>
      </c>
      <c r="S1427" s="60">
        <f t="shared" ca="1" si="398"/>
        <v>948220.79933787405</v>
      </c>
      <c r="T1427" s="61">
        <v>1236.5987960861848</v>
      </c>
      <c r="U1427" s="61">
        <f t="shared" ca="1" si="399"/>
        <v>1309.6972366545222</v>
      </c>
      <c r="V1427" s="62">
        <f t="shared" ca="1" si="400"/>
        <v>5.9112495337770632E-2</v>
      </c>
      <c r="W1427" s="62"/>
      <c r="X1427" s="62">
        <f t="shared" ca="1" si="401"/>
        <v>5.9112495337770632E-2</v>
      </c>
      <c r="Y1427" s="60">
        <f t="shared" ca="1" si="402"/>
        <v>948220.79933787405</v>
      </c>
      <c r="Z1427" s="63">
        <f t="shared" ca="1" si="403"/>
        <v>0</v>
      </c>
      <c r="AA1427" s="60">
        <f t="shared" ca="1" si="404"/>
        <v>0</v>
      </c>
      <c r="AB1427" s="63">
        <f t="shared" ca="1" si="405"/>
        <v>0</v>
      </c>
      <c r="AC1427" s="47">
        <f t="shared" ca="1" si="406"/>
        <v>948220.79933787405</v>
      </c>
    </row>
    <row r="1428" spans="1:29" x14ac:dyDescent="0.15">
      <c r="A1428" s="58">
        <v>50604</v>
      </c>
      <c r="B1428" s="65">
        <f t="shared" ref="B1428:B1491" si="407">INT(A1428/10000)</f>
        <v>5</v>
      </c>
      <c r="C1428" s="58" t="s">
        <v>1481</v>
      </c>
      <c r="D1428" s="58">
        <v>759</v>
      </c>
      <c r="E1428" s="58">
        <v>0</v>
      </c>
      <c r="F1428" s="58">
        <f t="shared" ref="F1428:F1491" si="408">IF(AND(E1428=1,D1428&lt;=20000),D1428*2,IF(D1428&lt;=10000,D1428*(1+41/67),IF(D1428&lt;=20000,D1428*(1+2/3),IF(D1428&lt;=50000,D1428*(2),D1428*(2+1/3))))+IF(AND(D1428&gt;9000,D1428&lt;=10000),(D1428-9000)*(110/201),0)+IF(AND(D1428&gt;18000,D1428&lt;=20000),(D1428-18000)*(3+1/3),0)+IF(AND(D1428&gt;45000,D1428&lt;=50000),(D1428-45000)*(3+1/3),0))</f>
        <v>1223.4626865671642</v>
      </c>
      <c r="G1428" s="58"/>
      <c r="H1428" s="17">
        <f t="shared" ref="H1428:H1491" si="409">IF(AND(E1428=1,D1428&lt;=20000),3,IF(D1428&lt;=10000,1,IF(D1428&lt;=20000,2,IF(D1428&lt;=50000,3,4))))</f>
        <v>1</v>
      </c>
      <c r="I1428" s="17">
        <f t="shared" ref="I1428:I1491" si="410">IF(AND(E1428=1,D1428&lt;=45000),0,IF(AND(D1428&gt;9300,D1428&lt;=10000),1,IF(AND(D1428&gt;18000,D1428&lt;=20000),2,IF(AND(D1428&gt;45000,D1428&lt;=50000),3,0))))</f>
        <v>0</v>
      </c>
      <c r="J1428" s="17">
        <f ca="1">OFFSET('Z1'!$B$7,B1428,H1428)*D1428</f>
        <v>0</v>
      </c>
      <c r="K1428" s="17">
        <f ca="1">IF(I1428&gt;0,OFFSET('Z1'!$I$7,B1428,I1428)*IF(I1428=1,D1428-9300,IF(I1428=2,D1428-18000,IF(I1428=3,D1428-45000,0))),0)</f>
        <v>0</v>
      </c>
      <c r="L1428" s="17">
        <f>IF(AND(E1428=1,D1428&gt;20000,D1428&lt;=45000),D1428*'Z1'!$G$7,0)+IF(AND(E1428=1,D1428&gt;45000,D1428&lt;=50000),'Z1'!$G$7/5000*(50000-D1428)*D1428,0)</f>
        <v>0</v>
      </c>
      <c r="M1428" s="18">
        <f t="shared" ref="M1428:M1491" ca="1" si="411">SUM(J1428:L1428)</f>
        <v>0</v>
      </c>
      <c r="N1428" s="21">
        <v>125867</v>
      </c>
      <c r="O1428" s="20">
        <f t="shared" ref="O1428:O1491" si="412">MAX(N1428-$O$3,0)</f>
        <v>124867</v>
      </c>
      <c r="P1428" s="21">
        <f t="shared" ref="P1428:P1491" si="413">IF(D1428&lt;=9300,1,IF(D1428&gt;10000,0,2))</f>
        <v>1</v>
      </c>
      <c r="Q1428" s="22">
        <f t="shared" ref="Q1428:Q1491" si="414">IF(P1428=0,0,IF(P1428=1,O1428*$Q$3,O1428*$Q$3*(10000-D1428)/700))</f>
        <v>112380.3</v>
      </c>
      <c r="R1428" s="59">
        <f t="shared" ref="R1428:R1491" ca="1" si="415">OFFSET($R$4,B1428,0)/OFFSET($F$4,B1428,0)*F1428</f>
        <v>855841.89958210825</v>
      </c>
      <c r="S1428" s="60">
        <f t="shared" ref="S1428:S1491" ca="1" si="416">M1428+Q1428+R1428</f>
        <v>968222.1995821083</v>
      </c>
      <c r="T1428" s="61">
        <v>1249.285198539058</v>
      </c>
      <c r="U1428" s="61">
        <f t="shared" ref="U1428:U1491" ca="1" si="417">S1428/D1428</f>
        <v>1275.6550719131862</v>
      </c>
      <c r="V1428" s="62">
        <f t="shared" ref="V1428:V1491" ca="1" si="418">U1428/T1428-1</f>
        <v>2.1107969105025548E-2</v>
      </c>
      <c r="W1428" s="62"/>
      <c r="X1428" s="62">
        <f t="shared" ref="X1428:X1491" ca="1" si="419">MAX(V1428,OFFSET($X$4,B1428,0))</f>
        <v>4.3588364640341992E-2</v>
      </c>
      <c r="Y1428" s="60">
        <f t="shared" ref="Y1428:Y1491" ca="1" si="420">(T1428*(1+X1428))*D1428</f>
        <v>989538.27846038539</v>
      </c>
      <c r="Z1428" s="63">
        <f t="shared" ref="Z1428:Z1491" ca="1" si="421">Y1428-S1428</f>
        <v>21316.078878277098</v>
      </c>
      <c r="AA1428" s="60">
        <f t="shared" ref="AA1428:AA1491" ca="1" si="422">MAX(0,Y1428-T1428*(1+OFFSET($V$4,B1428,0))*D1428)</f>
        <v>0</v>
      </c>
      <c r="AB1428" s="63">
        <f t="shared" ref="AB1428:AB1491" ca="1" si="423">IF(OFFSET($Z$4,B1428,0)=0,0,-OFFSET($Z$4,B1428,0)/OFFSET($AA$4,B1428,0)*AA1428)</f>
        <v>0</v>
      </c>
      <c r="AC1428" s="47">
        <f t="shared" ca="1" si="406"/>
        <v>989538.27846038539</v>
      </c>
    </row>
    <row r="1429" spans="1:29" x14ac:dyDescent="0.15">
      <c r="A1429" s="58">
        <v>50605</v>
      </c>
      <c r="B1429" s="65">
        <f t="shared" si="407"/>
        <v>5</v>
      </c>
      <c r="C1429" s="58" t="s">
        <v>1482</v>
      </c>
      <c r="D1429" s="58">
        <v>1246</v>
      </c>
      <c r="E1429" s="58">
        <v>0</v>
      </c>
      <c r="F1429" s="58">
        <f t="shared" si="408"/>
        <v>2008.4776119402984</v>
      </c>
      <c r="G1429" s="58"/>
      <c r="H1429" s="17">
        <f t="shared" si="409"/>
        <v>1</v>
      </c>
      <c r="I1429" s="17">
        <f t="shared" si="410"/>
        <v>0</v>
      </c>
      <c r="J1429" s="17">
        <f ca="1">OFFSET('Z1'!$B$7,B1429,H1429)*D1429</f>
        <v>0</v>
      </c>
      <c r="K1429" s="17">
        <f ca="1">IF(I1429&gt;0,OFFSET('Z1'!$I$7,B1429,I1429)*IF(I1429=1,D1429-9300,IF(I1429=2,D1429-18000,IF(I1429=3,D1429-45000,0))),0)</f>
        <v>0</v>
      </c>
      <c r="L1429" s="17">
        <f>IF(AND(E1429=1,D1429&gt;20000,D1429&lt;=45000),D1429*'Z1'!$G$7,0)+IF(AND(E1429=1,D1429&gt;45000,D1429&lt;=50000),'Z1'!$G$7/5000*(50000-D1429)*D1429,0)</f>
        <v>0</v>
      </c>
      <c r="M1429" s="18">
        <f t="shared" ca="1" si="411"/>
        <v>0</v>
      </c>
      <c r="N1429" s="21">
        <v>75465</v>
      </c>
      <c r="O1429" s="20">
        <f t="shared" si="412"/>
        <v>74465</v>
      </c>
      <c r="P1429" s="21">
        <f t="shared" si="413"/>
        <v>1</v>
      </c>
      <c r="Q1429" s="22">
        <f t="shared" si="414"/>
        <v>67018.5</v>
      </c>
      <c r="R1429" s="59">
        <f t="shared" ca="1" si="415"/>
        <v>1404978.928694739</v>
      </c>
      <c r="S1429" s="60">
        <f t="shared" ca="1" si="416"/>
        <v>1471997.428694739</v>
      </c>
      <c r="T1429" s="61">
        <v>1101.96919561615</v>
      </c>
      <c r="U1429" s="61">
        <f t="shared" ca="1" si="417"/>
        <v>1181.3783536875915</v>
      </c>
      <c r="V1429" s="62">
        <f t="shared" ca="1" si="418"/>
        <v>7.206114144328768E-2</v>
      </c>
      <c r="W1429" s="62"/>
      <c r="X1429" s="62">
        <f t="shared" ca="1" si="419"/>
        <v>7.206114144328768E-2</v>
      </c>
      <c r="Y1429" s="60">
        <f t="shared" ca="1" si="420"/>
        <v>1471997.428694739</v>
      </c>
      <c r="Z1429" s="63">
        <f t="shared" ca="1" si="421"/>
        <v>0</v>
      </c>
      <c r="AA1429" s="60">
        <f t="shared" ca="1" si="422"/>
        <v>0</v>
      </c>
      <c r="AB1429" s="63">
        <f t="shared" ca="1" si="423"/>
        <v>0</v>
      </c>
      <c r="AC1429" s="47">
        <f t="shared" ref="AC1429:AC1492" ca="1" si="424">Y1429+AB1429</f>
        <v>1471997.428694739</v>
      </c>
    </row>
    <row r="1430" spans="1:29" x14ac:dyDescent="0.15">
      <c r="A1430" s="58">
        <v>50606</v>
      </c>
      <c r="B1430" s="65">
        <f t="shared" si="407"/>
        <v>5</v>
      </c>
      <c r="C1430" s="58" t="s">
        <v>1483</v>
      </c>
      <c r="D1430" s="58">
        <v>3099</v>
      </c>
      <c r="E1430" s="58">
        <v>0</v>
      </c>
      <c r="F1430" s="58">
        <f t="shared" si="408"/>
        <v>4995.4029850746265</v>
      </c>
      <c r="G1430" s="58"/>
      <c r="H1430" s="17">
        <f t="shared" si="409"/>
        <v>1</v>
      </c>
      <c r="I1430" s="17">
        <f t="shared" si="410"/>
        <v>0</v>
      </c>
      <c r="J1430" s="17">
        <f ca="1">OFFSET('Z1'!$B$7,B1430,H1430)*D1430</f>
        <v>0</v>
      </c>
      <c r="K1430" s="17">
        <f ca="1">IF(I1430&gt;0,OFFSET('Z1'!$I$7,B1430,I1430)*IF(I1430=1,D1430-9300,IF(I1430=2,D1430-18000,IF(I1430=3,D1430-45000,0))),0)</f>
        <v>0</v>
      </c>
      <c r="L1430" s="17">
        <f>IF(AND(E1430=1,D1430&gt;20000,D1430&lt;=45000),D1430*'Z1'!$G$7,0)+IF(AND(E1430=1,D1430&gt;45000,D1430&lt;=50000),'Z1'!$G$7/5000*(50000-D1430)*D1430,0)</f>
        <v>0</v>
      </c>
      <c r="M1430" s="18">
        <f t="shared" ca="1" si="411"/>
        <v>0</v>
      </c>
      <c r="N1430" s="21">
        <v>688544</v>
      </c>
      <c r="O1430" s="20">
        <f t="shared" si="412"/>
        <v>687544</v>
      </c>
      <c r="P1430" s="21">
        <f t="shared" si="413"/>
        <v>1</v>
      </c>
      <c r="Q1430" s="22">
        <f t="shared" si="414"/>
        <v>618789.6</v>
      </c>
      <c r="R1430" s="59">
        <f t="shared" ca="1" si="415"/>
        <v>3494405.8587680547</v>
      </c>
      <c r="S1430" s="60">
        <f t="shared" ca="1" si="416"/>
        <v>4113195.4587680548</v>
      </c>
      <c r="T1430" s="61">
        <v>1360.4775828921602</v>
      </c>
      <c r="U1430" s="61">
        <f t="shared" ca="1" si="417"/>
        <v>1327.265394891273</v>
      </c>
      <c r="V1430" s="62">
        <f t="shared" ca="1" si="418"/>
        <v>-2.4412153804315828E-2</v>
      </c>
      <c r="W1430" s="62"/>
      <c r="X1430" s="62">
        <f t="shared" ca="1" si="419"/>
        <v>4.3588364640341992E-2</v>
      </c>
      <c r="Y1430" s="60">
        <f t="shared" ca="1" si="420"/>
        <v>4399893.806590992</v>
      </c>
      <c r="Z1430" s="63">
        <f t="shared" ca="1" si="421"/>
        <v>286698.34782293718</v>
      </c>
      <c r="AA1430" s="60">
        <f t="shared" ca="1" si="422"/>
        <v>0</v>
      </c>
      <c r="AB1430" s="63">
        <f t="shared" ca="1" si="423"/>
        <v>0</v>
      </c>
      <c r="AC1430" s="47">
        <f t="shared" ca="1" si="424"/>
        <v>4399893.806590992</v>
      </c>
    </row>
    <row r="1431" spans="1:29" x14ac:dyDescent="0.15">
      <c r="A1431" s="58">
        <v>50607</v>
      </c>
      <c r="B1431" s="65">
        <f t="shared" si="407"/>
        <v>5</v>
      </c>
      <c r="C1431" s="58" t="s">
        <v>1484</v>
      </c>
      <c r="D1431" s="58">
        <v>840</v>
      </c>
      <c r="E1431" s="58">
        <v>0</v>
      </c>
      <c r="F1431" s="58">
        <f t="shared" si="408"/>
        <v>1354.0298507462687</v>
      </c>
      <c r="G1431" s="58"/>
      <c r="H1431" s="17">
        <f t="shared" si="409"/>
        <v>1</v>
      </c>
      <c r="I1431" s="17">
        <f t="shared" si="410"/>
        <v>0</v>
      </c>
      <c r="J1431" s="17">
        <f ca="1">OFFSET('Z1'!$B$7,B1431,H1431)*D1431</f>
        <v>0</v>
      </c>
      <c r="K1431" s="17">
        <f ca="1">IF(I1431&gt;0,OFFSET('Z1'!$I$7,B1431,I1431)*IF(I1431=1,D1431-9300,IF(I1431=2,D1431-18000,IF(I1431=3,D1431-45000,0))),0)</f>
        <v>0</v>
      </c>
      <c r="L1431" s="17">
        <f>IF(AND(E1431=1,D1431&gt;20000,D1431&lt;=45000),D1431*'Z1'!$G$7,0)+IF(AND(E1431=1,D1431&gt;45000,D1431&lt;=50000),'Z1'!$G$7/5000*(50000-D1431)*D1431,0)</f>
        <v>0</v>
      </c>
      <c r="M1431" s="18">
        <f t="shared" ca="1" si="411"/>
        <v>0</v>
      </c>
      <c r="N1431" s="21">
        <v>281219</v>
      </c>
      <c r="O1431" s="20">
        <f t="shared" si="412"/>
        <v>280219</v>
      </c>
      <c r="P1431" s="21">
        <f t="shared" si="413"/>
        <v>1</v>
      </c>
      <c r="Q1431" s="22">
        <f t="shared" si="414"/>
        <v>252197.1</v>
      </c>
      <c r="R1431" s="59">
        <f t="shared" ca="1" si="415"/>
        <v>947176.80586162186</v>
      </c>
      <c r="S1431" s="60">
        <f t="shared" ca="1" si="416"/>
        <v>1199373.905861622</v>
      </c>
      <c r="T1431" s="61">
        <v>1357.8259412553064</v>
      </c>
      <c r="U1431" s="61">
        <f t="shared" ca="1" si="417"/>
        <v>1427.8260784066929</v>
      </c>
      <c r="V1431" s="62">
        <f t="shared" ca="1" si="418"/>
        <v>5.1553100456065426E-2</v>
      </c>
      <c r="W1431" s="62"/>
      <c r="X1431" s="62">
        <f t="shared" ca="1" si="419"/>
        <v>5.1553100456065426E-2</v>
      </c>
      <c r="Y1431" s="60">
        <f t="shared" ca="1" si="420"/>
        <v>1199373.9058616217</v>
      </c>
      <c r="Z1431" s="63">
        <f t="shared" ca="1" si="421"/>
        <v>0</v>
      </c>
      <c r="AA1431" s="60">
        <f t="shared" ca="1" si="422"/>
        <v>0</v>
      </c>
      <c r="AB1431" s="63">
        <f t="shared" ca="1" si="423"/>
        <v>0</v>
      </c>
      <c r="AC1431" s="47">
        <f t="shared" ca="1" si="424"/>
        <v>1199373.9058616217</v>
      </c>
    </row>
    <row r="1432" spans="1:29" x14ac:dyDescent="0.15">
      <c r="A1432" s="58">
        <v>50608</v>
      </c>
      <c r="B1432" s="65">
        <f t="shared" si="407"/>
        <v>5</v>
      </c>
      <c r="C1432" s="58" t="s">
        <v>1485</v>
      </c>
      <c r="D1432" s="58">
        <v>1275</v>
      </c>
      <c r="E1432" s="58">
        <v>0</v>
      </c>
      <c r="F1432" s="58">
        <f t="shared" si="408"/>
        <v>2055.2238805970151</v>
      </c>
      <c r="G1432" s="58"/>
      <c r="H1432" s="17">
        <f t="shared" si="409"/>
        <v>1</v>
      </c>
      <c r="I1432" s="17">
        <f t="shared" si="410"/>
        <v>0</v>
      </c>
      <c r="J1432" s="17">
        <f ca="1">OFFSET('Z1'!$B$7,B1432,H1432)*D1432</f>
        <v>0</v>
      </c>
      <c r="K1432" s="17">
        <f ca="1">IF(I1432&gt;0,OFFSET('Z1'!$I$7,B1432,I1432)*IF(I1432=1,D1432-9300,IF(I1432=2,D1432-18000,IF(I1432=3,D1432-45000,0))),0)</f>
        <v>0</v>
      </c>
      <c r="L1432" s="17">
        <f>IF(AND(E1432=1,D1432&gt;20000,D1432&lt;=45000),D1432*'Z1'!$G$7,0)+IF(AND(E1432=1,D1432&gt;45000,D1432&lt;=50000),'Z1'!$G$7/5000*(50000-D1432)*D1432,0)</f>
        <v>0</v>
      </c>
      <c r="M1432" s="18">
        <f t="shared" ca="1" si="411"/>
        <v>0</v>
      </c>
      <c r="N1432" s="21">
        <v>37699</v>
      </c>
      <c r="O1432" s="20">
        <f t="shared" si="412"/>
        <v>36699</v>
      </c>
      <c r="P1432" s="21">
        <f t="shared" si="413"/>
        <v>1</v>
      </c>
      <c r="Q1432" s="22">
        <f t="shared" si="414"/>
        <v>33029.1</v>
      </c>
      <c r="R1432" s="59">
        <f t="shared" ca="1" si="415"/>
        <v>1437679.0803256761</v>
      </c>
      <c r="S1432" s="60">
        <f t="shared" ca="1" si="416"/>
        <v>1470708.1803256762</v>
      </c>
      <c r="T1432" s="61">
        <v>1062.0874995538038</v>
      </c>
      <c r="U1432" s="61">
        <f t="shared" ca="1" si="417"/>
        <v>1153.4966120201382</v>
      </c>
      <c r="V1432" s="62">
        <f t="shared" ca="1" si="418"/>
        <v>8.6065519559110237E-2</v>
      </c>
      <c r="W1432" s="62"/>
      <c r="X1432" s="62">
        <f t="shared" ca="1" si="419"/>
        <v>8.6065519559110237E-2</v>
      </c>
      <c r="Y1432" s="60">
        <f t="shared" ca="1" si="420"/>
        <v>1470708.1803256762</v>
      </c>
      <c r="Z1432" s="63">
        <f t="shared" ca="1" si="421"/>
        <v>0</v>
      </c>
      <c r="AA1432" s="60">
        <f t="shared" ca="1" si="422"/>
        <v>0</v>
      </c>
      <c r="AB1432" s="63">
        <f t="shared" ca="1" si="423"/>
        <v>0</v>
      </c>
      <c r="AC1432" s="47">
        <f t="shared" ca="1" si="424"/>
        <v>1470708.1803256762</v>
      </c>
    </row>
    <row r="1433" spans="1:29" x14ac:dyDescent="0.15">
      <c r="A1433" s="58">
        <v>50609</v>
      </c>
      <c r="B1433" s="65">
        <f t="shared" si="407"/>
        <v>5</v>
      </c>
      <c r="C1433" s="58" t="s">
        <v>1486</v>
      </c>
      <c r="D1433" s="58">
        <v>3387</v>
      </c>
      <c r="E1433" s="58">
        <v>0</v>
      </c>
      <c r="F1433" s="58">
        <f t="shared" si="408"/>
        <v>5459.6417910447763</v>
      </c>
      <c r="G1433" s="58"/>
      <c r="H1433" s="17">
        <f t="shared" si="409"/>
        <v>1</v>
      </c>
      <c r="I1433" s="17">
        <f t="shared" si="410"/>
        <v>0</v>
      </c>
      <c r="J1433" s="17">
        <f ca="1">OFFSET('Z1'!$B$7,B1433,H1433)*D1433</f>
        <v>0</v>
      </c>
      <c r="K1433" s="17">
        <f ca="1">IF(I1433&gt;0,OFFSET('Z1'!$I$7,B1433,I1433)*IF(I1433=1,D1433-9300,IF(I1433=2,D1433-18000,IF(I1433=3,D1433-45000,0))),0)</f>
        <v>0</v>
      </c>
      <c r="L1433" s="17">
        <f>IF(AND(E1433=1,D1433&gt;20000,D1433&lt;=45000),D1433*'Z1'!$G$7,0)+IF(AND(E1433=1,D1433&gt;45000,D1433&lt;=50000),'Z1'!$G$7/5000*(50000-D1433)*D1433,0)</f>
        <v>0</v>
      </c>
      <c r="M1433" s="18">
        <f t="shared" ca="1" si="411"/>
        <v>0</v>
      </c>
      <c r="N1433" s="21">
        <v>616360</v>
      </c>
      <c r="O1433" s="20">
        <f t="shared" si="412"/>
        <v>615360</v>
      </c>
      <c r="P1433" s="21">
        <f t="shared" si="413"/>
        <v>1</v>
      </c>
      <c r="Q1433" s="22">
        <f t="shared" si="414"/>
        <v>553824</v>
      </c>
      <c r="R1433" s="59">
        <f t="shared" ca="1" si="415"/>
        <v>3819152.192206325</v>
      </c>
      <c r="S1433" s="60">
        <f t="shared" ca="1" si="416"/>
        <v>4372976.192206325</v>
      </c>
      <c r="T1433" s="61">
        <v>1228.9762745536634</v>
      </c>
      <c r="U1433" s="61">
        <f t="shared" ca="1" si="417"/>
        <v>1291.1060502528269</v>
      </c>
      <c r="V1433" s="62">
        <f t="shared" ca="1" si="418"/>
        <v>5.0554088785585094E-2</v>
      </c>
      <c r="W1433" s="62"/>
      <c r="X1433" s="62">
        <f t="shared" ca="1" si="419"/>
        <v>5.0554088785585094E-2</v>
      </c>
      <c r="Y1433" s="60">
        <f t="shared" ca="1" si="420"/>
        <v>4372976.192206325</v>
      </c>
      <c r="Z1433" s="63">
        <f t="shared" ca="1" si="421"/>
        <v>0</v>
      </c>
      <c r="AA1433" s="60">
        <f t="shared" ca="1" si="422"/>
        <v>0</v>
      </c>
      <c r="AB1433" s="63">
        <f t="shared" ca="1" si="423"/>
        <v>0</v>
      </c>
      <c r="AC1433" s="47">
        <f t="shared" ca="1" si="424"/>
        <v>4372976.192206325</v>
      </c>
    </row>
    <row r="1434" spans="1:29" x14ac:dyDescent="0.15">
      <c r="A1434" s="58">
        <v>50610</v>
      </c>
      <c r="B1434" s="65">
        <f t="shared" si="407"/>
        <v>5</v>
      </c>
      <c r="C1434" s="58" t="s">
        <v>1487</v>
      </c>
      <c r="D1434" s="58">
        <v>2084</v>
      </c>
      <c r="E1434" s="58">
        <v>0</v>
      </c>
      <c r="F1434" s="58">
        <f t="shared" si="408"/>
        <v>3359.2835820895521</v>
      </c>
      <c r="G1434" s="58"/>
      <c r="H1434" s="17">
        <f t="shared" si="409"/>
        <v>1</v>
      </c>
      <c r="I1434" s="17">
        <f t="shared" si="410"/>
        <v>0</v>
      </c>
      <c r="J1434" s="17">
        <f ca="1">OFFSET('Z1'!$B$7,B1434,H1434)*D1434</f>
        <v>0</v>
      </c>
      <c r="K1434" s="17">
        <f ca="1">IF(I1434&gt;0,OFFSET('Z1'!$I$7,B1434,I1434)*IF(I1434=1,D1434-9300,IF(I1434=2,D1434-18000,IF(I1434=3,D1434-45000,0))),0)</f>
        <v>0</v>
      </c>
      <c r="L1434" s="17">
        <f>IF(AND(E1434=1,D1434&gt;20000,D1434&lt;=45000),D1434*'Z1'!$G$7,0)+IF(AND(E1434=1,D1434&gt;45000,D1434&lt;=50000),'Z1'!$G$7/5000*(50000-D1434)*D1434,0)</f>
        <v>0</v>
      </c>
      <c r="M1434" s="18">
        <f t="shared" ca="1" si="411"/>
        <v>0</v>
      </c>
      <c r="N1434" s="21">
        <v>204113</v>
      </c>
      <c r="O1434" s="20">
        <f t="shared" si="412"/>
        <v>203113</v>
      </c>
      <c r="P1434" s="21">
        <f t="shared" si="413"/>
        <v>1</v>
      </c>
      <c r="Q1434" s="22">
        <f t="shared" si="414"/>
        <v>182801.7</v>
      </c>
      <c r="R1434" s="59">
        <f t="shared" ca="1" si="415"/>
        <v>2349900.5516852615</v>
      </c>
      <c r="S1434" s="60">
        <f t="shared" ca="1" si="416"/>
        <v>2532702.2516852617</v>
      </c>
      <c r="T1434" s="61">
        <v>1143.2999212445466</v>
      </c>
      <c r="U1434" s="61">
        <f t="shared" ca="1" si="417"/>
        <v>1215.3081821906246</v>
      </c>
      <c r="V1434" s="62">
        <f t="shared" ca="1" si="418"/>
        <v>6.2982826822635563E-2</v>
      </c>
      <c r="W1434" s="62"/>
      <c r="X1434" s="62">
        <f t="shared" ca="1" si="419"/>
        <v>6.2982826822635563E-2</v>
      </c>
      <c r="Y1434" s="60">
        <f t="shared" ca="1" si="420"/>
        <v>2532702.2516852617</v>
      </c>
      <c r="Z1434" s="63">
        <f t="shared" ca="1" si="421"/>
        <v>0</v>
      </c>
      <c r="AA1434" s="60">
        <f t="shared" ca="1" si="422"/>
        <v>0</v>
      </c>
      <c r="AB1434" s="63">
        <f t="shared" ca="1" si="423"/>
        <v>0</v>
      </c>
      <c r="AC1434" s="47">
        <f t="shared" ca="1" si="424"/>
        <v>2532702.2516852617</v>
      </c>
    </row>
    <row r="1435" spans="1:29" x14ac:dyDescent="0.15">
      <c r="A1435" s="58">
        <v>50611</v>
      </c>
      <c r="B1435" s="65">
        <f t="shared" si="407"/>
        <v>5</v>
      </c>
      <c r="C1435" s="58" t="s">
        <v>1488</v>
      </c>
      <c r="D1435" s="58">
        <v>3656</v>
      </c>
      <c r="E1435" s="58">
        <v>0</v>
      </c>
      <c r="F1435" s="58">
        <f t="shared" si="408"/>
        <v>5893.2537313432831</v>
      </c>
      <c r="G1435" s="58"/>
      <c r="H1435" s="17">
        <f t="shared" si="409"/>
        <v>1</v>
      </c>
      <c r="I1435" s="17">
        <f t="shared" si="410"/>
        <v>0</v>
      </c>
      <c r="J1435" s="17">
        <f ca="1">OFFSET('Z1'!$B$7,B1435,H1435)*D1435</f>
        <v>0</v>
      </c>
      <c r="K1435" s="17">
        <f ca="1">IF(I1435&gt;0,OFFSET('Z1'!$I$7,B1435,I1435)*IF(I1435=1,D1435-9300,IF(I1435=2,D1435-18000,IF(I1435=3,D1435-45000,0))),0)</f>
        <v>0</v>
      </c>
      <c r="L1435" s="17">
        <f>IF(AND(E1435=1,D1435&gt;20000,D1435&lt;=45000),D1435*'Z1'!$G$7,0)+IF(AND(E1435=1,D1435&gt;45000,D1435&lt;=50000),'Z1'!$G$7/5000*(50000-D1435)*D1435,0)</f>
        <v>0</v>
      </c>
      <c r="M1435" s="18">
        <f t="shared" ca="1" si="411"/>
        <v>0</v>
      </c>
      <c r="N1435" s="21">
        <v>176634</v>
      </c>
      <c r="O1435" s="20">
        <f t="shared" si="412"/>
        <v>175634</v>
      </c>
      <c r="P1435" s="21">
        <f t="shared" si="413"/>
        <v>1</v>
      </c>
      <c r="Q1435" s="22">
        <f t="shared" si="414"/>
        <v>158070.6</v>
      </c>
      <c r="R1435" s="59">
        <f t="shared" ca="1" si="415"/>
        <v>4122474.2883691536</v>
      </c>
      <c r="S1435" s="60">
        <f t="shared" ca="1" si="416"/>
        <v>4280544.8883691533</v>
      </c>
      <c r="T1435" s="61">
        <v>1090.7535998140509</v>
      </c>
      <c r="U1435" s="61">
        <f t="shared" ca="1" si="417"/>
        <v>1170.8273764685869</v>
      </c>
      <c r="V1435" s="62">
        <f t="shared" ca="1" si="418"/>
        <v>7.3411425521022089E-2</v>
      </c>
      <c r="W1435" s="62"/>
      <c r="X1435" s="62">
        <f t="shared" ca="1" si="419"/>
        <v>7.3411425521022089E-2</v>
      </c>
      <c r="Y1435" s="60">
        <f t="shared" ca="1" si="420"/>
        <v>4280544.8883691533</v>
      </c>
      <c r="Z1435" s="63">
        <f t="shared" ca="1" si="421"/>
        <v>0</v>
      </c>
      <c r="AA1435" s="60">
        <f t="shared" ca="1" si="422"/>
        <v>0</v>
      </c>
      <c r="AB1435" s="63">
        <f t="shared" ca="1" si="423"/>
        <v>0</v>
      </c>
      <c r="AC1435" s="47">
        <f t="shared" ca="1" si="424"/>
        <v>4280544.8883691533</v>
      </c>
    </row>
    <row r="1436" spans="1:29" x14ac:dyDescent="0.15">
      <c r="A1436" s="58">
        <v>50612</v>
      </c>
      <c r="B1436" s="65">
        <f t="shared" si="407"/>
        <v>5</v>
      </c>
      <c r="C1436" s="58" t="s">
        <v>1489</v>
      </c>
      <c r="D1436" s="58">
        <v>2204</v>
      </c>
      <c r="E1436" s="58">
        <v>0</v>
      </c>
      <c r="F1436" s="58">
        <f t="shared" si="408"/>
        <v>3552.7164179104479</v>
      </c>
      <c r="G1436" s="58"/>
      <c r="H1436" s="17">
        <f t="shared" si="409"/>
        <v>1</v>
      </c>
      <c r="I1436" s="17">
        <f t="shared" si="410"/>
        <v>0</v>
      </c>
      <c r="J1436" s="17">
        <f ca="1">OFFSET('Z1'!$B$7,B1436,H1436)*D1436</f>
        <v>0</v>
      </c>
      <c r="K1436" s="17">
        <f ca="1">IF(I1436&gt;0,OFFSET('Z1'!$I$7,B1436,I1436)*IF(I1436=1,D1436-9300,IF(I1436=2,D1436-18000,IF(I1436=3,D1436-45000,0))),0)</f>
        <v>0</v>
      </c>
      <c r="L1436" s="17">
        <f>IF(AND(E1436=1,D1436&gt;20000,D1436&lt;=45000),D1436*'Z1'!$G$7,0)+IF(AND(E1436=1,D1436&gt;45000,D1436&lt;=50000),'Z1'!$G$7/5000*(50000-D1436)*D1436,0)</f>
        <v>0</v>
      </c>
      <c r="M1436" s="18">
        <f t="shared" ca="1" si="411"/>
        <v>0</v>
      </c>
      <c r="N1436" s="21">
        <v>683310</v>
      </c>
      <c r="O1436" s="20">
        <f t="shared" si="412"/>
        <v>682310</v>
      </c>
      <c r="P1436" s="21">
        <f t="shared" si="413"/>
        <v>1</v>
      </c>
      <c r="Q1436" s="22">
        <f t="shared" si="414"/>
        <v>614079</v>
      </c>
      <c r="R1436" s="59">
        <f t="shared" ca="1" si="415"/>
        <v>2485211.5239512078</v>
      </c>
      <c r="S1436" s="60">
        <f t="shared" ca="1" si="416"/>
        <v>3099290.5239512078</v>
      </c>
      <c r="T1436" s="61">
        <v>1366.1123854607583</v>
      </c>
      <c r="U1436" s="61">
        <f t="shared" ca="1" si="417"/>
        <v>1406.2116714842141</v>
      </c>
      <c r="V1436" s="62">
        <f t="shared" ca="1" si="418"/>
        <v>2.9352845673770167E-2</v>
      </c>
      <c r="W1436" s="62"/>
      <c r="X1436" s="62">
        <f t="shared" ca="1" si="419"/>
        <v>4.3588364640341992E-2</v>
      </c>
      <c r="Y1436" s="60">
        <f t="shared" ca="1" si="420"/>
        <v>3142152.4145284323</v>
      </c>
      <c r="Z1436" s="63">
        <f t="shared" ca="1" si="421"/>
        <v>42861.890577224549</v>
      </c>
      <c r="AA1436" s="60">
        <f t="shared" ca="1" si="422"/>
        <v>0</v>
      </c>
      <c r="AB1436" s="63">
        <f t="shared" ca="1" si="423"/>
        <v>0</v>
      </c>
      <c r="AC1436" s="47">
        <f t="shared" ca="1" si="424"/>
        <v>3142152.4145284323</v>
      </c>
    </row>
    <row r="1437" spans="1:29" x14ac:dyDescent="0.15">
      <c r="A1437" s="58">
        <v>50613</v>
      </c>
      <c r="B1437" s="65">
        <f t="shared" si="407"/>
        <v>5</v>
      </c>
      <c r="C1437" s="58" t="s">
        <v>1490</v>
      </c>
      <c r="D1437" s="58">
        <v>5564</v>
      </c>
      <c r="E1437" s="58">
        <v>0</v>
      </c>
      <c r="F1437" s="58">
        <f t="shared" si="408"/>
        <v>8968.8358208955215</v>
      </c>
      <c r="G1437" s="58"/>
      <c r="H1437" s="17">
        <f t="shared" si="409"/>
        <v>1</v>
      </c>
      <c r="I1437" s="17">
        <f t="shared" si="410"/>
        <v>0</v>
      </c>
      <c r="J1437" s="17">
        <f ca="1">OFFSET('Z1'!$B$7,B1437,H1437)*D1437</f>
        <v>0</v>
      </c>
      <c r="K1437" s="17">
        <f ca="1">IF(I1437&gt;0,OFFSET('Z1'!$I$7,B1437,I1437)*IF(I1437=1,D1437-9300,IF(I1437=2,D1437-18000,IF(I1437=3,D1437-45000,0))),0)</f>
        <v>0</v>
      </c>
      <c r="L1437" s="17">
        <f>IF(AND(E1437=1,D1437&gt;20000,D1437&lt;=45000),D1437*'Z1'!$G$7,0)+IF(AND(E1437=1,D1437&gt;45000,D1437&lt;=50000),'Z1'!$G$7/5000*(50000-D1437)*D1437,0)</f>
        <v>0</v>
      </c>
      <c r="M1437" s="18">
        <f t="shared" ca="1" si="411"/>
        <v>0</v>
      </c>
      <c r="N1437" s="21">
        <v>226139</v>
      </c>
      <c r="O1437" s="20">
        <f t="shared" si="412"/>
        <v>225139</v>
      </c>
      <c r="P1437" s="21">
        <f t="shared" si="413"/>
        <v>1</v>
      </c>
      <c r="Q1437" s="22">
        <f t="shared" si="414"/>
        <v>202625.1</v>
      </c>
      <c r="R1437" s="59">
        <f t="shared" ca="1" si="415"/>
        <v>6273918.7473976947</v>
      </c>
      <c r="S1437" s="60">
        <f t="shared" ca="1" si="416"/>
        <v>6476543.8473976944</v>
      </c>
      <c r="T1437" s="61">
        <v>1081.931444262402</v>
      </c>
      <c r="U1437" s="61">
        <f t="shared" ca="1" si="417"/>
        <v>1164.0085994604051</v>
      </c>
      <c r="V1437" s="62">
        <f t="shared" ca="1" si="418"/>
        <v>7.5861696813848134E-2</v>
      </c>
      <c r="W1437" s="62"/>
      <c r="X1437" s="62">
        <f t="shared" ca="1" si="419"/>
        <v>7.5861696813848134E-2</v>
      </c>
      <c r="Y1437" s="60">
        <f t="shared" ca="1" si="420"/>
        <v>6476543.8473976944</v>
      </c>
      <c r="Z1437" s="63">
        <f t="shared" ca="1" si="421"/>
        <v>0</v>
      </c>
      <c r="AA1437" s="60">
        <f t="shared" ca="1" si="422"/>
        <v>0</v>
      </c>
      <c r="AB1437" s="63">
        <f t="shared" ca="1" si="423"/>
        <v>0</v>
      </c>
      <c r="AC1437" s="47">
        <f t="shared" ca="1" si="424"/>
        <v>6476543.8473976944</v>
      </c>
    </row>
    <row r="1438" spans="1:29" x14ac:dyDescent="0.15">
      <c r="A1438" s="58">
        <v>50614</v>
      </c>
      <c r="B1438" s="65">
        <f t="shared" si="407"/>
        <v>5</v>
      </c>
      <c r="C1438" s="58" t="s">
        <v>1491</v>
      </c>
      <c r="D1438" s="58">
        <v>2580</v>
      </c>
      <c r="E1438" s="58">
        <v>0</v>
      </c>
      <c r="F1438" s="58">
        <f t="shared" si="408"/>
        <v>4158.8059701492539</v>
      </c>
      <c r="G1438" s="58"/>
      <c r="H1438" s="17">
        <f t="shared" si="409"/>
        <v>1</v>
      </c>
      <c r="I1438" s="17">
        <f t="shared" si="410"/>
        <v>0</v>
      </c>
      <c r="J1438" s="17">
        <f ca="1">OFFSET('Z1'!$B$7,B1438,H1438)*D1438</f>
        <v>0</v>
      </c>
      <c r="K1438" s="17">
        <f ca="1">IF(I1438&gt;0,OFFSET('Z1'!$I$7,B1438,I1438)*IF(I1438=1,D1438-9300,IF(I1438=2,D1438-18000,IF(I1438=3,D1438-45000,0))),0)</f>
        <v>0</v>
      </c>
      <c r="L1438" s="17">
        <f>IF(AND(E1438=1,D1438&gt;20000,D1438&lt;=45000),D1438*'Z1'!$G$7,0)+IF(AND(E1438=1,D1438&gt;45000,D1438&lt;=50000),'Z1'!$G$7/5000*(50000-D1438)*D1438,0)</f>
        <v>0</v>
      </c>
      <c r="M1438" s="18">
        <f t="shared" ca="1" si="411"/>
        <v>0</v>
      </c>
      <c r="N1438" s="21">
        <v>413875</v>
      </c>
      <c r="O1438" s="20">
        <f t="shared" si="412"/>
        <v>412875</v>
      </c>
      <c r="P1438" s="21">
        <f t="shared" si="413"/>
        <v>1</v>
      </c>
      <c r="Q1438" s="22">
        <f t="shared" si="414"/>
        <v>371587.5</v>
      </c>
      <c r="R1438" s="59">
        <f t="shared" ca="1" si="415"/>
        <v>2909185.9037178387</v>
      </c>
      <c r="S1438" s="60">
        <f t="shared" ca="1" si="416"/>
        <v>3280773.4037178387</v>
      </c>
      <c r="T1438" s="61">
        <v>1196.4642841206589</v>
      </c>
      <c r="U1438" s="61">
        <f t="shared" ca="1" si="417"/>
        <v>1271.6175983402475</v>
      </c>
      <c r="V1438" s="62">
        <f t="shared" ca="1" si="418"/>
        <v>6.2812835466143913E-2</v>
      </c>
      <c r="W1438" s="62"/>
      <c r="X1438" s="62">
        <f t="shared" ca="1" si="419"/>
        <v>6.2812835466143913E-2</v>
      </c>
      <c r="Y1438" s="60">
        <f t="shared" ca="1" si="420"/>
        <v>3280773.4037178387</v>
      </c>
      <c r="Z1438" s="63">
        <f t="shared" ca="1" si="421"/>
        <v>0</v>
      </c>
      <c r="AA1438" s="60">
        <f t="shared" ca="1" si="422"/>
        <v>0</v>
      </c>
      <c r="AB1438" s="63">
        <f t="shared" ca="1" si="423"/>
        <v>0</v>
      </c>
      <c r="AC1438" s="47">
        <f t="shared" ca="1" si="424"/>
        <v>3280773.4037178387</v>
      </c>
    </row>
    <row r="1439" spans="1:29" x14ac:dyDescent="0.15">
      <c r="A1439" s="58">
        <v>50615</v>
      </c>
      <c r="B1439" s="65">
        <f t="shared" si="407"/>
        <v>5</v>
      </c>
      <c r="C1439" s="58" t="s">
        <v>1492</v>
      </c>
      <c r="D1439" s="58">
        <v>2758</v>
      </c>
      <c r="E1439" s="58">
        <v>0</v>
      </c>
      <c r="F1439" s="58">
        <f t="shared" si="408"/>
        <v>4445.7313432835817</v>
      </c>
      <c r="G1439" s="58"/>
      <c r="H1439" s="17">
        <f t="shared" si="409"/>
        <v>1</v>
      </c>
      <c r="I1439" s="17">
        <f t="shared" si="410"/>
        <v>0</v>
      </c>
      <c r="J1439" s="17">
        <f ca="1">OFFSET('Z1'!$B$7,B1439,H1439)*D1439</f>
        <v>0</v>
      </c>
      <c r="K1439" s="17">
        <f ca="1">IF(I1439&gt;0,OFFSET('Z1'!$I$7,B1439,I1439)*IF(I1439=1,D1439-9300,IF(I1439=2,D1439-18000,IF(I1439=3,D1439-45000,0))),0)</f>
        <v>0</v>
      </c>
      <c r="L1439" s="17">
        <f>IF(AND(E1439=1,D1439&gt;20000,D1439&lt;=45000),D1439*'Z1'!$G$7,0)+IF(AND(E1439=1,D1439&gt;45000,D1439&lt;=50000),'Z1'!$G$7/5000*(50000-D1439)*D1439,0)</f>
        <v>0</v>
      </c>
      <c r="M1439" s="18">
        <f t="shared" ca="1" si="411"/>
        <v>0</v>
      </c>
      <c r="N1439" s="21">
        <v>72764</v>
      </c>
      <c r="O1439" s="20">
        <f t="shared" si="412"/>
        <v>71764</v>
      </c>
      <c r="P1439" s="21">
        <f t="shared" si="413"/>
        <v>1</v>
      </c>
      <c r="Q1439" s="22">
        <f t="shared" si="414"/>
        <v>64587.6</v>
      </c>
      <c r="R1439" s="59">
        <f t="shared" ca="1" si="415"/>
        <v>3109897.1792456582</v>
      </c>
      <c r="S1439" s="60">
        <f t="shared" ca="1" si="416"/>
        <v>3174484.7792456583</v>
      </c>
      <c r="T1439" s="61">
        <v>1062.8690014599338</v>
      </c>
      <c r="U1439" s="61">
        <f t="shared" ca="1" si="417"/>
        <v>1151.0097096612249</v>
      </c>
      <c r="V1439" s="62">
        <f t="shared" ca="1" si="418"/>
        <v>8.2927160431081282E-2</v>
      </c>
      <c r="W1439" s="62"/>
      <c r="X1439" s="62">
        <f t="shared" ca="1" si="419"/>
        <v>8.2927160431081282E-2</v>
      </c>
      <c r="Y1439" s="60">
        <f t="shared" ca="1" si="420"/>
        <v>3174484.7792456583</v>
      </c>
      <c r="Z1439" s="63">
        <f t="shared" ca="1" si="421"/>
        <v>0</v>
      </c>
      <c r="AA1439" s="60">
        <f t="shared" ca="1" si="422"/>
        <v>0</v>
      </c>
      <c r="AB1439" s="63">
        <f t="shared" ca="1" si="423"/>
        <v>0</v>
      </c>
      <c r="AC1439" s="47">
        <f t="shared" ca="1" si="424"/>
        <v>3174484.7792456583</v>
      </c>
    </row>
    <row r="1440" spans="1:29" x14ac:dyDescent="0.15">
      <c r="A1440" s="58">
        <v>50616</v>
      </c>
      <c r="B1440" s="65">
        <f t="shared" si="407"/>
        <v>5</v>
      </c>
      <c r="C1440" s="58" t="s">
        <v>1493</v>
      </c>
      <c r="D1440" s="58">
        <v>3824</v>
      </c>
      <c r="E1440" s="58">
        <v>0</v>
      </c>
      <c r="F1440" s="58">
        <f t="shared" si="408"/>
        <v>6164.059701492537</v>
      </c>
      <c r="G1440" s="58"/>
      <c r="H1440" s="17">
        <f t="shared" si="409"/>
        <v>1</v>
      </c>
      <c r="I1440" s="17">
        <f t="shared" si="410"/>
        <v>0</v>
      </c>
      <c r="J1440" s="17">
        <f ca="1">OFFSET('Z1'!$B$7,B1440,H1440)*D1440</f>
        <v>0</v>
      </c>
      <c r="K1440" s="17">
        <f ca="1">IF(I1440&gt;0,OFFSET('Z1'!$I$7,B1440,I1440)*IF(I1440=1,D1440-9300,IF(I1440=2,D1440-18000,IF(I1440=3,D1440-45000,0))),0)</f>
        <v>0</v>
      </c>
      <c r="L1440" s="17">
        <f>IF(AND(E1440=1,D1440&gt;20000,D1440&lt;=45000),D1440*'Z1'!$G$7,0)+IF(AND(E1440=1,D1440&gt;45000,D1440&lt;=50000),'Z1'!$G$7/5000*(50000-D1440)*D1440,0)</f>
        <v>0</v>
      </c>
      <c r="M1440" s="18">
        <f t="shared" ca="1" si="411"/>
        <v>0</v>
      </c>
      <c r="N1440" s="21">
        <v>178662</v>
      </c>
      <c r="O1440" s="20">
        <f t="shared" si="412"/>
        <v>177662</v>
      </c>
      <c r="P1440" s="21">
        <f t="shared" si="413"/>
        <v>1</v>
      </c>
      <c r="Q1440" s="22">
        <f t="shared" si="414"/>
        <v>159895.80000000002</v>
      </c>
      <c r="R1440" s="59">
        <f t="shared" ca="1" si="415"/>
        <v>4311909.6495414786</v>
      </c>
      <c r="S1440" s="60">
        <f t="shared" ca="1" si="416"/>
        <v>4471805.4495414784</v>
      </c>
      <c r="T1440" s="61">
        <v>1093.9404718471196</v>
      </c>
      <c r="U1440" s="61">
        <f t="shared" ca="1" si="417"/>
        <v>1169.4051907796754</v>
      </c>
      <c r="V1440" s="62">
        <f t="shared" ca="1" si="418"/>
        <v>6.8984301133985459E-2</v>
      </c>
      <c r="W1440" s="62"/>
      <c r="X1440" s="62">
        <f t="shared" ca="1" si="419"/>
        <v>6.8984301133985459E-2</v>
      </c>
      <c r="Y1440" s="60">
        <f t="shared" ca="1" si="420"/>
        <v>4471805.4495414784</v>
      </c>
      <c r="Z1440" s="63">
        <f t="shared" ca="1" si="421"/>
        <v>0</v>
      </c>
      <c r="AA1440" s="60">
        <f t="shared" ca="1" si="422"/>
        <v>0</v>
      </c>
      <c r="AB1440" s="63">
        <f t="shared" ca="1" si="423"/>
        <v>0</v>
      </c>
      <c r="AC1440" s="47">
        <f t="shared" ca="1" si="424"/>
        <v>4471805.4495414784</v>
      </c>
    </row>
    <row r="1441" spans="1:29" x14ac:dyDescent="0.15">
      <c r="A1441" s="58">
        <v>50617</v>
      </c>
      <c r="B1441" s="65">
        <f t="shared" si="407"/>
        <v>5</v>
      </c>
      <c r="C1441" s="58" t="s">
        <v>1494</v>
      </c>
      <c r="D1441" s="58">
        <v>3026</v>
      </c>
      <c r="E1441" s="58">
        <v>0</v>
      </c>
      <c r="F1441" s="58">
        <f t="shared" si="408"/>
        <v>4877.7313432835817</v>
      </c>
      <c r="G1441" s="58"/>
      <c r="H1441" s="17">
        <f t="shared" si="409"/>
        <v>1</v>
      </c>
      <c r="I1441" s="17">
        <f t="shared" si="410"/>
        <v>0</v>
      </c>
      <c r="J1441" s="17">
        <f ca="1">OFFSET('Z1'!$B$7,B1441,H1441)*D1441</f>
        <v>0</v>
      </c>
      <c r="K1441" s="17">
        <f ca="1">IF(I1441&gt;0,OFFSET('Z1'!$I$7,B1441,I1441)*IF(I1441=1,D1441-9300,IF(I1441=2,D1441-18000,IF(I1441=3,D1441-45000,0))),0)</f>
        <v>0</v>
      </c>
      <c r="L1441" s="17">
        <f>IF(AND(E1441=1,D1441&gt;20000,D1441&lt;=45000),D1441*'Z1'!$G$7,0)+IF(AND(E1441=1,D1441&gt;45000,D1441&lt;=50000),'Z1'!$G$7/5000*(50000-D1441)*D1441,0)</f>
        <v>0</v>
      </c>
      <c r="M1441" s="18">
        <f t="shared" ca="1" si="411"/>
        <v>0</v>
      </c>
      <c r="N1441" s="21">
        <v>257318</v>
      </c>
      <c r="O1441" s="20">
        <f t="shared" si="412"/>
        <v>256318</v>
      </c>
      <c r="P1441" s="21">
        <f t="shared" si="413"/>
        <v>1</v>
      </c>
      <c r="Q1441" s="22">
        <f t="shared" si="414"/>
        <v>230686.2</v>
      </c>
      <c r="R1441" s="59">
        <f t="shared" ca="1" si="415"/>
        <v>3412091.6839729375</v>
      </c>
      <c r="S1441" s="60">
        <f t="shared" ca="1" si="416"/>
        <v>3642777.8839729377</v>
      </c>
      <c r="T1441" s="61">
        <v>1131.115309010213</v>
      </c>
      <c r="U1441" s="61">
        <f t="shared" ca="1" si="417"/>
        <v>1203.8261348225174</v>
      </c>
      <c r="V1441" s="62">
        <f t="shared" ca="1" si="418"/>
        <v>6.4282416861575653E-2</v>
      </c>
      <c r="W1441" s="62"/>
      <c r="X1441" s="62">
        <f t="shared" ca="1" si="419"/>
        <v>6.4282416861575653E-2</v>
      </c>
      <c r="Y1441" s="60">
        <f t="shared" ca="1" si="420"/>
        <v>3642777.8839729377</v>
      </c>
      <c r="Z1441" s="63">
        <f t="shared" ca="1" si="421"/>
        <v>0</v>
      </c>
      <c r="AA1441" s="60">
        <f t="shared" ca="1" si="422"/>
        <v>0</v>
      </c>
      <c r="AB1441" s="63">
        <f t="shared" ca="1" si="423"/>
        <v>0</v>
      </c>
      <c r="AC1441" s="47">
        <f t="shared" ca="1" si="424"/>
        <v>3642777.8839729377</v>
      </c>
    </row>
    <row r="1442" spans="1:29" x14ac:dyDescent="0.15">
      <c r="A1442" s="58">
        <v>50618</v>
      </c>
      <c r="B1442" s="65">
        <f t="shared" si="407"/>
        <v>5</v>
      </c>
      <c r="C1442" s="58" t="s">
        <v>1495</v>
      </c>
      <c r="D1442" s="58">
        <v>2822</v>
      </c>
      <c r="E1442" s="58">
        <v>0</v>
      </c>
      <c r="F1442" s="58">
        <f t="shared" si="408"/>
        <v>4548.8955223880594</v>
      </c>
      <c r="G1442" s="58"/>
      <c r="H1442" s="17">
        <f t="shared" si="409"/>
        <v>1</v>
      </c>
      <c r="I1442" s="17">
        <f t="shared" si="410"/>
        <v>0</v>
      </c>
      <c r="J1442" s="17">
        <f ca="1">OFFSET('Z1'!$B$7,B1442,H1442)*D1442</f>
        <v>0</v>
      </c>
      <c r="K1442" s="17">
        <f ca="1">IF(I1442&gt;0,OFFSET('Z1'!$I$7,B1442,I1442)*IF(I1442=1,D1442-9300,IF(I1442=2,D1442-18000,IF(I1442=3,D1442-45000,0))),0)</f>
        <v>0</v>
      </c>
      <c r="L1442" s="17">
        <f>IF(AND(E1442=1,D1442&gt;20000,D1442&lt;=45000),D1442*'Z1'!$G$7,0)+IF(AND(E1442=1,D1442&gt;45000,D1442&lt;=50000),'Z1'!$G$7/5000*(50000-D1442)*D1442,0)</f>
        <v>0</v>
      </c>
      <c r="M1442" s="18">
        <f t="shared" ca="1" si="411"/>
        <v>0</v>
      </c>
      <c r="N1442" s="21">
        <v>1751685</v>
      </c>
      <c r="O1442" s="20">
        <f t="shared" si="412"/>
        <v>1750685</v>
      </c>
      <c r="P1442" s="21">
        <f t="shared" si="413"/>
        <v>1</v>
      </c>
      <c r="Q1442" s="22">
        <f t="shared" si="414"/>
        <v>1575616.5</v>
      </c>
      <c r="R1442" s="59">
        <f t="shared" ca="1" si="415"/>
        <v>3182063.0311208293</v>
      </c>
      <c r="S1442" s="60">
        <f t="shared" ca="1" si="416"/>
        <v>4757679.5311208293</v>
      </c>
      <c r="T1442" s="61">
        <v>1770.3296575726715</v>
      </c>
      <c r="U1442" s="61">
        <f t="shared" ca="1" si="417"/>
        <v>1685.9247098231147</v>
      </c>
      <c r="V1442" s="62">
        <f t="shared" ca="1" si="418"/>
        <v>-4.7677531350452496E-2</v>
      </c>
      <c r="W1442" s="62"/>
      <c r="X1442" s="62">
        <f t="shared" ca="1" si="419"/>
        <v>4.3588364640341992E-2</v>
      </c>
      <c r="Y1442" s="60">
        <f t="shared" ca="1" si="420"/>
        <v>5213632.1097264234</v>
      </c>
      <c r="Z1442" s="63">
        <f t="shared" ca="1" si="421"/>
        <v>455952.57860559411</v>
      </c>
      <c r="AA1442" s="60">
        <f t="shared" ca="1" si="422"/>
        <v>0</v>
      </c>
      <c r="AB1442" s="63">
        <f t="shared" ca="1" si="423"/>
        <v>0</v>
      </c>
      <c r="AC1442" s="47">
        <f t="shared" ca="1" si="424"/>
        <v>5213632.1097264234</v>
      </c>
    </row>
    <row r="1443" spans="1:29" x14ac:dyDescent="0.15">
      <c r="A1443" s="58">
        <v>50619</v>
      </c>
      <c r="B1443" s="65">
        <f t="shared" si="407"/>
        <v>5</v>
      </c>
      <c r="C1443" s="58" t="s">
        <v>1496</v>
      </c>
      <c r="D1443" s="58">
        <v>16738</v>
      </c>
      <c r="E1443" s="58">
        <v>0</v>
      </c>
      <c r="F1443" s="58">
        <f t="shared" si="408"/>
        <v>27896.666666666664</v>
      </c>
      <c r="G1443" s="58"/>
      <c r="H1443" s="17">
        <f t="shared" si="409"/>
        <v>2</v>
      </c>
      <c r="I1443" s="17">
        <f t="shared" si="410"/>
        <v>0</v>
      </c>
      <c r="J1443" s="17">
        <f ca="1">OFFSET('Z1'!$B$7,B1443,H1443)*D1443</f>
        <v>2232012.2999999998</v>
      </c>
      <c r="K1443" s="17">
        <f ca="1">IF(I1443&gt;0,OFFSET('Z1'!$I$7,B1443,I1443)*IF(I1443=1,D1443-9300,IF(I1443=2,D1443-18000,IF(I1443=3,D1443-45000,0))),0)</f>
        <v>0</v>
      </c>
      <c r="L1443" s="17">
        <f>IF(AND(E1443=1,D1443&gt;20000,D1443&lt;=45000),D1443*'Z1'!$G$7,0)+IF(AND(E1443=1,D1443&gt;45000,D1443&lt;=50000),'Z1'!$G$7/5000*(50000-D1443)*D1443,0)</f>
        <v>0</v>
      </c>
      <c r="M1443" s="18">
        <f t="shared" ca="1" si="411"/>
        <v>2232012.2999999998</v>
      </c>
      <c r="N1443" s="21">
        <v>178016</v>
      </c>
      <c r="O1443" s="20">
        <f t="shared" si="412"/>
        <v>177016</v>
      </c>
      <c r="P1443" s="21">
        <f t="shared" si="413"/>
        <v>0</v>
      </c>
      <c r="Q1443" s="22">
        <f t="shared" si="414"/>
        <v>0</v>
      </c>
      <c r="R1443" s="59">
        <f t="shared" ca="1" si="415"/>
        <v>19514396.682581794</v>
      </c>
      <c r="S1443" s="60">
        <f t="shared" ca="1" si="416"/>
        <v>21746408.982581794</v>
      </c>
      <c r="T1443" s="61">
        <v>1178.3042582155708</v>
      </c>
      <c r="U1443" s="61">
        <f t="shared" ca="1" si="417"/>
        <v>1299.2238608305529</v>
      </c>
      <c r="V1443" s="62">
        <f t="shared" ca="1" si="418"/>
        <v>0.10262171401986042</v>
      </c>
      <c r="W1443" s="62"/>
      <c r="X1443" s="62">
        <f t="shared" ca="1" si="419"/>
        <v>0.10262171401986042</v>
      </c>
      <c r="Y1443" s="60">
        <f t="shared" ca="1" si="420"/>
        <v>21746408.982581794</v>
      </c>
      <c r="Z1443" s="63">
        <f t="shared" ca="1" si="421"/>
        <v>0</v>
      </c>
      <c r="AA1443" s="60">
        <f t="shared" ca="1" si="422"/>
        <v>304613.04234918952</v>
      </c>
      <c r="AB1443" s="63">
        <f t="shared" ca="1" si="423"/>
        <v>-89121.199812057108</v>
      </c>
      <c r="AC1443" s="47">
        <f t="shared" ca="1" si="424"/>
        <v>21657287.782769736</v>
      </c>
    </row>
    <row r="1444" spans="1:29" x14ac:dyDescent="0.15">
      <c r="A1444" s="58">
        <v>50620</v>
      </c>
      <c r="B1444" s="65">
        <f t="shared" si="407"/>
        <v>5</v>
      </c>
      <c r="C1444" s="58" t="s">
        <v>1497</v>
      </c>
      <c r="D1444" s="58">
        <v>1197</v>
      </c>
      <c r="E1444" s="58">
        <v>0</v>
      </c>
      <c r="F1444" s="58">
        <f t="shared" si="408"/>
        <v>1929.4925373134329</v>
      </c>
      <c r="G1444" s="58"/>
      <c r="H1444" s="17">
        <f t="shared" si="409"/>
        <v>1</v>
      </c>
      <c r="I1444" s="17">
        <f t="shared" si="410"/>
        <v>0</v>
      </c>
      <c r="J1444" s="17">
        <f ca="1">OFFSET('Z1'!$B$7,B1444,H1444)*D1444</f>
        <v>0</v>
      </c>
      <c r="K1444" s="17">
        <f ca="1">IF(I1444&gt;0,OFFSET('Z1'!$I$7,B1444,I1444)*IF(I1444=1,D1444-9300,IF(I1444=2,D1444-18000,IF(I1444=3,D1444-45000,0))),0)</f>
        <v>0</v>
      </c>
      <c r="L1444" s="17">
        <f>IF(AND(E1444=1,D1444&gt;20000,D1444&lt;=45000),D1444*'Z1'!$G$7,0)+IF(AND(E1444=1,D1444&gt;45000,D1444&lt;=50000),'Z1'!$G$7/5000*(50000-D1444)*D1444,0)</f>
        <v>0</v>
      </c>
      <c r="M1444" s="18">
        <f t="shared" ca="1" si="411"/>
        <v>0</v>
      </c>
      <c r="N1444" s="21">
        <v>178524</v>
      </c>
      <c r="O1444" s="20">
        <f t="shared" si="412"/>
        <v>177524</v>
      </c>
      <c r="P1444" s="21">
        <f t="shared" si="413"/>
        <v>1</v>
      </c>
      <c r="Q1444" s="22">
        <f t="shared" si="414"/>
        <v>159771.6</v>
      </c>
      <c r="R1444" s="59">
        <f t="shared" ca="1" si="415"/>
        <v>1349726.9483528112</v>
      </c>
      <c r="S1444" s="60">
        <f t="shared" ca="1" si="416"/>
        <v>1509498.5483528113</v>
      </c>
      <c r="T1444" s="61">
        <v>1197.9477804558212</v>
      </c>
      <c r="U1444" s="61">
        <f t="shared" ca="1" si="417"/>
        <v>1261.0681272788731</v>
      </c>
      <c r="V1444" s="62">
        <f t="shared" ca="1" si="418"/>
        <v>5.2690399241805519E-2</v>
      </c>
      <c r="W1444" s="62"/>
      <c r="X1444" s="62">
        <f t="shared" ca="1" si="419"/>
        <v>5.2690399241805519E-2</v>
      </c>
      <c r="Y1444" s="60">
        <f t="shared" ca="1" si="420"/>
        <v>1509498.5483528113</v>
      </c>
      <c r="Z1444" s="63">
        <f t="shared" ca="1" si="421"/>
        <v>0</v>
      </c>
      <c r="AA1444" s="60">
        <f t="shared" ca="1" si="422"/>
        <v>0</v>
      </c>
      <c r="AB1444" s="63">
        <f t="shared" ca="1" si="423"/>
        <v>0</v>
      </c>
      <c r="AC1444" s="47">
        <f t="shared" ca="1" si="424"/>
        <v>1509498.5483528113</v>
      </c>
    </row>
    <row r="1445" spans="1:29" x14ac:dyDescent="0.15">
      <c r="A1445" s="58">
        <v>50621</v>
      </c>
      <c r="B1445" s="65">
        <f t="shared" si="407"/>
        <v>5</v>
      </c>
      <c r="C1445" s="58" t="s">
        <v>1498</v>
      </c>
      <c r="D1445" s="58">
        <v>1588</v>
      </c>
      <c r="E1445" s="58">
        <v>0</v>
      </c>
      <c r="F1445" s="58">
        <f t="shared" si="408"/>
        <v>2559.7611940298507</v>
      </c>
      <c r="G1445" s="58"/>
      <c r="H1445" s="17">
        <f t="shared" si="409"/>
        <v>1</v>
      </c>
      <c r="I1445" s="17">
        <f t="shared" si="410"/>
        <v>0</v>
      </c>
      <c r="J1445" s="17">
        <f ca="1">OFFSET('Z1'!$B$7,B1445,H1445)*D1445</f>
        <v>0</v>
      </c>
      <c r="K1445" s="17">
        <f ca="1">IF(I1445&gt;0,OFFSET('Z1'!$I$7,B1445,I1445)*IF(I1445=1,D1445-9300,IF(I1445=2,D1445-18000,IF(I1445=3,D1445-45000,0))),0)</f>
        <v>0</v>
      </c>
      <c r="L1445" s="17">
        <f>IF(AND(E1445=1,D1445&gt;20000,D1445&lt;=45000),D1445*'Z1'!$G$7,0)+IF(AND(E1445=1,D1445&gt;45000,D1445&lt;=50000),'Z1'!$G$7/5000*(50000-D1445)*D1445,0)</f>
        <v>0</v>
      </c>
      <c r="M1445" s="18">
        <f t="shared" ca="1" si="411"/>
        <v>0</v>
      </c>
      <c r="N1445" s="21">
        <v>28975</v>
      </c>
      <c r="O1445" s="20">
        <f t="shared" si="412"/>
        <v>27975</v>
      </c>
      <c r="P1445" s="21">
        <f t="shared" si="413"/>
        <v>1</v>
      </c>
      <c r="Q1445" s="22">
        <f t="shared" si="414"/>
        <v>25177.5</v>
      </c>
      <c r="R1445" s="59">
        <f t="shared" ca="1" si="415"/>
        <v>1790615.1996526851</v>
      </c>
      <c r="S1445" s="60">
        <f t="shared" ca="1" si="416"/>
        <v>1815792.6996526851</v>
      </c>
      <c r="T1445" s="61">
        <v>1050.0048093865516</v>
      </c>
      <c r="U1445" s="61">
        <f t="shared" ca="1" si="417"/>
        <v>1143.4462844160485</v>
      </c>
      <c r="V1445" s="62">
        <f t="shared" ca="1" si="418"/>
        <v>8.8991473366763385E-2</v>
      </c>
      <c r="W1445" s="62"/>
      <c r="X1445" s="62">
        <f t="shared" ca="1" si="419"/>
        <v>8.8991473366763385E-2</v>
      </c>
      <c r="Y1445" s="60">
        <f t="shared" ca="1" si="420"/>
        <v>1815792.6996526849</v>
      </c>
      <c r="Z1445" s="63">
        <f t="shared" ca="1" si="421"/>
        <v>0</v>
      </c>
      <c r="AA1445" s="60">
        <f t="shared" ca="1" si="422"/>
        <v>3025.9181488845497</v>
      </c>
      <c r="AB1445" s="63">
        <f t="shared" ca="1" si="423"/>
        <v>-885.29845564699428</v>
      </c>
      <c r="AC1445" s="47">
        <f t="shared" ca="1" si="424"/>
        <v>1814907.4011970379</v>
      </c>
    </row>
    <row r="1446" spans="1:29" x14ac:dyDescent="0.15">
      <c r="A1446" s="58">
        <v>50622</v>
      </c>
      <c r="B1446" s="65">
        <f t="shared" si="407"/>
        <v>5</v>
      </c>
      <c r="C1446" s="58" t="s">
        <v>1499</v>
      </c>
      <c r="D1446" s="58">
        <v>2700</v>
      </c>
      <c r="E1446" s="58">
        <v>0</v>
      </c>
      <c r="F1446" s="58">
        <f t="shared" si="408"/>
        <v>4352.2388059701489</v>
      </c>
      <c r="G1446" s="58"/>
      <c r="H1446" s="17">
        <f t="shared" si="409"/>
        <v>1</v>
      </c>
      <c r="I1446" s="17">
        <f t="shared" si="410"/>
        <v>0</v>
      </c>
      <c r="J1446" s="17">
        <f ca="1">OFFSET('Z1'!$B$7,B1446,H1446)*D1446</f>
        <v>0</v>
      </c>
      <c r="K1446" s="17">
        <f ca="1">IF(I1446&gt;0,OFFSET('Z1'!$I$7,B1446,I1446)*IF(I1446=1,D1446-9300,IF(I1446=2,D1446-18000,IF(I1446=3,D1446-45000,0))),0)</f>
        <v>0</v>
      </c>
      <c r="L1446" s="17">
        <f>IF(AND(E1446=1,D1446&gt;20000,D1446&lt;=45000),D1446*'Z1'!$G$7,0)+IF(AND(E1446=1,D1446&gt;45000,D1446&lt;=50000),'Z1'!$G$7/5000*(50000-D1446)*D1446,0)</f>
        <v>0</v>
      </c>
      <c r="M1446" s="18">
        <f t="shared" ca="1" si="411"/>
        <v>0</v>
      </c>
      <c r="N1446" s="21">
        <v>38549</v>
      </c>
      <c r="O1446" s="20">
        <f t="shared" si="412"/>
        <v>37549</v>
      </c>
      <c r="P1446" s="21">
        <f t="shared" si="413"/>
        <v>1</v>
      </c>
      <c r="Q1446" s="22">
        <f t="shared" si="414"/>
        <v>33794.1</v>
      </c>
      <c r="R1446" s="59">
        <f t="shared" ca="1" si="415"/>
        <v>3044496.875983784</v>
      </c>
      <c r="S1446" s="60">
        <f t="shared" ca="1" si="416"/>
        <v>3078290.9759837841</v>
      </c>
      <c r="T1446" s="61">
        <v>1045.5099645253345</v>
      </c>
      <c r="U1446" s="61">
        <f t="shared" ca="1" si="417"/>
        <v>1140.107768882883</v>
      </c>
      <c r="V1446" s="62">
        <f t="shared" ca="1" si="418"/>
        <v>9.0480060035101006E-2</v>
      </c>
      <c r="W1446" s="62"/>
      <c r="X1446" s="62">
        <f t="shared" ca="1" si="419"/>
        <v>9.0480060035101006E-2</v>
      </c>
      <c r="Y1446" s="60">
        <f t="shared" ca="1" si="420"/>
        <v>3078290.9759837841</v>
      </c>
      <c r="Z1446" s="63">
        <f t="shared" ca="1" si="421"/>
        <v>0</v>
      </c>
      <c r="AA1446" s="60">
        <f t="shared" ca="1" si="422"/>
        <v>9324.8960936381482</v>
      </c>
      <c r="AB1446" s="63">
        <f t="shared" ca="1" si="423"/>
        <v>-2728.2020545762998</v>
      </c>
      <c r="AC1446" s="47">
        <f t="shared" ca="1" si="424"/>
        <v>3075562.7739292076</v>
      </c>
    </row>
    <row r="1447" spans="1:29" x14ac:dyDescent="0.15">
      <c r="A1447" s="58">
        <v>50623</v>
      </c>
      <c r="B1447" s="65">
        <f t="shared" si="407"/>
        <v>5</v>
      </c>
      <c r="C1447" s="58" t="s">
        <v>1500</v>
      </c>
      <c r="D1447" s="58">
        <v>1924</v>
      </c>
      <c r="E1447" s="58">
        <v>0</v>
      </c>
      <c r="F1447" s="58">
        <f t="shared" si="408"/>
        <v>3101.373134328358</v>
      </c>
      <c r="G1447" s="58"/>
      <c r="H1447" s="17">
        <f t="shared" si="409"/>
        <v>1</v>
      </c>
      <c r="I1447" s="17">
        <f t="shared" si="410"/>
        <v>0</v>
      </c>
      <c r="J1447" s="17">
        <f ca="1">OFFSET('Z1'!$B$7,B1447,H1447)*D1447</f>
        <v>0</v>
      </c>
      <c r="K1447" s="17">
        <f ca="1">IF(I1447&gt;0,OFFSET('Z1'!$I$7,B1447,I1447)*IF(I1447=1,D1447-9300,IF(I1447=2,D1447-18000,IF(I1447=3,D1447-45000,0))),0)</f>
        <v>0</v>
      </c>
      <c r="L1447" s="17">
        <f>IF(AND(E1447=1,D1447&gt;20000,D1447&lt;=45000),D1447*'Z1'!$G$7,0)+IF(AND(E1447=1,D1447&gt;45000,D1447&lt;=50000),'Z1'!$G$7/5000*(50000-D1447)*D1447,0)</f>
        <v>0</v>
      </c>
      <c r="M1447" s="18">
        <f t="shared" ca="1" si="411"/>
        <v>0</v>
      </c>
      <c r="N1447" s="21">
        <v>94376</v>
      </c>
      <c r="O1447" s="20">
        <f t="shared" si="412"/>
        <v>93376</v>
      </c>
      <c r="P1447" s="21">
        <f t="shared" si="413"/>
        <v>1</v>
      </c>
      <c r="Q1447" s="22">
        <f t="shared" si="414"/>
        <v>84038.400000000009</v>
      </c>
      <c r="R1447" s="59">
        <f t="shared" ca="1" si="415"/>
        <v>2169485.9219973334</v>
      </c>
      <c r="S1447" s="60">
        <f t="shared" ca="1" si="416"/>
        <v>2253524.3219973333</v>
      </c>
      <c r="T1447" s="61">
        <v>1086.4298556475799</v>
      </c>
      <c r="U1447" s="61">
        <f t="shared" ca="1" si="417"/>
        <v>1171.2704376285517</v>
      </c>
      <c r="V1447" s="62">
        <f t="shared" ca="1" si="418"/>
        <v>7.8091173157609495E-2</v>
      </c>
      <c r="W1447" s="62"/>
      <c r="X1447" s="62">
        <f t="shared" ca="1" si="419"/>
        <v>7.8091173157609495E-2</v>
      </c>
      <c r="Y1447" s="60">
        <f t="shared" ca="1" si="420"/>
        <v>2253524.3219973333</v>
      </c>
      <c r="Z1447" s="63">
        <f t="shared" ca="1" si="421"/>
        <v>0</v>
      </c>
      <c r="AA1447" s="60">
        <f t="shared" ca="1" si="422"/>
        <v>0</v>
      </c>
      <c r="AB1447" s="63">
        <f t="shared" ca="1" si="423"/>
        <v>0</v>
      </c>
      <c r="AC1447" s="47">
        <f t="shared" ca="1" si="424"/>
        <v>2253524.3219973333</v>
      </c>
    </row>
    <row r="1448" spans="1:29" x14ac:dyDescent="0.15">
      <c r="A1448" s="58">
        <v>50624</v>
      </c>
      <c r="B1448" s="65">
        <f t="shared" si="407"/>
        <v>5</v>
      </c>
      <c r="C1448" s="58" t="s">
        <v>1501</v>
      </c>
      <c r="D1448" s="58">
        <v>3007</v>
      </c>
      <c r="E1448" s="58">
        <v>0</v>
      </c>
      <c r="F1448" s="58">
        <f t="shared" si="408"/>
        <v>4847.1044776119406</v>
      </c>
      <c r="G1448" s="58"/>
      <c r="H1448" s="17">
        <f t="shared" si="409"/>
        <v>1</v>
      </c>
      <c r="I1448" s="17">
        <f t="shared" si="410"/>
        <v>0</v>
      </c>
      <c r="J1448" s="17">
        <f ca="1">OFFSET('Z1'!$B$7,B1448,H1448)*D1448</f>
        <v>0</v>
      </c>
      <c r="K1448" s="17">
        <f ca="1">IF(I1448&gt;0,OFFSET('Z1'!$I$7,B1448,I1448)*IF(I1448=1,D1448-9300,IF(I1448=2,D1448-18000,IF(I1448=3,D1448-45000,0))),0)</f>
        <v>0</v>
      </c>
      <c r="L1448" s="17">
        <f>IF(AND(E1448=1,D1448&gt;20000,D1448&lt;=45000),D1448*'Z1'!$G$7,0)+IF(AND(E1448=1,D1448&gt;45000,D1448&lt;=50000),'Z1'!$G$7/5000*(50000-D1448)*D1448,0)</f>
        <v>0</v>
      </c>
      <c r="M1448" s="18">
        <f t="shared" ca="1" si="411"/>
        <v>0</v>
      </c>
      <c r="N1448" s="21">
        <v>112945</v>
      </c>
      <c r="O1448" s="20">
        <f t="shared" si="412"/>
        <v>111945</v>
      </c>
      <c r="P1448" s="21">
        <f t="shared" si="413"/>
        <v>1</v>
      </c>
      <c r="Q1448" s="22">
        <f t="shared" si="414"/>
        <v>100750.5</v>
      </c>
      <c r="R1448" s="59">
        <f t="shared" ca="1" si="415"/>
        <v>3390667.4466974963</v>
      </c>
      <c r="S1448" s="60">
        <f t="shared" ca="1" si="416"/>
        <v>3491417.9466974963</v>
      </c>
      <c r="T1448" s="61">
        <v>1078.1723981472517</v>
      </c>
      <c r="U1448" s="61">
        <f t="shared" ca="1" si="417"/>
        <v>1161.0967564674081</v>
      </c>
      <c r="V1448" s="62">
        <f t="shared" ca="1" si="418"/>
        <v>7.6911965528569493E-2</v>
      </c>
      <c r="W1448" s="62"/>
      <c r="X1448" s="62">
        <f t="shared" ca="1" si="419"/>
        <v>7.6911965528569493E-2</v>
      </c>
      <c r="Y1448" s="60">
        <f t="shared" ca="1" si="420"/>
        <v>3491417.9466974963</v>
      </c>
      <c r="Z1448" s="63">
        <f t="shared" ca="1" si="421"/>
        <v>0</v>
      </c>
      <c r="AA1448" s="60">
        <f t="shared" ca="1" si="422"/>
        <v>0</v>
      </c>
      <c r="AB1448" s="63">
        <f t="shared" ca="1" si="423"/>
        <v>0</v>
      </c>
      <c r="AC1448" s="47">
        <f t="shared" ca="1" si="424"/>
        <v>3491417.9466974963</v>
      </c>
    </row>
    <row r="1449" spans="1:29" x14ac:dyDescent="0.15">
      <c r="A1449" s="58">
        <v>50625</v>
      </c>
      <c r="B1449" s="65">
        <f t="shared" si="407"/>
        <v>5</v>
      </c>
      <c r="C1449" s="58" t="s">
        <v>1502</v>
      </c>
      <c r="D1449" s="58">
        <v>589</v>
      </c>
      <c r="E1449" s="58">
        <v>0</v>
      </c>
      <c r="F1449" s="58">
        <f t="shared" si="408"/>
        <v>949.43283582089555</v>
      </c>
      <c r="G1449" s="58"/>
      <c r="H1449" s="17">
        <f t="shared" si="409"/>
        <v>1</v>
      </c>
      <c r="I1449" s="17">
        <f t="shared" si="410"/>
        <v>0</v>
      </c>
      <c r="J1449" s="17">
        <f ca="1">OFFSET('Z1'!$B$7,B1449,H1449)*D1449</f>
        <v>0</v>
      </c>
      <c r="K1449" s="17">
        <f ca="1">IF(I1449&gt;0,OFFSET('Z1'!$I$7,B1449,I1449)*IF(I1449=1,D1449-9300,IF(I1449=2,D1449-18000,IF(I1449=3,D1449-45000,0))),0)</f>
        <v>0</v>
      </c>
      <c r="L1449" s="17">
        <f>IF(AND(E1449=1,D1449&gt;20000,D1449&lt;=45000),D1449*'Z1'!$G$7,0)+IF(AND(E1449=1,D1449&gt;45000,D1449&lt;=50000),'Z1'!$G$7/5000*(50000-D1449)*D1449,0)</f>
        <v>0</v>
      </c>
      <c r="M1449" s="18">
        <f t="shared" ca="1" si="411"/>
        <v>0</v>
      </c>
      <c r="N1449" s="21">
        <v>161882</v>
      </c>
      <c r="O1449" s="20">
        <f t="shared" si="412"/>
        <v>160882</v>
      </c>
      <c r="P1449" s="21">
        <f t="shared" si="413"/>
        <v>1</v>
      </c>
      <c r="Q1449" s="22">
        <f t="shared" si="414"/>
        <v>144793.80000000002</v>
      </c>
      <c r="R1449" s="59">
        <f t="shared" ca="1" si="415"/>
        <v>664151.35553868487</v>
      </c>
      <c r="S1449" s="60">
        <f t="shared" ca="1" si="416"/>
        <v>808945.15553868492</v>
      </c>
      <c r="T1449" s="61">
        <v>1346.3824112855427</v>
      </c>
      <c r="U1449" s="61">
        <f t="shared" ca="1" si="417"/>
        <v>1373.4213167040491</v>
      </c>
      <c r="V1449" s="62">
        <f t="shared" ca="1" si="418"/>
        <v>2.0082634169804159E-2</v>
      </c>
      <c r="W1449" s="62"/>
      <c r="X1449" s="62">
        <f t="shared" ca="1" si="419"/>
        <v>4.3588364640341992E-2</v>
      </c>
      <c r="Y1449" s="60">
        <f t="shared" ca="1" si="420"/>
        <v>827585.65205788601</v>
      </c>
      <c r="Z1449" s="63">
        <f t="shared" ca="1" si="421"/>
        <v>18640.496519201086</v>
      </c>
      <c r="AA1449" s="60">
        <f t="shared" ca="1" si="422"/>
        <v>0</v>
      </c>
      <c r="AB1449" s="63">
        <f t="shared" ca="1" si="423"/>
        <v>0</v>
      </c>
      <c r="AC1449" s="47">
        <f t="shared" ca="1" si="424"/>
        <v>827585.65205788601</v>
      </c>
    </row>
    <row r="1450" spans="1:29" x14ac:dyDescent="0.15">
      <c r="A1450" s="58">
        <v>50626</v>
      </c>
      <c r="B1450" s="65">
        <f t="shared" si="407"/>
        <v>5</v>
      </c>
      <c r="C1450" s="58" t="s">
        <v>1503</v>
      </c>
      <c r="D1450" s="58">
        <v>1155</v>
      </c>
      <c r="E1450" s="58">
        <v>0</v>
      </c>
      <c r="F1450" s="58">
        <f t="shared" si="408"/>
        <v>1861.7910447761194</v>
      </c>
      <c r="G1450" s="58"/>
      <c r="H1450" s="17">
        <f t="shared" si="409"/>
        <v>1</v>
      </c>
      <c r="I1450" s="17">
        <f t="shared" si="410"/>
        <v>0</v>
      </c>
      <c r="J1450" s="17">
        <f ca="1">OFFSET('Z1'!$B$7,B1450,H1450)*D1450</f>
        <v>0</v>
      </c>
      <c r="K1450" s="17">
        <f ca="1">IF(I1450&gt;0,OFFSET('Z1'!$I$7,B1450,I1450)*IF(I1450=1,D1450-9300,IF(I1450=2,D1450-18000,IF(I1450=3,D1450-45000,0))),0)</f>
        <v>0</v>
      </c>
      <c r="L1450" s="17">
        <f>IF(AND(E1450=1,D1450&gt;20000,D1450&lt;=45000),D1450*'Z1'!$G$7,0)+IF(AND(E1450=1,D1450&gt;45000,D1450&lt;=50000),'Z1'!$G$7/5000*(50000-D1450)*D1450,0)</f>
        <v>0</v>
      </c>
      <c r="M1450" s="18">
        <f t="shared" ca="1" si="411"/>
        <v>0</v>
      </c>
      <c r="N1450" s="21">
        <v>360171</v>
      </c>
      <c r="O1450" s="20">
        <f t="shared" si="412"/>
        <v>359171</v>
      </c>
      <c r="P1450" s="21">
        <f t="shared" si="413"/>
        <v>1</v>
      </c>
      <c r="Q1450" s="22">
        <f t="shared" si="414"/>
        <v>323253.90000000002</v>
      </c>
      <c r="R1450" s="59">
        <f t="shared" ca="1" si="415"/>
        <v>1302368.1080597299</v>
      </c>
      <c r="S1450" s="60">
        <f t="shared" ca="1" si="416"/>
        <v>1625622.0080597298</v>
      </c>
      <c r="T1450" s="61">
        <v>1395.4498280272169</v>
      </c>
      <c r="U1450" s="61">
        <f t="shared" ca="1" si="417"/>
        <v>1407.4649420430562</v>
      </c>
      <c r="V1450" s="62">
        <f t="shared" ca="1" si="418"/>
        <v>8.6102085324166744E-3</v>
      </c>
      <c r="W1450" s="62"/>
      <c r="X1450" s="62">
        <f t="shared" ca="1" si="419"/>
        <v>4.3588364640341992E-2</v>
      </c>
      <c r="Y1450" s="60">
        <f t="shared" ca="1" si="420"/>
        <v>1681997.8605836984</v>
      </c>
      <c r="Z1450" s="63">
        <f t="shared" ca="1" si="421"/>
        <v>56375.852523968555</v>
      </c>
      <c r="AA1450" s="60">
        <f t="shared" ca="1" si="422"/>
        <v>0</v>
      </c>
      <c r="AB1450" s="63">
        <f t="shared" ca="1" si="423"/>
        <v>0</v>
      </c>
      <c r="AC1450" s="47">
        <f t="shared" ca="1" si="424"/>
        <v>1681997.8605836984</v>
      </c>
    </row>
    <row r="1451" spans="1:29" x14ac:dyDescent="0.15">
      <c r="A1451" s="58">
        <v>50627</v>
      </c>
      <c r="B1451" s="65">
        <f t="shared" si="407"/>
        <v>5</v>
      </c>
      <c r="C1451" s="58" t="s">
        <v>1504</v>
      </c>
      <c r="D1451" s="58">
        <v>413</v>
      </c>
      <c r="E1451" s="58">
        <v>0</v>
      </c>
      <c r="F1451" s="58">
        <f t="shared" si="408"/>
        <v>665.73134328358208</v>
      </c>
      <c r="G1451" s="58"/>
      <c r="H1451" s="17">
        <f t="shared" si="409"/>
        <v>1</v>
      </c>
      <c r="I1451" s="17">
        <f t="shared" si="410"/>
        <v>0</v>
      </c>
      <c r="J1451" s="17">
        <f ca="1">OFFSET('Z1'!$B$7,B1451,H1451)*D1451</f>
        <v>0</v>
      </c>
      <c r="K1451" s="17">
        <f ca="1">IF(I1451&gt;0,OFFSET('Z1'!$I$7,B1451,I1451)*IF(I1451=1,D1451-9300,IF(I1451=2,D1451-18000,IF(I1451=3,D1451-45000,0))),0)</f>
        <v>0</v>
      </c>
      <c r="L1451" s="17">
        <f>IF(AND(E1451=1,D1451&gt;20000,D1451&lt;=45000),D1451*'Z1'!$G$7,0)+IF(AND(E1451=1,D1451&gt;45000,D1451&lt;=50000),'Z1'!$G$7/5000*(50000-D1451)*D1451,0)</f>
        <v>0</v>
      </c>
      <c r="M1451" s="18">
        <f t="shared" ca="1" si="411"/>
        <v>0</v>
      </c>
      <c r="N1451" s="21">
        <v>20898</v>
      </c>
      <c r="O1451" s="20">
        <f t="shared" si="412"/>
        <v>19898</v>
      </c>
      <c r="P1451" s="21">
        <f t="shared" si="413"/>
        <v>1</v>
      </c>
      <c r="Q1451" s="22">
        <f t="shared" si="414"/>
        <v>17908.2</v>
      </c>
      <c r="R1451" s="59">
        <f t="shared" ca="1" si="415"/>
        <v>465695.26288196404</v>
      </c>
      <c r="S1451" s="60">
        <f t="shared" ca="1" si="416"/>
        <v>483603.46288196405</v>
      </c>
      <c r="T1451" s="61">
        <v>1085.0933265824515</v>
      </c>
      <c r="U1451" s="61">
        <f t="shared" ca="1" si="417"/>
        <v>1170.9526946294529</v>
      </c>
      <c r="V1451" s="62">
        <f t="shared" ca="1" si="418"/>
        <v>7.9126252040844447E-2</v>
      </c>
      <c r="W1451" s="62"/>
      <c r="X1451" s="62">
        <f t="shared" ca="1" si="419"/>
        <v>7.9126252040844447E-2</v>
      </c>
      <c r="Y1451" s="60">
        <f t="shared" ca="1" si="420"/>
        <v>483603.46288196405</v>
      </c>
      <c r="Z1451" s="63">
        <f t="shared" ca="1" si="421"/>
        <v>0</v>
      </c>
      <c r="AA1451" s="60">
        <f t="shared" ca="1" si="422"/>
        <v>0</v>
      </c>
      <c r="AB1451" s="63">
        <f t="shared" ca="1" si="423"/>
        <v>0</v>
      </c>
      <c r="AC1451" s="47">
        <f t="shared" ca="1" si="424"/>
        <v>483603.46288196405</v>
      </c>
    </row>
    <row r="1452" spans="1:29" x14ac:dyDescent="0.15">
      <c r="A1452" s="58">
        <v>50628</v>
      </c>
      <c r="B1452" s="65">
        <f t="shared" si="407"/>
        <v>5</v>
      </c>
      <c r="C1452" s="58" t="s">
        <v>1505</v>
      </c>
      <c r="D1452" s="58">
        <v>10078</v>
      </c>
      <c r="E1452" s="58">
        <v>0</v>
      </c>
      <c r="F1452" s="58">
        <f t="shared" si="408"/>
        <v>16796.666666666664</v>
      </c>
      <c r="G1452" s="58"/>
      <c r="H1452" s="17">
        <f t="shared" si="409"/>
        <v>2</v>
      </c>
      <c r="I1452" s="17">
        <f t="shared" si="410"/>
        <v>0</v>
      </c>
      <c r="J1452" s="17">
        <f ca="1">OFFSET('Z1'!$B$7,B1452,H1452)*D1452</f>
        <v>1343901.3</v>
      </c>
      <c r="K1452" s="17">
        <f ca="1">IF(I1452&gt;0,OFFSET('Z1'!$I$7,B1452,I1452)*IF(I1452=1,D1452-9300,IF(I1452=2,D1452-18000,IF(I1452=3,D1452-45000,0))),0)</f>
        <v>0</v>
      </c>
      <c r="L1452" s="17">
        <f>IF(AND(E1452=1,D1452&gt;20000,D1452&lt;=45000),D1452*'Z1'!$G$7,0)+IF(AND(E1452=1,D1452&gt;45000,D1452&lt;=50000),'Z1'!$G$7/5000*(50000-D1452)*D1452,0)</f>
        <v>0</v>
      </c>
      <c r="M1452" s="18">
        <f t="shared" ca="1" si="411"/>
        <v>1343901.3</v>
      </c>
      <c r="N1452" s="21">
        <v>1185306</v>
      </c>
      <c r="O1452" s="20">
        <f t="shared" si="412"/>
        <v>1184306</v>
      </c>
      <c r="P1452" s="21">
        <f t="shared" si="413"/>
        <v>0</v>
      </c>
      <c r="Q1452" s="22">
        <f t="shared" si="414"/>
        <v>0</v>
      </c>
      <c r="R1452" s="59">
        <f t="shared" ca="1" si="415"/>
        <v>11749676.769450312</v>
      </c>
      <c r="S1452" s="60">
        <f t="shared" ca="1" si="416"/>
        <v>13093578.069450313</v>
      </c>
      <c r="T1452" s="61">
        <v>1183.8282163206568</v>
      </c>
      <c r="U1452" s="61">
        <f t="shared" ca="1" si="417"/>
        <v>1299.2238608305531</v>
      </c>
      <c r="V1452" s="62">
        <f t="shared" ca="1" si="418"/>
        <v>9.7476680247195358E-2</v>
      </c>
      <c r="W1452" s="62"/>
      <c r="X1452" s="62">
        <f t="shared" ca="1" si="419"/>
        <v>9.7476680247195358E-2</v>
      </c>
      <c r="Y1452" s="60">
        <f t="shared" ca="1" si="420"/>
        <v>13093578.069450315</v>
      </c>
      <c r="Z1452" s="63">
        <f t="shared" ca="1" si="421"/>
        <v>0</v>
      </c>
      <c r="AA1452" s="60">
        <f t="shared" ca="1" si="422"/>
        <v>122884.80887006223</v>
      </c>
      <c r="AB1452" s="63">
        <f t="shared" ca="1" si="423"/>
        <v>-35952.635253946151</v>
      </c>
      <c r="AC1452" s="47">
        <f t="shared" ca="1" si="424"/>
        <v>13057625.43419637</v>
      </c>
    </row>
    <row r="1453" spans="1:29" x14ac:dyDescent="0.15">
      <c r="A1453" s="58">
        <v>60101</v>
      </c>
      <c r="B1453" s="65">
        <f t="shared" si="407"/>
        <v>6</v>
      </c>
      <c r="C1453" s="58" t="s">
        <v>1506</v>
      </c>
      <c r="D1453" s="58">
        <v>290910</v>
      </c>
      <c r="E1453" s="58">
        <v>1</v>
      </c>
      <c r="F1453" s="58">
        <f t="shared" si="408"/>
        <v>678790</v>
      </c>
      <c r="G1453" s="58"/>
      <c r="H1453" s="17">
        <f t="shared" si="409"/>
        <v>4</v>
      </c>
      <c r="I1453" s="17">
        <f t="shared" si="410"/>
        <v>0</v>
      </c>
      <c r="J1453" s="17">
        <f ca="1">OFFSET('Z1'!$B$7,B1453,H1453)*D1453</f>
        <v>37832845.5</v>
      </c>
      <c r="K1453" s="17">
        <f ca="1">IF(I1453&gt;0,OFFSET('Z1'!$I$7,B1453,I1453)*IF(I1453=1,D1453-9300,IF(I1453=2,D1453-18000,IF(I1453=3,D1453-45000,0))),0)</f>
        <v>0</v>
      </c>
      <c r="L1453" s="17">
        <f>IF(AND(E1453=1,D1453&gt;20000,D1453&lt;=45000),D1453*'Z1'!$G$7,0)+IF(AND(E1453=1,D1453&gt;45000,D1453&lt;=50000),'Z1'!$G$7/5000*(50000-D1453)*D1453,0)</f>
        <v>0</v>
      </c>
      <c r="M1453" s="18">
        <f t="shared" ca="1" si="411"/>
        <v>37832845.5</v>
      </c>
      <c r="N1453" s="21">
        <v>582293</v>
      </c>
      <c r="O1453" s="20">
        <f t="shared" si="412"/>
        <v>581293</v>
      </c>
      <c r="P1453" s="21">
        <f t="shared" si="413"/>
        <v>0</v>
      </c>
      <c r="Q1453" s="22">
        <f t="shared" si="414"/>
        <v>0</v>
      </c>
      <c r="R1453" s="59">
        <f t="shared" ca="1" si="415"/>
        <v>406321836.89979362</v>
      </c>
      <c r="S1453" s="60">
        <f t="shared" ca="1" si="416"/>
        <v>444154682.39979362</v>
      </c>
      <c r="T1453" s="61">
        <v>1388.7165794034483</v>
      </c>
      <c r="U1453" s="61">
        <f t="shared" ca="1" si="417"/>
        <v>1526.7769495713233</v>
      </c>
      <c r="V1453" s="62">
        <f t="shared" ca="1" si="418"/>
        <v>9.9415800326357218E-2</v>
      </c>
      <c r="W1453" s="62"/>
      <c r="X1453" s="62">
        <f t="shared" ca="1" si="419"/>
        <v>9.9415800326357218E-2</v>
      </c>
      <c r="Y1453" s="60">
        <f t="shared" ca="1" si="420"/>
        <v>444154682.39979362</v>
      </c>
      <c r="Z1453" s="63">
        <f t="shared" ca="1" si="421"/>
        <v>0</v>
      </c>
      <c r="AA1453" s="60">
        <f t="shared" ca="1" si="422"/>
        <v>2611529.6497235298</v>
      </c>
      <c r="AB1453" s="63">
        <f t="shared" ca="1" si="423"/>
        <v>-164264.7785067212</v>
      </c>
      <c r="AC1453" s="47">
        <f t="shared" ca="1" si="424"/>
        <v>443990417.62128693</v>
      </c>
    </row>
    <row r="1454" spans="1:29" x14ac:dyDescent="0.15">
      <c r="A1454" s="58">
        <v>60305</v>
      </c>
      <c r="B1454" s="65">
        <f t="shared" si="407"/>
        <v>6</v>
      </c>
      <c r="C1454" s="58" t="s">
        <v>1507</v>
      </c>
      <c r="D1454" s="58">
        <v>2997</v>
      </c>
      <c r="E1454" s="58">
        <v>0</v>
      </c>
      <c r="F1454" s="58">
        <f t="shared" si="408"/>
        <v>4830.9850746268658</v>
      </c>
      <c r="G1454" s="58"/>
      <c r="H1454" s="17">
        <f t="shared" si="409"/>
        <v>1</v>
      </c>
      <c r="I1454" s="17">
        <f t="shared" si="410"/>
        <v>0</v>
      </c>
      <c r="J1454" s="17">
        <f ca="1">OFFSET('Z1'!$B$7,B1454,H1454)*D1454</f>
        <v>0</v>
      </c>
      <c r="K1454" s="17">
        <f ca="1">IF(I1454&gt;0,OFFSET('Z1'!$I$7,B1454,I1454)*IF(I1454=1,D1454-9300,IF(I1454=2,D1454-18000,IF(I1454=3,D1454-45000,0))),0)</f>
        <v>0</v>
      </c>
      <c r="L1454" s="17">
        <f>IF(AND(E1454=1,D1454&gt;20000,D1454&lt;=45000),D1454*'Z1'!$G$7,0)+IF(AND(E1454=1,D1454&gt;45000,D1454&lt;=50000),'Z1'!$G$7/5000*(50000-D1454)*D1454,0)</f>
        <v>0</v>
      </c>
      <c r="M1454" s="18">
        <f t="shared" ca="1" si="411"/>
        <v>0</v>
      </c>
      <c r="N1454" s="21">
        <v>5281</v>
      </c>
      <c r="O1454" s="20">
        <f t="shared" si="412"/>
        <v>4281</v>
      </c>
      <c r="P1454" s="21">
        <f t="shared" si="413"/>
        <v>1</v>
      </c>
      <c r="Q1454" s="22">
        <f t="shared" si="414"/>
        <v>3852.9</v>
      </c>
      <c r="R1454" s="59">
        <f t="shared" ca="1" si="415"/>
        <v>2891814.4485892169</v>
      </c>
      <c r="S1454" s="60">
        <f t="shared" ca="1" si="416"/>
        <v>2895667.3485892168</v>
      </c>
      <c r="T1454" s="61">
        <v>885.0116919244191</v>
      </c>
      <c r="U1454" s="61">
        <f t="shared" ca="1" si="417"/>
        <v>966.1886381679069</v>
      </c>
      <c r="V1454" s="62">
        <f t="shared" ca="1" si="418"/>
        <v>9.1724151199598314E-2</v>
      </c>
      <c r="W1454" s="62"/>
      <c r="X1454" s="62">
        <f t="shared" ca="1" si="419"/>
        <v>9.1724151199598314E-2</v>
      </c>
      <c r="Y1454" s="60">
        <f t="shared" ca="1" si="420"/>
        <v>2895667.3485892168</v>
      </c>
      <c r="Z1454" s="63">
        <f t="shared" ca="1" si="421"/>
        <v>0</v>
      </c>
      <c r="AA1454" s="60">
        <f t="shared" ca="1" si="422"/>
        <v>0</v>
      </c>
      <c r="AB1454" s="63">
        <f t="shared" ca="1" si="423"/>
        <v>0</v>
      </c>
      <c r="AC1454" s="47">
        <f t="shared" ca="1" si="424"/>
        <v>2895667.3485892168</v>
      </c>
    </row>
    <row r="1455" spans="1:29" x14ac:dyDescent="0.15">
      <c r="A1455" s="58">
        <v>60318</v>
      </c>
      <c r="B1455" s="65">
        <f t="shared" si="407"/>
        <v>6</v>
      </c>
      <c r="C1455" s="58" t="s">
        <v>1508</v>
      </c>
      <c r="D1455" s="58">
        <v>3574</v>
      </c>
      <c r="E1455" s="58">
        <v>0</v>
      </c>
      <c r="F1455" s="58">
        <f t="shared" si="408"/>
        <v>5761.0746268656712</v>
      </c>
      <c r="G1455" s="58"/>
      <c r="H1455" s="17">
        <f t="shared" si="409"/>
        <v>1</v>
      </c>
      <c r="I1455" s="17">
        <f t="shared" si="410"/>
        <v>0</v>
      </c>
      <c r="J1455" s="17">
        <f ca="1">OFFSET('Z1'!$B$7,B1455,H1455)*D1455</f>
        <v>0</v>
      </c>
      <c r="K1455" s="17">
        <f ca="1">IF(I1455&gt;0,OFFSET('Z1'!$I$7,B1455,I1455)*IF(I1455=1,D1455-9300,IF(I1455=2,D1455-18000,IF(I1455=3,D1455-45000,0))),0)</f>
        <v>0</v>
      </c>
      <c r="L1455" s="17">
        <f>IF(AND(E1455=1,D1455&gt;20000,D1455&lt;=45000),D1455*'Z1'!$G$7,0)+IF(AND(E1455=1,D1455&gt;45000,D1455&lt;=50000),'Z1'!$G$7/5000*(50000-D1455)*D1455,0)</f>
        <v>0</v>
      </c>
      <c r="M1455" s="18">
        <f t="shared" ca="1" si="411"/>
        <v>0</v>
      </c>
      <c r="N1455" s="21">
        <v>7713</v>
      </c>
      <c r="O1455" s="20">
        <f t="shared" si="412"/>
        <v>6713</v>
      </c>
      <c r="P1455" s="21">
        <f t="shared" si="413"/>
        <v>1</v>
      </c>
      <c r="Q1455" s="22">
        <f t="shared" si="414"/>
        <v>6041.7</v>
      </c>
      <c r="R1455" s="59">
        <f t="shared" ca="1" si="415"/>
        <v>3448563.509929216</v>
      </c>
      <c r="S1455" s="60">
        <f t="shared" ca="1" si="416"/>
        <v>3454605.2099292162</v>
      </c>
      <c r="T1455" s="61">
        <v>886.8635021513478</v>
      </c>
      <c r="U1455" s="61">
        <f t="shared" ca="1" si="417"/>
        <v>966.59351145193511</v>
      </c>
      <c r="V1455" s="62">
        <f t="shared" ca="1" si="418"/>
        <v>8.9901105533352954E-2</v>
      </c>
      <c r="W1455" s="62"/>
      <c r="X1455" s="62">
        <f t="shared" ca="1" si="419"/>
        <v>8.9901105533352954E-2</v>
      </c>
      <c r="Y1455" s="60">
        <f t="shared" ca="1" si="420"/>
        <v>3454605.2099292162</v>
      </c>
      <c r="Z1455" s="63">
        <f t="shared" ca="1" si="421"/>
        <v>0</v>
      </c>
      <c r="AA1455" s="60">
        <f t="shared" ca="1" si="422"/>
        <v>0</v>
      </c>
      <c r="AB1455" s="63">
        <f t="shared" ca="1" si="423"/>
        <v>0</v>
      </c>
      <c r="AC1455" s="47">
        <f t="shared" ca="1" si="424"/>
        <v>3454605.2099292162</v>
      </c>
    </row>
    <row r="1456" spans="1:29" x14ac:dyDescent="0.15">
      <c r="A1456" s="58">
        <v>60323</v>
      </c>
      <c r="B1456" s="65">
        <f t="shared" si="407"/>
        <v>6</v>
      </c>
      <c r="C1456" s="58" t="s">
        <v>1509</v>
      </c>
      <c r="D1456" s="58">
        <v>1620</v>
      </c>
      <c r="E1456" s="58">
        <v>0</v>
      </c>
      <c r="F1456" s="58">
        <f t="shared" si="408"/>
        <v>2611.3432835820895</v>
      </c>
      <c r="G1456" s="58"/>
      <c r="H1456" s="17">
        <f t="shared" si="409"/>
        <v>1</v>
      </c>
      <c r="I1456" s="17">
        <f t="shared" si="410"/>
        <v>0</v>
      </c>
      <c r="J1456" s="17">
        <f ca="1">OFFSET('Z1'!$B$7,B1456,H1456)*D1456</f>
        <v>0</v>
      </c>
      <c r="K1456" s="17">
        <f ca="1">IF(I1456&gt;0,OFFSET('Z1'!$I$7,B1456,I1456)*IF(I1456=1,D1456-9300,IF(I1456=2,D1456-18000,IF(I1456=3,D1456-45000,0))),0)</f>
        <v>0</v>
      </c>
      <c r="L1456" s="17">
        <f>IF(AND(E1456=1,D1456&gt;20000,D1456&lt;=45000),D1456*'Z1'!$G$7,0)+IF(AND(E1456=1,D1456&gt;45000,D1456&lt;=50000),'Z1'!$G$7/5000*(50000-D1456)*D1456,0)</f>
        <v>0</v>
      </c>
      <c r="M1456" s="18">
        <f t="shared" ca="1" si="411"/>
        <v>0</v>
      </c>
      <c r="N1456" s="21">
        <v>0</v>
      </c>
      <c r="O1456" s="20">
        <f t="shared" si="412"/>
        <v>0</v>
      </c>
      <c r="P1456" s="21">
        <f t="shared" si="413"/>
        <v>1</v>
      </c>
      <c r="Q1456" s="22">
        <f t="shared" si="414"/>
        <v>0</v>
      </c>
      <c r="R1456" s="59">
        <f t="shared" ca="1" si="415"/>
        <v>1563142.9451833605</v>
      </c>
      <c r="S1456" s="60">
        <f t="shared" ca="1" si="416"/>
        <v>1563142.9451833605</v>
      </c>
      <c r="T1456" s="61">
        <v>883.01162415078295</v>
      </c>
      <c r="U1456" s="61">
        <f t="shared" ca="1" si="417"/>
        <v>964.90305258232127</v>
      </c>
      <c r="V1456" s="62">
        <f t="shared" ca="1" si="418"/>
        <v>9.2741053675590823E-2</v>
      </c>
      <c r="W1456" s="62"/>
      <c r="X1456" s="62">
        <f t="shared" ca="1" si="419"/>
        <v>9.2741053675590823E-2</v>
      </c>
      <c r="Y1456" s="60">
        <f t="shared" ca="1" si="420"/>
        <v>1563142.9451833607</v>
      </c>
      <c r="Z1456" s="63">
        <f t="shared" ca="1" si="421"/>
        <v>0</v>
      </c>
      <c r="AA1456" s="60">
        <f t="shared" ca="1" si="422"/>
        <v>0</v>
      </c>
      <c r="AB1456" s="63">
        <f t="shared" ca="1" si="423"/>
        <v>0</v>
      </c>
      <c r="AC1456" s="47">
        <f t="shared" ca="1" si="424"/>
        <v>1563142.9451833607</v>
      </c>
    </row>
    <row r="1457" spans="1:29" x14ac:dyDescent="0.15">
      <c r="A1457" s="58">
        <v>60324</v>
      </c>
      <c r="B1457" s="65">
        <f t="shared" si="407"/>
        <v>6</v>
      </c>
      <c r="C1457" s="58" t="s">
        <v>1510</v>
      </c>
      <c r="D1457" s="58">
        <v>1820</v>
      </c>
      <c r="E1457" s="58">
        <v>0</v>
      </c>
      <c r="F1457" s="58">
        <f t="shared" si="408"/>
        <v>2933.7313432835822</v>
      </c>
      <c r="G1457" s="58"/>
      <c r="H1457" s="17">
        <f t="shared" si="409"/>
        <v>1</v>
      </c>
      <c r="I1457" s="17">
        <f t="shared" si="410"/>
        <v>0</v>
      </c>
      <c r="J1457" s="17">
        <f ca="1">OFFSET('Z1'!$B$7,B1457,H1457)*D1457</f>
        <v>0</v>
      </c>
      <c r="K1457" s="17">
        <f ca="1">IF(I1457&gt;0,OFFSET('Z1'!$I$7,B1457,I1457)*IF(I1457=1,D1457-9300,IF(I1457=2,D1457-18000,IF(I1457=3,D1457-45000,0))),0)</f>
        <v>0</v>
      </c>
      <c r="L1457" s="17">
        <f>IF(AND(E1457=1,D1457&gt;20000,D1457&lt;=45000),D1457*'Z1'!$G$7,0)+IF(AND(E1457=1,D1457&gt;45000,D1457&lt;=50000),'Z1'!$G$7/5000*(50000-D1457)*D1457,0)</f>
        <v>0</v>
      </c>
      <c r="M1457" s="18">
        <f t="shared" ca="1" si="411"/>
        <v>0</v>
      </c>
      <c r="N1457" s="21">
        <v>0</v>
      </c>
      <c r="O1457" s="20">
        <f t="shared" si="412"/>
        <v>0</v>
      </c>
      <c r="P1457" s="21">
        <f t="shared" si="413"/>
        <v>1</v>
      </c>
      <c r="Q1457" s="22">
        <f t="shared" si="414"/>
        <v>0</v>
      </c>
      <c r="R1457" s="59">
        <f t="shared" ca="1" si="415"/>
        <v>1756123.5556998248</v>
      </c>
      <c r="S1457" s="60">
        <f t="shared" ca="1" si="416"/>
        <v>1756123.5556998248</v>
      </c>
      <c r="T1457" s="61">
        <v>883.01162415078306</v>
      </c>
      <c r="U1457" s="61">
        <f t="shared" ca="1" si="417"/>
        <v>964.90305258232138</v>
      </c>
      <c r="V1457" s="62">
        <f t="shared" ca="1" si="418"/>
        <v>9.2741053675590823E-2</v>
      </c>
      <c r="W1457" s="62"/>
      <c r="X1457" s="62">
        <f t="shared" ca="1" si="419"/>
        <v>9.2741053675590823E-2</v>
      </c>
      <c r="Y1457" s="60">
        <f t="shared" ca="1" si="420"/>
        <v>1756123.5556998251</v>
      </c>
      <c r="Z1457" s="63">
        <f t="shared" ca="1" si="421"/>
        <v>0</v>
      </c>
      <c r="AA1457" s="60">
        <f t="shared" ca="1" si="422"/>
        <v>0</v>
      </c>
      <c r="AB1457" s="63">
        <f t="shared" ca="1" si="423"/>
        <v>0</v>
      </c>
      <c r="AC1457" s="47">
        <f t="shared" ca="1" si="424"/>
        <v>1756123.5556998251</v>
      </c>
    </row>
    <row r="1458" spans="1:29" x14ac:dyDescent="0.15">
      <c r="A1458" s="58">
        <v>60326</v>
      </c>
      <c r="B1458" s="65">
        <f t="shared" si="407"/>
        <v>6</v>
      </c>
      <c r="C1458" s="58" t="s">
        <v>1511</v>
      </c>
      <c r="D1458" s="58">
        <v>1658</v>
      </c>
      <c r="E1458" s="58">
        <v>0</v>
      </c>
      <c r="F1458" s="58">
        <f t="shared" si="408"/>
        <v>2672.5970149253731</v>
      </c>
      <c r="G1458" s="58"/>
      <c r="H1458" s="17">
        <f t="shared" si="409"/>
        <v>1</v>
      </c>
      <c r="I1458" s="17">
        <f t="shared" si="410"/>
        <v>0</v>
      </c>
      <c r="J1458" s="17">
        <f ca="1">OFFSET('Z1'!$B$7,B1458,H1458)*D1458</f>
        <v>0</v>
      </c>
      <c r="K1458" s="17">
        <f ca="1">IF(I1458&gt;0,OFFSET('Z1'!$I$7,B1458,I1458)*IF(I1458=1,D1458-9300,IF(I1458=2,D1458-18000,IF(I1458=3,D1458-45000,0))),0)</f>
        <v>0</v>
      </c>
      <c r="L1458" s="17">
        <f>IF(AND(E1458=1,D1458&gt;20000,D1458&lt;=45000),D1458*'Z1'!$G$7,0)+IF(AND(E1458=1,D1458&gt;45000,D1458&lt;=50000),'Z1'!$G$7/5000*(50000-D1458)*D1458,0)</f>
        <v>0</v>
      </c>
      <c r="M1458" s="18">
        <f t="shared" ca="1" si="411"/>
        <v>0</v>
      </c>
      <c r="N1458" s="21">
        <v>0</v>
      </c>
      <c r="O1458" s="20">
        <f t="shared" si="412"/>
        <v>0</v>
      </c>
      <c r="P1458" s="21">
        <f t="shared" si="413"/>
        <v>1</v>
      </c>
      <c r="Q1458" s="22">
        <f t="shared" si="414"/>
        <v>0</v>
      </c>
      <c r="R1458" s="59">
        <f t="shared" ca="1" si="415"/>
        <v>1599809.2611814886</v>
      </c>
      <c r="S1458" s="60">
        <f t="shared" ca="1" si="416"/>
        <v>1599809.2611814886</v>
      </c>
      <c r="T1458" s="61">
        <v>883.01162415078295</v>
      </c>
      <c r="U1458" s="61">
        <f t="shared" ca="1" si="417"/>
        <v>964.90305258232127</v>
      </c>
      <c r="V1458" s="62">
        <f t="shared" ca="1" si="418"/>
        <v>9.2741053675590823E-2</v>
      </c>
      <c r="W1458" s="62"/>
      <c r="X1458" s="62">
        <f t="shared" ca="1" si="419"/>
        <v>9.2741053675590823E-2</v>
      </c>
      <c r="Y1458" s="60">
        <f t="shared" ca="1" si="420"/>
        <v>1599809.2611814889</v>
      </c>
      <c r="Z1458" s="63">
        <f t="shared" ca="1" si="421"/>
        <v>0</v>
      </c>
      <c r="AA1458" s="60">
        <f t="shared" ca="1" si="422"/>
        <v>0</v>
      </c>
      <c r="AB1458" s="63">
        <f t="shared" ca="1" si="423"/>
        <v>0</v>
      </c>
      <c r="AC1458" s="47">
        <f t="shared" ca="1" si="424"/>
        <v>1599809.2611814889</v>
      </c>
    </row>
    <row r="1459" spans="1:29" x14ac:dyDescent="0.15">
      <c r="A1459" s="58">
        <v>60329</v>
      </c>
      <c r="B1459" s="65">
        <f t="shared" si="407"/>
        <v>6</v>
      </c>
      <c r="C1459" s="58" t="s">
        <v>1512</v>
      </c>
      <c r="D1459" s="58">
        <v>1258</v>
      </c>
      <c r="E1459" s="58">
        <v>0</v>
      </c>
      <c r="F1459" s="58">
        <f t="shared" si="408"/>
        <v>2027.8208955223881</v>
      </c>
      <c r="G1459" s="58"/>
      <c r="H1459" s="17">
        <f t="shared" si="409"/>
        <v>1</v>
      </c>
      <c r="I1459" s="17">
        <f t="shared" si="410"/>
        <v>0</v>
      </c>
      <c r="J1459" s="17">
        <f ca="1">OFFSET('Z1'!$B$7,B1459,H1459)*D1459</f>
        <v>0</v>
      </c>
      <c r="K1459" s="17">
        <f ca="1">IF(I1459&gt;0,OFFSET('Z1'!$I$7,B1459,I1459)*IF(I1459=1,D1459-9300,IF(I1459=2,D1459-18000,IF(I1459=3,D1459-45000,0))),0)</f>
        <v>0</v>
      </c>
      <c r="L1459" s="17">
        <f>IF(AND(E1459=1,D1459&gt;20000,D1459&lt;=45000),D1459*'Z1'!$G$7,0)+IF(AND(E1459=1,D1459&gt;45000,D1459&lt;=50000),'Z1'!$G$7/5000*(50000-D1459)*D1459,0)</f>
        <v>0</v>
      </c>
      <c r="M1459" s="18">
        <f t="shared" ca="1" si="411"/>
        <v>0</v>
      </c>
      <c r="N1459" s="21">
        <v>0</v>
      </c>
      <c r="O1459" s="20">
        <f t="shared" si="412"/>
        <v>0</v>
      </c>
      <c r="P1459" s="21">
        <f t="shared" si="413"/>
        <v>1</v>
      </c>
      <c r="Q1459" s="22">
        <f t="shared" si="414"/>
        <v>0</v>
      </c>
      <c r="R1459" s="59">
        <f t="shared" ca="1" si="415"/>
        <v>1213848.0401485602</v>
      </c>
      <c r="S1459" s="60">
        <f t="shared" ca="1" si="416"/>
        <v>1213848.0401485602</v>
      </c>
      <c r="T1459" s="61">
        <v>883.21695006493258</v>
      </c>
      <c r="U1459" s="61">
        <f t="shared" ca="1" si="417"/>
        <v>964.90305258232127</v>
      </c>
      <c r="V1459" s="62">
        <f t="shared" ca="1" si="418"/>
        <v>9.2487018632719131E-2</v>
      </c>
      <c r="W1459" s="62"/>
      <c r="X1459" s="62">
        <f t="shared" ca="1" si="419"/>
        <v>9.2487018632719131E-2</v>
      </c>
      <c r="Y1459" s="60">
        <f t="shared" ca="1" si="420"/>
        <v>1213848.0401485602</v>
      </c>
      <c r="Z1459" s="63">
        <f t="shared" ca="1" si="421"/>
        <v>0</v>
      </c>
      <c r="AA1459" s="60">
        <f t="shared" ca="1" si="422"/>
        <v>0</v>
      </c>
      <c r="AB1459" s="63">
        <f t="shared" ca="1" si="423"/>
        <v>0</v>
      </c>
      <c r="AC1459" s="47">
        <f t="shared" ca="1" si="424"/>
        <v>1213848.0401485602</v>
      </c>
    </row>
    <row r="1460" spans="1:29" x14ac:dyDescent="0.15">
      <c r="A1460" s="58">
        <v>60341</v>
      </c>
      <c r="B1460" s="65">
        <f t="shared" si="407"/>
        <v>6</v>
      </c>
      <c r="C1460" s="58" t="s">
        <v>1513</v>
      </c>
      <c r="D1460" s="58">
        <v>1645</v>
      </c>
      <c r="E1460" s="58">
        <v>0</v>
      </c>
      <c r="F1460" s="58">
        <f t="shared" si="408"/>
        <v>2651.6417910447763</v>
      </c>
      <c r="G1460" s="58"/>
      <c r="H1460" s="17">
        <f t="shared" si="409"/>
        <v>1</v>
      </c>
      <c r="I1460" s="17">
        <f t="shared" si="410"/>
        <v>0</v>
      </c>
      <c r="J1460" s="17">
        <f ca="1">OFFSET('Z1'!$B$7,B1460,H1460)*D1460</f>
        <v>0</v>
      </c>
      <c r="K1460" s="17">
        <f ca="1">IF(I1460&gt;0,OFFSET('Z1'!$I$7,B1460,I1460)*IF(I1460=1,D1460-9300,IF(I1460=2,D1460-18000,IF(I1460=3,D1460-45000,0))),0)</f>
        <v>0</v>
      </c>
      <c r="L1460" s="17">
        <f>IF(AND(E1460=1,D1460&gt;20000,D1460&lt;=45000),D1460*'Z1'!$G$7,0)+IF(AND(E1460=1,D1460&gt;45000,D1460&lt;=50000),'Z1'!$G$7/5000*(50000-D1460)*D1460,0)</f>
        <v>0</v>
      </c>
      <c r="M1460" s="18">
        <f t="shared" ca="1" si="411"/>
        <v>0</v>
      </c>
      <c r="N1460" s="21">
        <v>0</v>
      </c>
      <c r="O1460" s="20">
        <f t="shared" si="412"/>
        <v>0</v>
      </c>
      <c r="P1460" s="21">
        <f t="shared" si="413"/>
        <v>1</v>
      </c>
      <c r="Q1460" s="22">
        <f t="shared" si="414"/>
        <v>0</v>
      </c>
      <c r="R1460" s="59">
        <f t="shared" ca="1" si="415"/>
        <v>1587265.5214979185</v>
      </c>
      <c r="S1460" s="60">
        <f t="shared" ca="1" si="416"/>
        <v>1587265.5214979185</v>
      </c>
      <c r="T1460" s="61">
        <v>883.01162415078295</v>
      </c>
      <c r="U1460" s="61">
        <f t="shared" ca="1" si="417"/>
        <v>964.90305258232127</v>
      </c>
      <c r="V1460" s="62">
        <f t="shared" ca="1" si="418"/>
        <v>9.2741053675590823E-2</v>
      </c>
      <c r="W1460" s="62"/>
      <c r="X1460" s="62">
        <f t="shared" ca="1" si="419"/>
        <v>9.2741053675590823E-2</v>
      </c>
      <c r="Y1460" s="60">
        <f t="shared" ca="1" si="420"/>
        <v>1587265.5214979188</v>
      </c>
      <c r="Z1460" s="63">
        <f t="shared" ca="1" si="421"/>
        <v>0</v>
      </c>
      <c r="AA1460" s="60">
        <f t="shared" ca="1" si="422"/>
        <v>0</v>
      </c>
      <c r="AB1460" s="63">
        <f t="shared" ca="1" si="423"/>
        <v>0</v>
      </c>
      <c r="AC1460" s="47">
        <f t="shared" ca="1" si="424"/>
        <v>1587265.5214979188</v>
      </c>
    </row>
    <row r="1461" spans="1:29" x14ac:dyDescent="0.15">
      <c r="A1461" s="58">
        <v>60344</v>
      </c>
      <c r="B1461" s="65">
        <f t="shared" si="407"/>
        <v>6</v>
      </c>
      <c r="C1461" s="58" t="s">
        <v>1514</v>
      </c>
      <c r="D1461" s="58">
        <v>11649</v>
      </c>
      <c r="E1461" s="58">
        <v>0</v>
      </c>
      <c r="F1461" s="58">
        <f t="shared" si="408"/>
        <v>19415</v>
      </c>
      <c r="G1461" s="58"/>
      <c r="H1461" s="17">
        <f t="shared" si="409"/>
        <v>2</v>
      </c>
      <c r="I1461" s="17">
        <f t="shared" si="410"/>
        <v>0</v>
      </c>
      <c r="J1461" s="17">
        <f ca="1">OFFSET('Z1'!$B$7,B1461,H1461)*D1461</f>
        <v>1066582.44</v>
      </c>
      <c r="K1461" s="17">
        <f ca="1">IF(I1461&gt;0,OFFSET('Z1'!$I$7,B1461,I1461)*IF(I1461=1,D1461-9300,IF(I1461=2,D1461-18000,IF(I1461=3,D1461-45000,0))),0)</f>
        <v>0</v>
      </c>
      <c r="L1461" s="17">
        <f>IF(AND(E1461=1,D1461&gt;20000,D1461&lt;=45000),D1461*'Z1'!$G$7,0)+IF(AND(E1461=1,D1461&gt;45000,D1461&lt;=50000),'Z1'!$G$7/5000*(50000-D1461)*D1461,0)</f>
        <v>0</v>
      </c>
      <c r="M1461" s="18">
        <f t="shared" ca="1" si="411"/>
        <v>1066582.44</v>
      </c>
      <c r="N1461" s="21">
        <v>36136</v>
      </c>
      <c r="O1461" s="20">
        <f t="shared" si="412"/>
        <v>35136</v>
      </c>
      <c r="P1461" s="21">
        <f t="shared" si="413"/>
        <v>0</v>
      </c>
      <c r="Q1461" s="22">
        <f t="shared" si="414"/>
        <v>0</v>
      </c>
      <c r="R1461" s="59">
        <f t="shared" ca="1" si="415"/>
        <v>11621765.882540245</v>
      </c>
      <c r="S1461" s="60">
        <f t="shared" ca="1" si="416"/>
        <v>12688348.322540244</v>
      </c>
      <c r="T1461" s="61">
        <v>990.81041385960589</v>
      </c>
      <c r="U1461" s="61">
        <f t="shared" ca="1" si="417"/>
        <v>1089.2221068366593</v>
      </c>
      <c r="V1461" s="62">
        <f t="shared" ca="1" si="418"/>
        <v>9.9324443506503268E-2</v>
      </c>
      <c r="W1461" s="62"/>
      <c r="X1461" s="62">
        <f t="shared" ca="1" si="419"/>
        <v>9.9324443506503268E-2</v>
      </c>
      <c r="Y1461" s="60">
        <f t="shared" ca="1" si="420"/>
        <v>12688348.322540244</v>
      </c>
      <c r="Z1461" s="63">
        <f t="shared" ca="1" si="421"/>
        <v>0</v>
      </c>
      <c r="AA1461" s="60">
        <f t="shared" ca="1" si="422"/>
        <v>73556.398696461692</v>
      </c>
      <c r="AB1461" s="63">
        <f t="shared" ca="1" si="423"/>
        <v>-4626.6851846409236</v>
      </c>
      <c r="AC1461" s="47">
        <f t="shared" ca="1" si="424"/>
        <v>12683721.637355603</v>
      </c>
    </row>
    <row r="1462" spans="1:29" x14ac:dyDescent="0.15">
      <c r="A1462" s="58">
        <v>60345</v>
      </c>
      <c r="B1462" s="65">
        <f t="shared" si="407"/>
        <v>6</v>
      </c>
      <c r="C1462" s="58" t="s">
        <v>1515</v>
      </c>
      <c r="D1462" s="58">
        <v>6379</v>
      </c>
      <c r="E1462" s="58">
        <v>0</v>
      </c>
      <c r="F1462" s="58">
        <f t="shared" si="408"/>
        <v>10282.567164179105</v>
      </c>
      <c r="G1462" s="58"/>
      <c r="H1462" s="17">
        <f t="shared" si="409"/>
        <v>1</v>
      </c>
      <c r="I1462" s="17">
        <f t="shared" si="410"/>
        <v>0</v>
      </c>
      <c r="J1462" s="17">
        <f ca="1">OFFSET('Z1'!$B$7,B1462,H1462)*D1462</f>
        <v>0</v>
      </c>
      <c r="K1462" s="17">
        <f ca="1">IF(I1462&gt;0,OFFSET('Z1'!$I$7,B1462,I1462)*IF(I1462=1,D1462-9300,IF(I1462=2,D1462-18000,IF(I1462=3,D1462-45000,0))),0)</f>
        <v>0</v>
      </c>
      <c r="L1462" s="17">
        <f>IF(AND(E1462=1,D1462&gt;20000,D1462&lt;=45000),D1462*'Z1'!$G$7,0)+IF(AND(E1462=1,D1462&gt;45000,D1462&lt;=50000),'Z1'!$G$7/5000*(50000-D1462)*D1462,0)</f>
        <v>0</v>
      </c>
      <c r="M1462" s="18">
        <f t="shared" ca="1" si="411"/>
        <v>0</v>
      </c>
      <c r="N1462" s="21">
        <v>24840</v>
      </c>
      <c r="O1462" s="20">
        <f t="shared" si="412"/>
        <v>23840</v>
      </c>
      <c r="P1462" s="21">
        <f t="shared" si="413"/>
        <v>1</v>
      </c>
      <c r="Q1462" s="22">
        <f t="shared" si="414"/>
        <v>21456</v>
      </c>
      <c r="R1462" s="59">
        <f t="shared" ca="1" si="415"/>
        <v>6155116.5724226283</v>
      </c>
      <c r="S1462" s="60">
        <f t="shared" ca="1" si="416"/>
        <v>6176572.5724226283</v>
      </c>
      <c r="T1462" s="61">
        <v>885.49855890277797</v>
      </c>
      <c r="U1462" s="61">
        <f t="shared" ca="1" si="417"/>
        <v>968.26658918680482</v>
      </c>
      <c r="V1462" s="62">
        <f t="shared" ca="1" si="418"/>
        <v>9.3470542048746941E-2</v>
      </c>
      <c r="W1462" s="62"/>
      <c r="X1462" s="62">
        <f t="shared" ca="1" si="419"/>
        <v>9.3470542048746941E-2</v>
      </c>
      <c r="Y1462" s="60">
        <f t="shared" ca="1" si="420"/>
        <v>6176572.5724226283</v>
      </c>
      <c r="Z1462" s="63">
        <f t="shared" ca="1" si="421"/>
        <v>0</v>
      </c>
      <c r="AA1462" s="60">
        <f t="shared" ca="1" si="422"/>
        <v>2931.9564261147752</v>
      </c>
      <c r="AB1462" s="63">
        <f t="shared" ca="1" si="423"/>
        <v>-184.41956918930174</v>
      </c>
      <c r="AC1462" s="47">
        <f t="shared" ca="1" si="424"/>
        <v>6176388.1528534386</v>
      </c>
    </row>
    <row r="1463" spans="1:29" x14ac:dyDescent="0.15">
      <c r="A1463" s="58">
        <v>60346</v>
      </c>
      <c r="B1463" s="65">
        <f t="shared" si="407"/>
        <v>6</v>
      </c>
      <c r="C1463" s="58" t="s">
        <v>1516</v>
      </c>
      <c r="D1463" s="58">
        <v>4119</v>
      </c>
      <c r="E1463" s="58">
        <v>0</v>
      </c>
      <c r="F1463" s="58">
        <f t="shared" si="408"/>
        <v>6639.5820895522384</v>
      </c>
      <c r="G1463" s="58"/>
      <c r="H1463" s="17">
        <f t="shared" si="409"/>
        <v>1</v>
      </c>
      <c r="I1463" s="17">
        <f t="shared" si="410"/>
        <v>0</v>
      </c>
      <c r="J1463" s="17">
        <f ca="1">OFFSET('Z1'!$B$7,B1463,H1463)*D1463</f>
        <v>0</v>
      </c>
      <c r="K1463" s="17">
        <f ca="1">IF(I1463&gt;0,OFFSET('Z1'!$I$7,B1463,I1463)*IF(I1463=1,D1463-9300,IF(I1463=2,D1463-18000,IF(I1463=3,D1463-45000,0))),0)</f>
        <v>0</v>
      </c>
      <c r="L1463" s="17">
        <f>IF(AND(E1463=1,D1463&gt;20000,D1463&lt;=45000),D1463*'Z1'!$G$7,0)+IF(AND(E1463=1,D1463&gt;45000,D1463&lt;=50000),'Z1'!$G$7/5000*(50000-D1463)*D1463,0)</f>
        <v>0</v>
      </c>
      <c r="M1463" s="18">
        <f t="shared" ca="1" si="411"/>
        <v>0</v>
      </c>
      <c r="N1463" s="21">
        <v>1539</v>
      </c>
      <c r="O1463" s="20">
        <f t="shared" si="412"/>
        <v>539</v>
      </c>
      <c r="P1463" s="21">
        <f t="shared" si="413"/>
        <v>1</v>
      </c>
      <c r="Q1463" s="22">
        <f t="shared" si="414"/>
        <v>485.1</v>
      </c>
      <c r="R1463" s="59">
        <f t="shared" ca="1" si="415"/>
        <v>3974435.6735865814</v>
      </c>
      <c r="S1463" s="60">
        <f t="shared" ca="1" si="416"/>
        <v>3974920.7735865815</v>
      </c>
      <c r="T1463" s="61">
        <v>883.11548701896265</v>
      </c>
      <c r="U1463" s="61">
        <f t="shared" ca="1" si="417"/>
        <v>965.02082388603583</v>
      </c>
      <c r="V1463" s="62">
        <f t="shared" ca="1" si="418"/>
        <v>9.274589571920222E-2</v>
      </c>
      <c r="W1463" s="62"/>
      <c r="X1463" s="62">
        <f t="shared" ca="1" si="419"/>
        <v>9.274589571920222E-2</v>
      </c>
      <c r="Y1463" s="60">
        <f t="shared" ca="1" si="420"/>
        <v>3974920.7735865815</v>
      </c>
      <c r="Z1463" s="63">
        <f t="shared" ca="1" si="421"/>
        <v>0</v>
      </c>
      <c r="AA1463" s="60">
        <f t="shared" ca="1" si="422"/>
        <v>0</v>
      </c>
      <c r="AB1463" s="63">
        <f t="shared" ca="1" si="423"/>
        <v>0</v>
      </c>
      <c r="AC1463" s="47">
        <f t="shared" ca="1" si="424"/>
        <v>3974920.7735865815</v>
      </c>
    </row>
    <row r="1464" spans="1:29" x14ac:dyDescent="0.15">
      <c r="A1464" s="58">
        <v>60347</v>
      </c>
      <c r="B1464" s="65">
        <f t="shared" si="407"/>
        <v>6</v>
      </c>
      <c r="C1464" s="58" t="s">
        <v>1517</v>
      </c>
      <c r="D1464" s="58">
        <v>3118</v>
      </c>
      <c r="E1464" s="58">
        <v>0</v>
      </c>
      <c r="F1464" s="58">
        <f t="shared" si="408"/>
        <v>5026.0298507462685</v>
      </c>
      <c r="G1464" s="58"/>
      <c r="H1464" s="17">
        <f t="shared" si="409"/>
        <v>1</v>
      </c>
      <c r="I1464" s="17">
        <f t="shared" si="410"/>
        <v>0</v>
      </c>
      <c r="J1464" s="17">
        <f ca="1">OFFSET('Z1'!$B$7,B1464,H1464)*D1464</f>
        <v>0</v>
      </c>
      <c r="K1464" s="17">
        <f ca="1">IF(I1464&gt;0,OFFSET('Z1'!$I$7,B1464,I1464)*IF(I1464=1,D1464-9300,IF(I1464=2,D1464-18000,IF(I1464=3,D1464-45000,0))),0)</f>
        <v>0</v>
      </c>
      <c r="L1464" s="17">
        <f>IF(AND(E1464=1,D1464&gt;20000,D1464&lt;=45000),D1464*'Z1'!$G$7,0)+IF(AND(E1464=1,D1464&gt;45000,D1464&lt;=50000),'Z1'!$G$7/5000*(50000-D1464)*D1464,0)</f>
        <v>0</v>
      </c>
      <c r="M1464" s="18">
        <f t="shared" ca="1" si="411"/>
        <v>0</v>
      </c>
      <c r="N1464" s="21">
        <v>3706</v>
      </c>
      <c r="O1464" s="20">
        <f t="shared" si="412"/>
        <v>2706</v>
      </c>
      <c r="P1464" s="21">
        <f t="shared" si="413"/>
        <v>1</v>
      </c>
      <c r="Q1464" s="22">
        <f t="shared" si="414"/>
        <v>2435.4</v>
      </c>
      <c r="R1464" s="59">
        <f t="shared" ca="1" si="415"/>
        <v>3008567.7179516777</v>
      </c>
      <c r="S1464" s="60">
        <f t="shared" ca="1" si="416"/>
        <v>3011003.1179516776</v>
      </c>
      <c r="T1464" s="61">
        <v>883.99700653219634</v>
      </c>
      <c r="U1464" s="61">
        <f t="shared" ca="1" si="417"/>
        <v>965.68413019617628</v>
      </c>
      <c r="V1464" s="62">
        <f t="shared" ca="1" si="418"/>
        <v>9.2406561402767373E-2</v>
      </c>
      <c r="W1464" s="62"/>
      <c r="X1464" s="62">
        <f t="shared" ca="1" si="419"/>
        <v>9.2406561402767373E-2</v>
      </c>
      <c r="Y1464" s="60">
        <f t="shared" ca="1" si="420"/>
        <v>3011003.1179516776</v>
      </c>
      <c r="Z1464" s="63">
        <f t="shared" ca="1" si="421"/>
        <v>0</v>
      </c>
      <c r="AA1464" s="60">
        <f t="shared" ca="1" si="422"/>
        <v>0</v>
      </c>
      <c r="AB1464" s="63">
        <f t="shared" ca="1" si="423"/>
        <v>0</v>
      </c>
      <c r="AC1464" s="47">
        <f t="shared" ca="1" si="424"/>
        <v>3011003.1179516776</v>
      </c>
    </row>
    <row r="1465" spans="1:29" x14ac:dyDescent="0.15">
      <c r="A1465" s="58">
        <v>60348</v>
      </c>
      <c r="B1465" s="65">
        <f t="shared" si="407"/>
        <v>6</v>
      </c>
      <c r="C1465" s="58" t="s">
        <v>1518</v>
      </c>
      <c r="D1465" s="58">
        <v>3580</v>
      </c>
      <c r="E1465" s="58">
        <v>0</v>
      </c>
      <c r="F1465" s="58">
        <f t="shared" si="408"/>
        <v>5770.746268656716</v>
      </c>
      <c r="G1465" s="58"/>
      <c r="H1465" s="17">
        <f t="shared" si="409"/>
        <v>1</v>
      </c>
      <c r="I1465" s="17">
        <f t="shared" si="410"/>
        <v>0</v>
      </c>
      <c r="J1465" s="17">
        <f ca="1">OFFSET('Z1'!$B$7,B1465,H1465)*D1465</f>
        <v>0</v>
      </c>
      <c r="K1465" s="17">
        <f ca="1">IF(I1465&gt;0,OFFSET('Z1'!$I$7,B1465,I1465)*IF(I1465=1,D1465-9300,IF(I1465=2,D1465-18000,IF(I1465=3,D1465-45000,0))),0)</f>
        <v>0</v>
      </c>
      <c r="L1465" s="17">
        <f>IF(AND(E1465=1,D1465&gt;20000,D1465&lt;=45000),D1465*'Z1'!$G$7,0)+IF(AND(E1465=1,D1465&gt;45000,D1465&lt;=50000),'Z1'!$G$7/5000*(50000-D1465)*D1465,0)</f>
        <v>0</v>
      </c>
      <c r="M1465" s="18">
        <f t="shared" ca="1" si="411"/>
        <v>0</v>
      </c>
      <c r="N1465" s="21">
        <v>18395</v>
      </c>
      <c r="O1465" s="20">
        <f t="shared" si="412"/>
        <v>17395</v>
      </c>
      <c r="P1465" s="21">
        <f t="shared" si="413"/>
        <v>1</v>
      </c>
      <c r="Q1465" s="22">
        <f t="shared" si="414"/>
        <v>15655.5</v>
      </c>
      <c r="R1465" s="59">
        <f t="shared" ca="1" si="415"/>
        <v>3454352.92824471</v>
      </c>
      <c r="S1465" s="60">
        <f t="shared" ca="1" si="416"/>
        <v>3470008.42824471</v>
      </c>
      <c r="T1465" s="61">
        <v>888.97475264240313</v>
      </c>
      <c r="U1465" s="61">
        <f t="shared" ca="1" si="417"/>
        <v>969.27609727505865</v>
      </c>
      <c r="V1465" s="62">
        <f t="shared" ca="1" si="418"/>
        <v>9.0330287102042606E-2</v>
      </c>
      <c r="W1465" s="62"/>
      <c r="X1465" s="62">
        <f t="shared" ca="1" si="419"/>
        <v>9.0330287102042606E-2</v>
      </c>
      <c r="Y1465" s="60">
        <f t="shared" ca="1" si="420"/>
        <v>3470008.4282447104</v>
      </c>
      <c r="Z1465" s="63">
        <f t="shared" ca="1" si="421"/>
        <v>0</v>
      </c>
      <c r="AA1465" s="60">
        <f t="shared" ca="1" si="422"/>
        <v>0</v>
      </c>
      <c r="AB1465" s="63">
        <f t="shared" ca="1" si="423"/>
        <v>0</v>
      </c>
      <c r="AC1465" s="47">
        <f t="shared" ca="1" si="424"/>
        <v>3470008.4282447104</v>
      </c>
    </row>
    <row r="1466" spans="1:29" x14ac:dyDescent="0.15">
      <c r="A1466" s="58">
        <v>60349</v>
      </c>
      <c r="B1466" s="65">
        <f t="shared" si="407"/>
        <v>6</v>
      </c>
      <c r="C1466" s="58" t="s">
        <v>1519</v>
      </c>
      <c r="D1466" s="58">
        <v>4529</v>
      </c>
      <c r="E1466" s="58">
        <v>0</v>
      </c>
      <c r="F1466" s="58">
        <f t="shared" si="408"/>
        <v>7300.4776119402986</v>
      </c>
      <c r="G1466" s="58"/>
      <c r="H1466" s="17">
        <f t="shared" si="409"/>
        <v>1</v>
      </c>
      <c r="I1466" s="17">
        <f t="shared" si="410"/>
        <v>0</v>
      </c>
      <c r="J1466" s="17">
        <f ca="1">OFFSET('Z1'!$B$7,B1466,H1466)*D1466</f>
        <v>0</v>
      </c>
      <c r="K1466" s="17">
        <f ca="1">IF(I1466&gt;0,OFFSET('Z1'!$I$7,B1466,I1466)*IF(I1466=1,D1466-9300,IF(I1466=2,D1466-18000,IF(I1466=3,D1466-45000,0))),0)</f>
        <v>0</v>
      </c>
      <c r="L1466" s="17">
        <f>IF(AND(E1466=1,D1466&gt;20000,D1466&lt;=45000),D1466*'Z1'!$G$7,0)+IF(AND(E1466=1,D1466&gt;45000,D1466&lt;=50000),'Z1'!$G$7/5000*(50000-D1466)*D1466,0)</f>
        <v>0</v>
      </c>
      <c r="M1466" s="18">
        <f t="shared" ca="1" si="411"/>
        <v>0</v>
      </c>
      <c r="N1466" s="21">
        <v>38785</v>
      </c>
      <c r="O1466" s="20">
        <f t="shared" si="412"/>
        <v>37785</v>
      </c>
      <c r="P1466" s="21">
        <f t="shared" si="413"/>
        <v>1</v>
      </c>
      <c r="Q1466" s="22">
        <f t="shared" si="414"/>
        <v>34006.5</v>
      </c>
      <c r="R1466" s="59">
        <f t="shared" ca="1" si="415"/>
        <v>4370045.9251453336</v>
      </c>
      <c r="S1466" s="60">
        <f t="shared" ca="1" si="416"/>
        <v>4404052.4251453336</v>
      </c>
      <c r="T1466" s="61">
        <v>893.02698348470062</v>
      </c>
      <c r="U1466" s="61">
        <f t="shared" ca="1" si="417"/>
        <v>972.41166375476564</v>
      </c>
      <c r="V1466" s="62">
        <f t="shared" ca="1" si="418"/>
        <v>8.8893932365062822E-2</v>
      </c>
      <c r="W1466" s="62"/>
      <c r="X1466" s="62">
        <f t="shared" ca="1" si="419"/>
        <v>8.8893932365062822E-2</v>
      </c>
      <c r="Y1466" s="60">
        <f t="shared" ca="1" si="420"/>
        <v>4404052.4251453336</v>
      </c>
      <c r="Z1466" s="63">
        <f t="shared" ca="1" si="421"/>
        <v>0</v>
      </c>
      <c r="AA1466" s="60">
        <f t="shared" ca="1" si="422"/>
        <v>0</v>
      </c>
      <c r="AB1466" s="63">
        <f t="shared" ca="1" si="423"/>
        <v>0</v>
      </c>
      <c r="AC1466" s="47">
        <f t="shared" ca="1" si="424"/>
        <v>4404052.4251453336</v>
      </c>
    </row>
    <row r="1467" spans="1:29" x14ac:dyDescent="0.15">
      <c r="A1467" s="58">
        <v>60350</v>
      </c>
      <c r="B1467" s="65">
        <f t="shared" si="407"/>
        <v>6</v>
      </c>
      <c r="C1467" s="58" t="s">
        <v>1520</v>
      </c>
      <c r="D1467" s="58">
        <v>8703</v>
      </c>
      <c r="E1467" s="58">
        <v>0</v>
      </c>
      <c r="F1467" s="58">
        <f t="shared" si="408"/>
        <v>14028.716417910447</v>
      </c>
      <c r="G1467" s="58"/>
      <c r="H1467" s="17">
        <f t="shared" si="409"/>
        <v>1</v>
      </c>
      <c r="I1467" s="17">
        <f t="shared" si="410"/>
        <v>0</v>
      </c>
      <c r="J1467" s="17">
        <f ca="1">OFFSET('Z1'!$B$7,B1467,H1467)*D1467</f>
        <v>0</v>
      </c>
      <c r="K1467" s="17">
        <f ca="1">IF(I1467&gt;0,OFFSET('Z1'!$I$7,B1467,I1467)*IF(I1467=1,D1467-9300,IF(I1467=2,D1467-18000,IF(I1467=3,D1467-45000,0))),0)</f>
        <v>0</v>
      </c>
      <c r="L1467" s="17">
        <f>IF(AND(E1467=1,D1467&gt;20000,D1467&lt;=45000),D1467*'Z1'!$G$7,0)+IF(AND(E1467=1,D1467&gt;45000,D1467&lt;=50000),'Z1'!$G$7/5000*(50000-D1467)*D1467,0)</f>
        <v>0</v>
      </c>
      <c r="M1467" s="18">
        <f t="shared" ca="1" si="411"/>
        <v>0</v>
      </c>
      <c r="N1467" s="21">
        <v>18622</v>
      </c>
      <c r="O1467" s="20">
        <f t="shared" si="412"/>
        <v>17622</v>
      </c>
      <c r="P1467" s="21">
        <f t="shared" si="413"/>
        <v>1</v>
      </c>
      <c r="Q1467" s="22">
        <f t="shared" si="414"/>
        <v>15859.800000000001</v>
      </c>
      <c r="R1467" s="59">
        <f t="shared" ca="1" si="415"/>
        <v>8397551.2666239422</v>
      </c>
      <c r="S1467" s="60">
        <f t="shared" ca="1" si="416"/>
        <v>8413411.0666239429</v>
      </c>
      <c r="T1467" s="61">
        <v>884.67552859700561</v>
      </c>
      <c r="U1467" s="61">
        <f t="shared" ca="1" si="417"/>
        <v>966.72538970745063</v>
      </c>
      <c r="V1467" s="62">
        <f t="shared" ca="1" si="418"/>
        <v>9.2745711233322758E-2</v>
      </c>
      <c r="W1467" s="62"/>
      <c r="X1467" s="62">
        <f t="shared" ca="1" si="419"/>
        <v>9.2745711233322758E-2</v>
      </c>
      <c r="Y1467" s="60">
        <f t="shared" ca="1" si="420"/>
        <v>8413411.0666239429</v>
      </c>
      <c r="Z1467" s="63">
        <f t="shared" ca="1" si="421"/>
        <v>0</v>
      </c>
      <c r="AA1467" s="60">
        <f t="shared" ca="1" si="422"/>
        <v>0</v>
      </c>
      <c r="AB1467" s="63">
        <f t="shared" ca="1" si="423"/>
        <v>0</v>
      </c>
      <c r="AC1467" s="47">
        <f t="shared" ca="1" si="424"/>
        <v>8413411.0666239429</v>
      </c>
    </row>
    <row r="1468" spans="1:29" x14ac:dyDescent="0.15">
      <c r="A1468" s="58">
        <v>60351</v>
      </c>
      <c r="B1468" s="65">
        <f t="shared" si="407"/>
        <v>6</v>
      </c>
      <c r="C1468" s="58" t="s">
        <v>1521</v>
      </c>
      <c r="D1468" s="58">
        <v>4299</v>
      </c>
      <c r="E1468" s="58">
        <v>0</v>
      </c>
      <c r="F1468" s="58">
        <f t="shared" si="408"/>
        <v>6929.7313432835817</v>
      </c>
      <c r="G1468" s="58"/>
      <c r="H1468" s="17">
        <f t="shared" si="409"/>
        <v>1</v>
      </c>
      <c r="I1468" s="17">
        <f t="shared" si="410"/>
        <v>0</v>
      </c>
      <c r="J1468" s="17">
        <f ca="1">OFFSET('Z1'!$B$7,B1468,H1468)*D1468</f>
        <v>0</v>
      </c>
      <c r="K1468" s="17">
        <f ca="1">IF(I1468&gt;0,OFFSET('Z1'!$I$7,B1468,I1468)*IF(I1468=1,D1468-9300,IF(I1468=2,D1468-18000,IF(I1468=3,D1468-45000,0))),0)</f>
        <v>0</v>
      </c>
      <c r="L1468" s="17">
        <f>IF(AND(E1468=1,D1468&gt;20000,D1468&lt;=45000),D1468*'Z1'!$G$7,0)+IF(AND(E1468=1,D1468&gt;45000,D1468&lt;=50000),'Z1'!$G$7/5000*(50000-D1468)*D1468,0)</f>
        <v>0</v>
      </c>
      <c r="M1468" s="18">
        <f t="shared" ca="1" si="411"/>
        <v>0</v>
      </c>
      <c r="N1468" s="21">
        <v>6760</v>
      </c>
      <c r="O1468" s="20">
        <f t="shared" si="412"/>
        <v>5760</v>
      </c>
      <c r="P1468" s="21">
        <f t="shared" si="413"/>
        <v>1</v>
      </c>
      <c r="Q1468" s="22">
        <f t="shared" si="414"/>
        <v>5184</v>
      </c>
      <c r="R1468" s="59">
        <f t="shared" ca="1" si="415"/>
        <v>4148118.223051399</v>
      </c>
      <c r="S1468" s="60">
        <f t="shared" ca="1" si="416"/>
        <v>4153302.223051399</v>
      </c>
      <c r="T1468" s="61">
        <v>885.24434048581304</v>
      </c>
      <c r="U1468" s="61">
        <f t="shared" ca="1" si="417"/>
        <v>966.10891441065337</v>
      </c>
      <c r="V1468" s="62">
        <f t="shared" ca="1" si="418"/>
        <v>9.1347179785936428E-2</v>
      </c>
      <c r="W1468" s="62"/>
      <c r="X1468" s="62">
        <f t="shared" ca="1" si="419"/>
        <v>9.1347179785936428E-2</v>
      </c>
      <c r="Y1468" s="60">
        <f t="shared" ca="1" si="420"/>
        <v>4153302.223051399</v>
      </c>
      <c r="Z1468" s="63">
        <f t="shared" ca="1" si="421"/>
        <v>0</v>
      </c>
      <c r="AA1468" s="60">
        <f t="shared" ca="1" si="422"/>
        <v>0</v>
      </c>
      <c r="AB1468" s="63">
        <f t="shared" ca="1" si="423"/>
        <v>0</v>
      </c>
      <c r="AC1468" s="47">
        <f t="shared" ca="1" si="424"/>
        <v>4153302.223051399</v>
      </c>
    </row>
    <row r="1469" spans="1:29" x14ac:dyDescent="0.15">
      <c r="A1469" s="58">
        <v>60608</v>
      </c>
      <c r="B1469" s="65">
        <f t="shared" si="407"/>
        <v>6</v>
      </c>
      <c r="C1469" s="58" t="s">
        <v>1522</v>
      </c>
      <c r="D1469" s="58">
        <v>6844</v>
      </c>
      <c r="E1469" s="58">
        <v>0</v>
      </c>
      <c r="F1469" s="58">
        <f t="shared" si="408"/>
        <v>11032.119402985074</v>
      </c>
      <c r="G1469" s="58"/>
      <c r="H1469" s="17">
        <f t="shared" si="409"/>
        <v>1</v>
      </c>
      <c r="I1469" s="17">
        <f t="shared" si="410"/>
        <v>0</v>
      </c>
      <c r="J1469" s="17">
        <f ca="1">OFFSET('Z1'!$B$7,B1469,H1469)*D1469</f>
        <v>0</v>
      </c>
      <c r="K1469" s="17">
        <f ca="1">IF(I1469&gt;0,OFFSET('Z1'!$I$7,B1469,I1469)*IF(I1469=1,D1469-9300,IF(I1469=2,D1469-18000,IF(I1469=3,D1469-45000,0))),0)</f>
        <v>0</v>
      </c>
      <c r="L1469" s="17">
        <f>IF(AND(E1469=1,D1469&gt;20000,D1469&lt;=45000),D1469*'Z1'!$G$7,0)+IF(AND(E1469=1,D1469&gt;45000,D1469&lt;=50000),'Z1'!$G$7/5000*(50000-D1469)*D1469,0)</f>
        <v>0</v>
      </c>
      <c r="M1469" s="18">
        <f t="shared" ca="1" si="411"/>
        <v>0</v>
      </c>
      <c r="N1469" s="21">
        <v>13722</v>
      </c>
      <c r="O1469" s="20">
        <f t="shared" si="412"/>
        <v>12722</v>
      </c>
      <c r="P1469" s="21">
        <f t="shared" si="413"/>
        <v>1</v>
      </c>
      <c r="Q1469" s="22">
        <f t="shared" si="414"/>
        <v>11449.800000000001</v>
      </c>
      <c r="R1469" s="59">
        <f t="shared" ca="1" si="415"/>
        <v>6603796.4918734068</v>
      </c>
      <c r="S1469" s="60">
        <f t="shared" ca="1" si="416"/>
        <v>6615246.2918734066</v>
      </c>
      <c r="T1469" s="61">
        <v>885.49972507643236</v>
      </c>
      <c r="U1469" s="61">
        <f t="shared" ca="1" si="417"/>
        <v>966.5760216062838</v>
      </c>
      <c r="V1469" s="62">
        <f t="shared" ca="1" si="418"/>
        <v>9.1559934163563117E-2</v>
      </c>
      <c r="W1469" s="62"/>
      <c r="X1469" s="62">
        <f t="shared" ca="1" si="419"/>
        <v>9.1559934163563117E-2</v>
      </c>
      <c r="Y1469" s="60">
        <f t="shared" ca="1" si="420"/>
        <v>6615246.2918734057</v>
      </c>
      <c r="Z1469" s="63">
        <f t="shared" ca="1" si="421"/>
        <v>0</v>
      </c>
      <c r="AA1469" s="60">
        <f t="shared" ca="1" si="422"/>
        <v>0</v>
      </c>
      <c r="AB1469" s="63">
        <f t="shared" ca="1" si="423"/>
        <v>0</v>
      </c>
      <c r="AC1469" s="47">
        <f t="shared" ca="1" si="424"/>
        <v>6615246.2918734057</v>
      </c>
    </row>
    <row r="1470" spans="1:29" x14ac:dyDescent="0.15">
      <c r="A1470" s="58">
        <v>60611</v>
      </c>
      <c r="B1470" s="65">
        <f t="shared" si="407"/>
        <v>6</v>
      </c>
      <c r="C1470" s="58" t="s">
        <v>1523</v>
      </c>
      <c r="D1470" s="58">
        <v>4170</v>
      </c>
      <c r="E1470" s="58">
        <v>0</v>
      </c>
      <c r="F1470" s="58">
        <f t="shared" si="408"/>
        <v>6721.7910447761196</v>
      </c>
      <c r="G1470" s="58"/>
      <c r="H1470" s="17">
        <f t="shared" si="409"/>
        <v>1</v>
      </c>
      <c r="I1470" s="17">
        <f t="shared" si="410"/>
        <v>0</v>
      </c>
      <c r="J1470" s="17">
        <f ca="1">OFFSET('Z1'!$B$7,B1470,H1470)*D1470</f>
        <v>0</v>
      </c>
      <c r="K1470" s="17">
        <f ca="1">IF(I1470&gt;0,OFFSET('Z1'!$I$7,B1470,I1470)*IF(I1470=1,D1470-9300,IF(I1470=2,D1470-18000,IF(I1470=3,D1470-45000,0))),0)</f>
        <v>0</v>
      </c>
      <c r="L1470" s="17">
        <f>IF(AND(E1470=1,D1470&gt;20000,D1470&lt;=45000),D1470*'Z1'!$G$7,0)+IF(AND(E1470=1,D1470&gt;45000,D1470&lt;=50000),'Z1'!$G$7/5000*(50000-D1470)*D1470,0)</f>
        <v>0</v>
      </c>
      <c r="M1470" s="18">
        <f t="shared" ca="1" si="411"/>
        <v>0</v>
      </c>
      <c r="N1470" s="21">
        <v>7326</v>
      </c>
      <c r="O1470" s="20">
        <f t="shared" si="412"/>
        <v>6326</v>
      </c>
      <c r="P1470" s="21">
        <f t="shared" si="413"/>
        <v>1</v>
      </c>
      <c r="Q1470" s="22">
        <f t="shared" si="414"/>
        <v>5693.4000000000005</v>
      </c>
      <c r="R1470" s="59">
        <f t="shared" ca="1" si="415"/>
        <v>4023645.7292682799</v>
      </c>
      <c r="S1470" s="60">
        <f t="shared" ca="1" si="416"/>
        <v>4029339.1292682798</v>
      </c>
      <c r="T1470" s="61">
        <v>886.12491852623941</v>
      </c>
      <c r="U1470" s="61">
        <f t="shared" ca="1" si="417"/>
        <v>966.26837632332843</v>
      </c>
      <c r="V1470" s="62">
        <f t="shared" ca="1" si="418"/>
        <v>9.0442618327876145E-2</v>
      </c>
      <c r="W1470" s="62"/>
      <c r="X1470" s="62">
        <f t="shared" ca="1" si="419"/>
        <v>9.0442618327876145E-2</v>
      </c>
      <c r="Y1470" s="60">
        <f t="shared" ca="1" si="420"/>
        <v>4029339.1292682798</v>
      </c>
      <c r="Z1470" s="63">
        <f t="shared" ca="1" si="421"/>
        <v>0</v>
      </c>
      <c r="AA1470" s="60">
        <f t="shared" ca="1" si="422"/>
        <v>0</v>
      </c>
      <c r="AB1470" s="63">
        <f t="shared" ca="1" si="423"/>
        <v>0</v>
      </c>
      <c r="AC1470" s="47">
        <f t="shared" ca="1" si="424"/>
        <v>4029339.1292682798</v>
      </c>
    </row>
    <row r="1471" spans="1:29" x14ac:dyDescent="0.15">
      <c r="A1471" s="58">
        <v>60613</v>
      </c>
      <c r="B1471" s="65">
        <f t="shared" si="407"/>
        <v>6</v>
      </c>
      <c r="C1471" s="58" t="s">
        <v>1524</v>
      </c>
      <c r="D1471" s="58">
        <v>8065</v>
      </c>
      <c r="E1471" s="58">
        <v>0</v>
      </c>
      <c r="F1471" s="58">
        <f t="shared" si="408"/>
        <v>13000.298507462687</v>
      </c>
      <c r="G1471" s="58"/>
      <c r="H1471" s="17">
        <f t="shared" si="409"/>
        <v>1</v>
      </c>
      <c r="I1471" s="17">
        <f t="shared" si="410"/>
        <v>0</v>
      </c>
      <c r="J1471" s="17">
        <f ca="1">OFFSET('Z1'!$B$7,B1471,H1471)*D1471</f>
        <v>0</v>
      </c>
      <c r="K1471" s="17">
        <f ca="1">IF(I1471&gt;0,OFFSET('Z1'!$I$7,B1471,I1471)*IF(I1471=1,D1471-9300,IF(I1471=2,D1471-18000,IF(I1471=3,D1471-45000,0))),0)</f>
        <v>0</v>
      </c>
      <c r="L1471" s="17">
        <f>IF(AND(E1471=1,D1471&gt;20000,D1471&lt;=45000),D1471*'Z1'!$G$7,0)+IF(AND(E1471=1,D1471&gt;45000,D1471&lt;=50000),'Z1'!$G$7/5000*(50000-D1471)*D1471,0)</f>
        <v>0</v>
      </c>
      <c r="M1471" s="18">
        <f t="shared" ca="1" si="411"/>
        <v>0</v>
      </c>
      <c r="N1471" s="21">
        <v>20774</v>
      </c>
      <c r="O1471" s="20">
        <f t="shared" si="412"/>
        <v>19774</v>
      </c>
      <c r="P1471" s="21">
        <f t="shared" si="413"/>
        <v>1</v>
      </c>
      <c r="Q1471" s="22">
        <f t="shared" si="414"/>
        <v>17796.600000000002</v>
      </c>
      <c r="R1471" s="59">
        <f t="shared" ca="1" si="415"/>
        <v>7781943.1190764215</v>
      </c>
      <c r="S1471" s="60">
        <f t="shared" ca="1" si="416"/>
        <v>7799739.7190764211</v>
      </c>
      <c r="T1471" s="61">
        <v>886.40997320738677</v>
      </c>
      <c r="U1471" s="61">
        <f t="shared" ca="1" si="417"/>
        <v>967.10969858356123</v>
      </c>
      <c r="V1471" s="62">
        <f t="shared" ca="1" si="418"/>
        <v>9.104108461705418E-2</v>
      </c>
      <c r="W1471" s="62"/>
      <c r="X1471" s="62">
        <f t="shared" ca="1" si="419"/>
        <v>9.104108461705418E-2</v>
      </c>
      <c r="Y1471" s="60">
        <f t="shared" ca="1" si="420"/>
        <v>7799739.7190764211</v>
      </c>
      <c r="Z1471" s="63">
        <f t="shared" ca="1" si="421"/>
        <v>0</v>
      </c>
      <c r="AA1471" s="60">
        <f t="shared" ca="1" si="422"/>
        <v>0</v>
      </c>
      <c r="AB1471" s="63">
        <f t="shared" ca="1" si="423"/>
        <v>0</v>
      </c>
      <c r="AC1471" s="47">
        <f t="shared" ca="1" si="424"/>
        <v>7799739.7190764211</v>
      </c>
    </row>
    <row r="1472" spans="1:29" x14ac:dyDescent="0.15">
      <c r="A1472" s="58">
        <v>60617</v>
      </c>
      <c r="B1472" s="65">
        <f t="shared" si="407"/>
        <v>6</v>
      </c>
      <c r="C1472" s="58" t="s">
        <v>1525</v>
      </c>
      <c r="D1472" s="58">
        <v>5228</v>
      </c>
      <c r="E1472" s="58">
        <v>0</v>
      </c>
      <c r="F1472" s="58">
        <f t="shared" si="408"/>
        <v>8427.2238805970155</v>
      </c>
      <c r="G1472" s="58"/>
      <c r="H1472" s="17">
        <f t="shared" si="409"/>
        <v>1</v>
      </c>
      <c r="I1472" s="17">
        <f t="shared" si="410"/>
        <v>0</v>
      </c>
      <c r="J1472" s="17">
        <f ca="1">OFFSET('Z1'!$B$7,B1472,H1472)*D1472</f>
        <v>0</v>
      </c>
      <c r="K1472" s="17">
        <f ca="1">IF(I1472&gt;0,OFFSET('Z1'!$I$7,B1472,I1472)*IF(I1472=1,D1472-9300,IF(I1472=2,D1472-18000,IF(I1472=3,D1472-45000,0))),0)</f>
        <v>0</v>
      </c>
      <c r="L1472" s="17">
        <f>IF(AND(E1472=1,D1472&gt;20000,D1472&lt;=45000),D1472*'Z1'!$G$7,0)+IF(AND(E1472=1,D1472&gt;45000,D1472&lt;=50000),'Z1'!$G$7/5000*(50000-D1472)*D1472,0)</f>
        <v>0</v>
      </c>
      <c r="M1472" s="18">
        <f t="shared" ca="1" si="411"/>
        <v>0</v>
      </c>
      <c r="N1472" s="21">
        <v>10786</v>
      </c>
      <c r="O1472" s="20">
        <f t="shared" si="412"/>
        <v>9786</v>
      </c>
      <c r="P1472" s="21">
        <f t="shared" si="413"/>
        <v>1</v>
      </c>
      <c r="Q1472" s="22">
        <f t="shared" si="414"/>
        <v>8807.4</v>
      </c>
      <c r="R1472" s="59">
        <f t="shared" ca="1" si="415"/>
        <v>5044513.1589003764</v>
      </c>
      <c r="S1472" s="60">
        <f t="shared" ca="1" si="416"/>
        <v>5053320.5589003768</v>
      </c>
      <c r="T1472" s="61">
        <v>886.44056695840857</v>
      </c>
      <c r="U1472" s="61">
        <f t="shared" ca="1" si="417"/>
        <v>966.58771210795271</v>
      </c>
      <c r="V1472" s="62">
        <f t="shared" ca="1" si="418"/>
        <v>9.0414572772259616E-2</v>
      </c>
      <c r="W1472" s="62"/>
      <c r="X1472" s="62">
        <f t="shared" ca="1" si="419"/>
        <v>9.0414572772259616E-2</v>
      </c>
      <c r="Y1472" s="60">
        <f t="shared" ca="1" si="420"/>
        <v>5053320.5589003768</v>
      </c>
      <c r="Z1472" s="63">
        <f t="shared" ca="1" si="421"/>
        <v>0</v>
      </c>
      <c r="AA1472" s="60">
        <f t="shared" ca="1" si="422"/>
        <v>0</v>
      </c>
      <c r="AB1472" s="63">
        <f t="shared" ca="1" si="423"/>
        <v>0</v>
      </c>
      <c r="AC1472" s="47">
        <f t="shared" ca="1" si="424"/>
        <v>5053320.5589003768</v>
      </c>
    </row>
    <row r="1473" spans="1:29" x14ac:dyDescent="0.15">
      <c r="A1473" s="58">
        <v>60618</v>
      </c>
      <c r="B1473" s="65">
        <f t="shared" si="407"/>
        <v>6</v>
      </c>
      <c r="C1473" s="58" t="s">
        <v>1526</v>
      </c>
      <c r="D1473" s="58">
        <v>1574</v>
      </c>
      <c r="E1473" s="58">
        <v>0</v>
      </c>
      <c r="F1473" s="58">
        <f t="shared" si="408"/>
        <v>2537.1940298507461</v>
      </c>
      <c r="G1473" s="58"/>
      <c r="H1473" s="17">
        <f t="shared" si="409"/>
        <v>1</v>
      </c>
      <c r="I1473" s="17">
        <f t="shared" si="410"/>
        <v>0</v>
      </c>
      <c r="J1473" s="17">
        <f ca="1">OFFSET('Z1'!$B$7,B1473,H1473)*D1473</f>
        <v>0</v>
      </c>
      <c r="K1473" s="17">
        <f ca="1">IF(I1473&gt;0,OFFSET('Z1'!$I$7,B1473,I1473)*IF(I1473=1,D1473-9300,IF(I1473=2,D1473-18000,IF(I1473=3,D1473-45000,0))),0)</f>
        <v>0</v>
      </c>
      <c r="L1473" s="17">
        <f>IF(AND(E1473=1,D1473&gt;20000,D1473&lt;=45000),D1473*'Z1'!$G$7,0)+IF(AND(E1473=1,D1473&gt;45000,D1473&lt;=50000),'Z1'!$G$7/5000*(50000-D1473)*D1473,0)</f>
        <v>0</v>
      </c>
      <c r="M1473" s="18">
        <f t="shared" ca="1" si="411"/>
        <v>0</v>
      </c>
      <c r="N1473" s="21">
        <v>0</v>
      </c>
      <c r="O1473" s="20">
        <f t="shared" si="412"/>
        <v>0</v>
      </c>
      <c r="P1473" s="21">
        <f t="shared" si="413"/>
        <v>1</v>
      </c>
      <c r="Q1473" s="22">
        <f t="shared" si="414"/>
        <v>0</v>
      </c>
      <c r="R1473" s="59">
        <f t="shared" ca="1" si="415"/>
        <v>1518757.4047645736</v>
      </c>
      <c r="S1473" s="60">
        <f t="shared" ca="1" si="416"/>
        <v>1518757.4047645736</v>
      </c>
      <c r="T1473" s="61">
        <v>883.01162415078295</v>
      </c>
      <c r="U1473" s="61">
        <f t="shared" ca="1" si="417"/>
        <v>964.90305258232115</v>
      </c>
      <c r="V1473" s="62">
        <f t="shared" ca="1" si="418"/>
        <v>9.2741053675590601E-2</v>
      </c>
      <c r="W1473" s="62"/>
      <c r="X1473" s="62">
        <f t="shared" ca="1" si="419"/>
        <v>9.2741053675590601E-2</v>
      </c>
      <c r="Y1473" s="60">
        <f t="shared" ca="1" si="420"/>
        <v>1518757.4047645736</v>
      </c>
      <c r="Z1473" s="63">
        <f t="shared" ca="1" si="421"/>
        <v>0</v>
      </c>
      <c r="AA1473" s="60">
        <f t="shared" ca="1" si="422"/>
        <v>0</v>
      </c>
      <c r="AB1473" s="63">
        <f t="shared" ca="1" si="423"/>
        <v>0</v>
      </c>
      <c r="AC1473" s="47">
        <f t="shared" ca="1" si="424"/>
        <v>1518757.4047645736</v>
      </c>
    </row>
    <row r="1474" spans="1:29" x14ac:dyDescent="0.15">
      <c r="A1474" s="58">
        <v>60619</v>
      </c>
      <c r="B1474" s="65">
        <f t="shared" si="407"/>
        <v>6</v>
      </c>
      <c r="C1474" s="58" t="s">
        <v>1527</v>
      </c>
      <c r="D1474" s="58">
        <v>3581</v>
      </c>
      <c r="E1474" s="58">
        <v>0</v>
      </c>
      <c r="F1474" s="58">
        <f t="shared" si="408"/>
        <v>5772.3582089552237</v>
      </c>
      <c r="G1474" s="58"/>
      <c r="H1474" s="17">
        <f t="shared" si="409"/>
        <v>1</v>
      </c>
      <c r="I1474" s="17">
        <f t="shared" si="410"/>
        <v>0</v>
      </c>
      <c r="J1474" s="17">
        <f ca="1">OFFSET('Z1'!$B$7,B1474,H1474)*D1474</f>
        <v>0</v>
      </c>
      <c r="K1474" s="17">
        <f ca="1">IF(I1474&gt;0,OFFSET('Z1'!$I$7,B1474,I1474)*IF(I1474=1,D1474-9300,IF(I1474=2,D1474-18000,IF(I1474=3,D1474-45000,0))),0)</f>
        <v>0</v>
      </c>
      <c r="L1474" s="17">
        <f>IF(AND(E1474=1,D1474&gt;20000,D1474&lt;=45000),D1474*'Z1'!$G$7,0)+IF(AND(E1474=1,D1474&gt;45000,D1474&lt;=50000),'Z1'!$G$7/5000*(50000-D1474)*D1474,0)</f>
        <v>0</v>
      </c>
      <c r="M1474" s="18">
        <f t="shared" ca="1" si="411"/>
        <v>0</v>
      </c>
      <c r="N1474" s="21">
        <v>0</v>
      </c>
      <c r="O1474" s="20">
        <f t="shared" si="412"/>
        <v>0</v>
      </c>
      <c r="P1474" s="21">
        <f t="shared" si="413"/>
        <v>1</v>
      </c>
      <c r="Q1474" s="22">
        <f t="shared" si="414"/>
        <v>0</v>
      </c>
      <c r="R1474" s="59">
        <f t="shared" ca="1" si="415"/>
        <v>3455317.8312972924</v>
      </c>
      <c r="S1474" s="60">
        <f t="shared" ca="1" si="416"/>
        <v>3455317.8312972924</v>
      </c>
      <c r="T1474" s="61">
        <v>883.01162415078306</v>
      </c>
      <c r="U1474" s="61">
        <f t="shared" ca="1" si="417"/>
        <v>964.90305258232127</v>
      </c>
      <c r="V1474" s="62">
        <f t="shared" ca="1" si="418"/>
        <v>9.2741053675590601E-2</v>
      </c>
      <c r="W1474" s="62"/>
      <c r="X1474" s="62">
        <f t="shared" ca="1" si="419"/>
        <v>9.2741053675590601E-2</v>
      </c>
      <c r="Y1474" s="60">
        <f t="shared" ca="1" si="420"/>
        <v>3455317.8312972924</v>
      </c>
      <c r="Z1474" s="63">
        <f t="shared" ca="1" si="421"/>
        <v>0</v>
      </c>
      <c r="AA1474" s="60">
        <f t="shared" ca="1" si="422"/>
        <v>0</v>
      </c>
      <c r="AB1474" s="63">
        <f t="shared" ca="1" si="423"/>
        <v>0</v>
      </c>
      <c r="AC1474" s="47">
        <f t="shared" ca="1" si="424"/>
        <v>3455317.8312972924</v>
      </c>
    </row>
    <row r="1475" spans="1:29" x14ac:dyDescent="0.15">
      <c r="A1475" s="58">
        <v>60623</v>
      </c>
      <c r="B1475" s="65">
        <f t="shared" si="407"/>
        <v>6</v>
      </c>
      <c r="C1475" s="58" t="s">
        <v>1528</v>
      </c>
      <c r="D1475" s="58">
        <v>2795</v>
      </c>
      <c r="E1475" s="58">
        <v>0</v>
      </c>
      <c r="F1475" s="58">
        <f t="shared" si="408"/>
        <v>4505.373134328358</v>
      </c>
      <c r="G1475" s="58"/>
      <c r="H1475" s="17">
        <f t="shared" si="409"/>
        <v>1</v>
      </c>
      <c r="I1475" s="17">
        <f t="shared" si="410"/>
        <v>0</v>
      </c>
      <c r="J1475" s="17">
        <f ca="1">OFFSET('Z1'!$B$7,B1475,H1475)*D1475</f>
        <v>0</v>
      </c>
      <c r="K1475" s="17">
        <f ca="1">IF(I1475&gt;0,OFFSET('Z1'!$I$7,B1475,I1475)*IF(I1475=1,D1475-9300,IF(I1475=2,D1475-18000,IF(I1475=3,D1475-45000,0))),0)</f>
        <v>0</v>
      </c>
      <c r="L1475" s="17">
        <f>IF(AND(E1475=1,D1475&gt;20000,D1475&lt;=45000),D1475*'Z1'!$G$7,0)+IF(AND(E1475=1,D1475&gt;45000,D1475&lt;=50000),'Z1'!$G$7/5000*(50000-D1475)*D1475,0)</f>
        <v>0</v>
      </c>
      <c r="M1475" s="18">
        <f t="shared" ca="1" si="411"/>
        <v>0</v>
      </c>
      <c r="N1475" s="21">
        <v>2954</v>
      </c>
      <c r="O1475" s="20">
        <f t="shared" si="412"/>
        <v>1954</v>
      </c>
      <c r="P1475" s="21">
        <f t="shared" si="413"/>
        <v>1</v>
      </c>
      <c r="Q1475" s="22">
        <f t="shared" si="414"/>
        <v>1758.6000000000001</v>
      </c>
      <c r="R1475" s="59">
        <f t="shared" ca="1" si="415"/>
        <v>2696904.0319675878</v>
      </c>
      <c r="S1475" s="60">
        <f t="shared" ca="1" si="416"/>
        <v>2698662.6319675879</v>
      </c>
      <c r="T1475" s="61">
        <v>883.91194318658586</v>
      </c>
      <c r="U1475" s="61">
        <f t="shared" ca="1" si="417"/>
        <v>965.53224757337671</v>
      </c>
      <c r="V1475" s="62">
        <f t="shared" ca="1" si="418"/>
        <v>9.2339859208760089E-2</v>
      </c>
      <c r="W1475" s="62"/>
      <c r="X1475" s="62">
        <f t="shared" ca="1" si="419"/>
        <v>9.2339859208760089E-2</v>
      </c>
      <c r="Y1475" s="60">
        <f t="shared" ca="1" si="420"/>
        <v>2698662.6319675879</v>
      </c>
      <c r="Z1475" s="63">
        <f t="shared" ca="1" si="421"/>
        <v>0</v>
      </c>
      <c r="AA1475" s="60">
        <f t="shared" ca="1" si="422"/>
        <v>0</v>
      </c>
      <c r="AB1475" s="63">
        <f t="shared" ca="1" si="423"/>
        <v>0</v>
      </c>
      <c r="AC1475" s="47">
        <f t="shared" ca="1" si="424"/>
        <v>2698662.6319675879</v>
      </c>
    </row>
    <row r="1476" spans="1:29" x14ac:dyDescent="0.15">
      <c r="A1476" s="58">
        <v>60624</v>
      </c>
      <c r="B1476" s="65">
        <f t="shared" si="407"/>
        <v>6</v>
      </c>
      <c r="C1476" s="58" t="s">
        <v>1529</v>
      </c>
      <c r="D1476" s="58">
        <v>7655</v>
      </c>
      <c r="E1476" s="58">
        <v>0</v>
      </c>
      <c r="F1476" s="58">
        <f t="shared" si="408"/>
        <v>12339.402985074626</v>
      </c>
      <c r="G1476" s="58"/>
      <c r="H1476" s="17">
        <f t="shared" si="409"/>
        <v>1</v>
      </c>
      <c r="I1476" s="17">
        <f t="shared" si="410"/>
        <v>0</v>
      </c>
      <c r="J1476" s="17">
        <f ca="1">OFFSET('Z1'!$B$7,B1476,H1476)*D1476</f>
        <v>0</v>
      </c>
      <c r="K1476" s="17">
        <f ca="1">IF(I1476&gt;0,OFFSET('Z1'!$I$7,B1476,I1476)*IF(I1476=1,D1476-9300,IF(I1476=2,D1476-18000,IF(I1476=3,D1476-45000,0))),0)</f>
        <v>0</v>
      </c>
      <c r="L1476" s="17">
        <f>IF(AND(E1476=1,D1476&gt;20000,D1476&lt;=45000),D1476*'Z1'!$G$7,0)+IF(AND(E1476=1,D1476&gt;45000,D1476&lt;=50000),'Z1'!$G$7/5000*(50000-D1476)*D1476,0)</f>
        <v>0</v>
      </c>
      <c r="M1476" s="18">
        <f t="shared" ca="1" si="411"/>
        <v>0</v>
      </c>
      <c r="N1476" s="21">
        <v>33819</v>
      </c>
      <c r="O1476" s="20">
        <f t="shared" si="412"/>
        <v>32819</v>
      </c>
      <c r="P1476" s="21">
        <f t="shared" si="413"/>
        <v>1</v>
      </c>
      <c r="Q1476" s="22">
        <f t="shared" si="414"/>
        <v>29537.100000000002</v>
      </c>
      <c r="R1476" s="59">
        <f t="shared" ca="1" si="415"/>
        <v>7386332.8675176697</v>
      </c>
      <c r="S1476" s="60">
        <f t="shared" ca="1" si="416"/>
        <v>7415869.9675176693</v>
      </c>
      <c r="T1476" s="61">
        <v>890.46486670167951</v>
      </c>
      <c r="U1476" s="61">
        <f t="shared" ca="1" si="417"/>
        <v>968.76158948630564</v>
      </c>
      <c r="V1476" s="62">
        <f t="shared" ca="1" si="418"/>
        <v>8.7927919126827181E-2</v>
      </c>
      <c r="W1476" s="62"/>
      <c r="X1476" s="62">
        <f t="shared" ca="1" si="419"/>
        <v>8.7927919126827181E-2</v>
      </c>
      <c r="Y1476" s="60">
        <f t="shared" ca="1" si="420"/>
        <v>7415869.9675176702</v>
      </c>
      <c r="Z1476" s="63">
        <f t="shared" ca="1" si="421"/>
        <v>0</v>
      </c>
      <c r="AA1476" s="60">
        <f t="shared" ca="1" si="422"/>
        <v>0</v>
      </c>
      <c r="AB1476" s="63">
        <f t="shared" ca="1" si="423"/>
        <v>0</v>
      </c>
      <c r="AC1476" s="47">
        <f t="shared" ca="1" si="424"/>
        <v>7415869.9675176702</v>
      </c>
    </row>
    <row r="1477" spans="1:29" x14ac:dyDescent="0.15">
      <c r="A1477" s="58">
        <v>60626</v>
      </c>
      <c r="B1477" s="65">
        <f t="shared" si="407"/>
        <v>6</v>
      </c>
      <c r="C1477" s="58" t="s">
        <v>1530</v>
      </c>
      <c r="D1477" s="58">
        <v>3901</v>
      </c>
      <c r="E1477" s="58">
        <v>0</v>
      </c>
      <c r="F1477" s="58">
        <f t="shared" si="408"/>
        <v>6288.1791044776119</v>
      </c>
      <c r="G1477" s="58"/>
      <c r="H1477" s="17">
        <f t="shared" si="409"/>
        <v>1</v>
      </c>
      <c r="I1477" s="17">
        <f t="shared" si="410"/>
        <v>0</v>
      </c>
      <c r="J1477" s="17">
        <f ca="1">OFFSET('Z1'!$B$7,B1477,H1477)*D1477</f>
        <v>0</v>
      </c>
      <c r="K1477" s="17">
        <f ca="1">IF(I1477&gt;0,OFFSET('Z1'!$I$7,B1477,I1477)*IF(I1477=1,D1477-9300,IF(I1477=2,D1477-18000,IF(I1477=3,D1477-45000,0))),0)</f>
        <v>0</v>
      </c>
      <c r="L1477" s="17">
        <f>IF(AND(E1477=1,D1477&gt;20000,D1477&lt;=45000),D1477*'Z1'!$G$7,0)+IF(AND(E1477=1,D1477&gt;45000,D1477&lt;=50000),'Z1'!$G$7/5000*(50000-D1477)*D1477,0)</f>
        <v>0</v>
      </c>
      <c r="M1477" s="18">
        <f t="shared" ca="1" si="411"/>
        <v>0</v>
      </c>
      <c r="N1477" s="21">
        <v>0</v>
      </c>
      <c r="O1477" s="20">
        <f t="shared" si="412"/>
        <v>0</v>
      </c>
      <c r="P1477" s="21">
        <f t="shared" si="413"/>
        <v>1</v>
      </c>
      <c r="Q1477" s="22">
        <f t="shared" si="414"/>
        <v>0</v>
      </c>
      <c r="R1477" s="59">
        <f t="shared" ca="1" si="415"/>
        <v>3764086.8081236351</v>
      </c>
      <c r="S1477" s="60">
        <f t="shared" ca="1" si="416"/>
        <v>3764086.8081236351</v>
      </c>
      <c r="T1477" s="61">
        <v>883.01162415078295</v>
      </c>
      <c r="U1477" s="61">
        <f t="shared" ca="1" si="417"/>
        <v>964.90305258232127</v>
      </c>
      <c r="V1477" s="62">
        <f t="shared" ca="1" si="418"/>
        <v>9.2741053675590823E-2</v>
      </c>
      <c r="W1477" s="62"/>
      <c r="X1477" s="62">
        <f t="shared" ca="1" si="419"/>
        <v>9.2741053675590823E-2</v>
      </c>
      <c r="Y1477" s="60">
        <f t="shared" ca="1" si="420"/>
        <v>3764086.8081236356</v>
      </c>
      <c r="Z1477" s="63">
        <f t="shared" ca="1" si="421"/>
        <v>0</v>
      </c>
      <c r="AA1477" s="60">
        <f t="shared" ca="1" si="422"/>
        <v>0</v>
      </c>
      <c r="AB1477" s="63">
        <f t="shared" ca="1" si="423"/>
        <v>0</v>
      </c>
      <c r="AC1477" s="47">
        <f t="shared" ca="1" si="424"/>
        <v>3764086.8081236356</v>
      </c>
    </row>
    <row r="1478" spans="1:29" x14ac:dyDescent="0.15">
      <c r="A1478" s="58">
        <v>60628</v>
      </c>
      <c r="B1478" s="65">
        <f t="shared" si="407"/>
        <v>6</v>
      </c>
      <c r="C1478" s="58" t="s">
        <v>1531</v>
      </c>
      <c r="D1478" s="58">
        <v>2770</v>
      </c>
      <c r="E1478" s="58">
        <v>0</v>
      </c>
      <c r="F1478" s="58">
        <f t="shared" si="408"/>
        <v>4465.0746268656712</v>
      </c>
      <c r="G1478" s="58"/>
      <c r="H1478" s="17">
        <f t="shared" si="409"/>
        <v>1</v>
      </c>
      <c r="I1478" s="17">
        <f t="shared" si="410"/>
        <v>0</v>
      </c>
      <c r="J1478" s="17">
        <f ca="1">OFFSET('Z1'!$B$7,B1478,H1478)*D1478</f>
        <v>0</v>
      </c>
      <c r="K1478" s="17">
        <f ca="1">IF(I1478&gt;0,OFFSET('Z1'!$I$7,B1478,I1478)*IF(I1478=1,D1478-9300,IF(I1478=2,D1478-18000,IF(I1478=3,D1478-45000,0))),0)</f>
        <v>0</v>
      </c>
      <c r="L1478" s="17">
        <f>IF(AND(E1478=1,D1478&gt;20000,D1478&lt;=45000),D1478*'Z1'!$G$7,0)+IF(AND(E1478=1,D1478&gt;45000,D1478&lt;=50000),'Z1'!$G$7/5000*(50000-D1478)*D1478,0)</f>
        <v>0</v>
      </c>
      <c r="M1478" s="18">
        <f t="shared" ca="1" si="411"/>
        <v>0</v>
      </c>
      <c r="N1478" s="21">
        <v>84387</v>
      </c>
      <c r="O1478" s="20">
        <f t="shared" si="412"/>
        <v>83387</v>
      </c>
      <c r="P1478" s="21">
        <f t="shared" si="413"/>
        <v>1</v>
      </c>
      <c r="Q1478" s="22">
        <f t="shared" si="414"/>
        <v>75048.3</v>
      </c>
      <c r="R1478" s="59">
        <f t="shared" ca="1" si="415"/>
        <v>2672781.45565303</v>
      </c>
      <c r="S1478" s="60">
        <f t="shared" ca="1" si="416"/>
        <v>2747829.7556530298</v>
      </c>
      <c r="T1478" s="61">
        <v>916.10952346262661</v>
      </c>
      <c r="U1478" s="61">
        <f t="shared" ca="1" si="417"/>
        <v>991.9963016797941</v>
      </c>
      <c r="V1478" s="62">
        <f t="shared" ca="1" si="418"/>
        <v>8.2835923296963099E-2</v>
      </c>
      <c r="W1478" s="62"/>
      <c r="X1478" s="62">
        <f t="shared" ca="1" si="419"/>
        <v>8.2835923296963099E-2</v>
      </c>
      <c r="Y1478" s="60">
        <f t="shared" ca="1" si="420"/>
        <v>2747829.7556530298</v>
      </c>
      <c r="Z1478" s="63">
        <f t="shared" ca="1" si="421"/>
        <v>0</v>
      </c>
      <c r="AA1478" s="60">
        <f t="shared" ca="1" si="422"/>
        <v>0</v>
      </c>
      <c r="AB1478" s="63">
        <f t="shared" ca="1" si="423"/>
        <v>0</v>
      </c>
      <c r="AC1478" s="47">
        <f t="shared" ca="1" si="424"/>
        <v>2747829.7556530298</v>
      </c>
    </row>
    <row r="1479" spans="1:29" x14ac:dyDescent="0.15">
      <c r="A1479" s="58">
        <v>60629</v>
      </c>
      <c r="B1479" s="65">
        <f t="shared" si="407"/>
        <v>6</v>
      </c>
      <c r="C1479" s="58" t="s">
        <v>1532</v>
      </c>
      <c r="D1479" s="58">
        <v>5302</v>
      </c>
      <c r="E1479" s="58">
        <v>0</v>
      </c>
      <c r="F1479" s="58">
        <f t="shared" si="408"/>
        <v>8546.5074626865662</v>
      </c>
      <c r="G1479" s="58"/>
      <c r="H1479" s="17">
        <f t="shared" si="409"/>
        <v>1</v>
      </c>
      <c r="I1479" s="17">
        <f t="shared" si="410"/>
        <v>0</v>
      </c>
      <c r="J1479" s="17">
        <f ca="1">OFFSET('Z1'!$B$7,B1479,H1479)*D1479</f>
        <v>0</v>
      </c>
      <c r="K1479" s="17">
        <f ca="1">IF(I1479&gt;0,OFFSET('Z1'!$I$7,B1479,I1479)*IF(I1479=1,D1479-9300,IF(I1479=2,D1479-18000,IF(I1479=3,D1479-45000,0))),0)</f>
        <v>0</v>
      </c>
      <c r="L1479" s="17">
        <f>IF(AND(E1479=1,D1479&gt;20000,D1479&lt;=45000),D1479*'Z1'!$G$7,0)+IF(AND(E1479=1,D1479&gt;45000,D1479&lt;=50000),'Z1'!$G$7/5000*(50000-D1479)*D1479,0)</f>
        <v>0</v>
      </c>
      <c r="M1479" s="18">
        <f t="shared" ca="1" si="411"/>
        <v>0</v>
      </c>
      <c r="N1479" s="21">
        <v>4143</v>
      </c>
      <c r="O1479" s="20">
        <f t="shared" si="412"/>
        <v>3143</v>
      </c>
      <c r="P1479" s="21">
        <f t="shared" si="413"/>
        <v>1</v>
      </c>
      <c r="Q1479" s="22">
        <f t="shared" si="414"/>
        <v>2828.7000000000003</v>
      </c>
      <c r="R1479" s="59">
        <f t="shared" ca="1" si="415"/>
        <v>5115915.984791467</v>
      </c>
      <c r="S1479" s="60">
        <f t="shared" ca="1" si="416"/>
        <v>5118744.6847914672</v>
      </c>
      <c r="T1479" s="61">
        <v>883.86789455600672</v>
      </c>
      <c r="U1479" s="61">
        <f t="shared" ca="1" si="417"/>
        <v>965.43656823679123</v>
      </c>
      <c r="V1479" s="62">
        <f t="shared" ca="1" si="418"/>
        <v>9.2286046572331859E-2</v>
      </c>
      <c r="W1479" s="62"/>
      <c r="X1479" s="62">
        <f t="shared" ca="1" si="419"/>
        <v>9.2286046572331859E-2</v>
      </c>
      <c r="Y1479" s="60">
        <f t="shared" ca="1" si="420"/>
        <v>5118744.6847914672</v>
      </c>
      <c r="Z1479" s="63">
        <f t="shared" ca="1" si="421"/>
        <v>0</v>
      </c>
      <c r="AA1479" s="60">
        <f t="shared" ca="1" si="422"/>
        <v>0</v>
      </c>
      <c r="AB1479" s="63">
        <f t="shared" ca="1" si="423"/>
        <v>0</v>
      </c>
      <c r="AC1479" s="47">
        <f t="shared" ca="1" si="424"/>
        <v>5118744.6847914672</v>
      </c>
    </row>
    <row r="1480" spans="1:29" x14ac:dyDescent="0.15">
      <c r="A1480" s="58">
        <v>60632</v>
      </c>
      <c r="B1480" s="65">
        <f t="shared" si="407"/>
        <v>6</v>
      </c>
      <c r="C1480" s="58" t="s">
        <v>1533</v>
      </c>
      <c r="D1480" s="58">
        <v>2317</v>
      </c>
      <c r="E1480" s="58">
        <v>0</v>
      </c>
      <c r="F1480" s="58">
        <f t="shared" si="408"/>
        <v>3734.8656716417909</v>
      </c>
      <c r="G1480" s="58"/>
      <c r="H1480" s="17">
        <f t="shared" si="409"/>
        <v>1</v>
      </c>
      <c r="I1480" s="17">
        <f t="shared" si="410"/>
        <v>0</v>
      </c>
      <c r="J1480" s="17">
        <f ca="1">OFFSET('Z1'!$B$7,B1480,H1480)*D1480</f>
        <v>0</v>
      </c>
      <c r="K1480" s="17">
        <f ca="1">IF(I1480&gt;0,OFFSET('Z1'!$I$7,B1480,I1480)*IF(I1480=1,D1480-9300,IF(I1480=2,D1480-18000,IF(I1480=3,D1480-45000,0))),0)</f>
        <v>0</v>
      </c>
      <c r="L1480" s="17">
        <f>IF(AND(E1480=1,D1480&gt;20000,D1480&lt;=45000),D1480*'Z1'!$G$7,0)+IF(AND(E1480=1,D1480&gt;45000,D1480&lt;=50000),'Z1'!$G$7/5000*(50000-D1480)*D1480,0)</f>
        <v>0</v>
      </c>
      <c r="M1480" s="18">
        <f t="shared" ca="1" si="411"/>
        <v>0</v>
      </c>
      <c r="N1480" s="21">
        <v>6108</v>
      </c>
      <c r="O1480" s="20">
        <f t="shared" si="412"/>
        <v>5108</v>
      </c>
      <c r="P1480" s="21">
        <f t="shared" si="413"/>
        <v>1</v>
      </c>
      <c r="Q1480" s="22">
        <f t="shared" si="414"/>
        <v>4597.2</v>
      </c>
      <c r="R1480" s="59">
        <f t="shared" ca="1" si="415"/>
        <v>2235680.3728332384</v>
      </c>
      <c r="S1480" s="60">
        <f t="shared" ca="1" si="416"/>
        <v>2240277.5728332386</v>
      </c>
      <c r="T1480" s="61">
        <v>885.82306373947199</v>
      </c>
      <c r="U1480" s="61">
        <f t="shared" ca="1" si="417"/>
        <v>966.88716997550216</v>
      </c>
      <c r="V1480" s="62">
        <f t="shared" ca="1" si="418"/>
        <v>9.1512751873744191E-2</v>
      </c>
      <c r="W1480" s="62"/>
      <c r="X1480" s="62">
        <f t="shared" ca="1" si="419"/>
        <v>9.1512751873744191E-2</v>
      </c>
      <c r="Y1480" s="60">
        <f t="shared" ca="1" si="420"/>
        <v>2240277.5728332386</v>
      </c>
      <c r="Z1480" s="63">
        <f t="shared" ca="1" si="421"/>
        <v>0</v>
      </c>
      <c r="AA1480" s="60">
        <f t="shared" ca="1" si="422"/>
        <v>0</v>
      </c>
      <c r="AB1480" s="63">
        <f t="shared" ca="1" si="423"/>
        <v>0</v>
      </c>
      <c r="AC1480" s="47">
        <f t="shared" ca="1" si="424"/>
        <v>2240277.5728332386</v>
      </c>
    </row>
    <row r="1481" spans="1:29" x14ac:dyDescent="0.15">
      <c r="A1481" s="58">
        <v>60639</v>
      </c>
      <c r="B1481" s="65">
        <f t="shared" si="407"/>
        <v>6</v>
      </c>
      <c r="C1481" s="58" t="s">
        <v>1534</v>
      </c>
      <c r="D1481" s="58">
        <v>1456</v>
      </c>
      <c r="E1481" s="58">
        <v>0</v>
      </c>
      <c r="F1481" s="58">
        <f t="shared" si="408"/>
        <v>2346.9850746268658</v>
      </c>
      <c r="G1481" s="58"/>
      <c r="H1481" s="17">
        <f t="shared" si="409"/>
        <v>1</v>
      </c>
      <c r="I1481" s="17">
        <f t="shared" si="410"/>
        <v>0</v>
      </c>
      <c r="J1481" s="17">
        <f ca="1">OFFSET('Z1'!$B$7,B1481,H1481)*D1481</f>
        <v>0</v>
      </c>
      <c r="K1481" s="17">
        <f ca="1">IF(I1481&gt;0,OFFSET('Z1'!$I$7,B1481,I1481)*IF(I1481=1,D1481-9300,IF(I1481=2,D1481-18000,IF(I1481=3,D1481-45000,0))),0)</f>
        <v>0</v>
      </c>
      <c r="L1481" s="17">
        <f>IF(AND(E1481=1,D1481&gt;20000,D1481&lt;=45000),D1481*'Z1'!$G$7,0)+IF(AND(E1481=1,D1481&gt;45000,D1481&lt;=50000),'Z1'!$G$7/5000*(50000-D1481)*D1481,0)</f>
        <v>0</v>
      </c>
      <c r="M1481" s="18">
        <f t="shared" ca="1" si="411"/>
        <v>0</v>
      </c>
      <c r="N1481" s="21">
        <v>0</v>
      </c>
      <c r="O1481" s="20">
        <f t="shared" si="412"/>
        <v>0</v>
      </c>
      <c r="P1481" s="21">
        <f t="shared" si="413"/>
        <v>1</v>
      </c>
      <c r="Q1481" s="22">
        <f t="shared" si="414"/>
        <v>0</v>
      </c>
      <c r="R1481" s="59">
        <f t="shared" ca="1" si="415"/>
        <v>1404898.84455986</v>
      </c>
      <c r="S1481" s="60">
        <f t="shared" ca="1" si="416"/>
        <v>1404898.84455986</v>
      </c>
      <c r="T1481" s="61">
        <v>883.01162415078272</v>
      </c>
      <c r="U1481" s="61">
        <f t="shared" ca="1" si="417"/>
        <v>964.90305258232138</v>
      </c>
      <c r="V1481" s="62">
        <f t="shared" ca="1" si="418"/>
        <v>9.2741053675591045E-2</v>
      </c>
      <c r="W1481" s="62"/>
      <c r="X1481" s="62">
        <f t="shared" ca="1" si="419"/>
        <v>9.2741053675591045E-2</v>
      </c>
      <c r="Y1481" s="60">
        <f t="shared" ca="1" si="420"/>
        <v>1404898.8445598597</v>
      </c>
      <c r="Z1481" s="63">
        <f t="shared" ca="1" si="421"/>
        <v>0</v>
      </c>
      <c r="AA1481" s="60">
        <f t="shared" ca="1" si="422"/>
        <v>0</v>
      </c>
      <c r="AB1481" s="63">
        <f t="shared" ca="1" si="423"/>
        <v>0</v>
      </c>
      <c r="AC1481" s="47">
        <f t="shared" ca="1" si="424"/>
        <v>1404898.8445598597</v>
      </c>
    </row>
    <row r="1482" spans="1:29" x14ac:dyDescent="0.15">
      <c r="A1482" s="58">
        <v>60641</v>
      </c>
      <c r="B1482" s="65">
        <f t="shared" si="407"/>
        <v>6</v>
      </c>
      <c r="C1482" s="58" t="s">
        <v>1535</v>
      </c>
      <c r="D1482" s="58">
        <v>1271</v>
      </c>
      <c r="E1482" s="58">
        <v>0</v>
      </c>
      <c r="F1482" s="58">
        <f t="shared" si="408"/>
        <v>2048.7761194029849</v>
      </c>
      <c r="G1482" s="58"/>
      <c r="H1482" s="17">
        <f t="shared" si="409"/>
        <v>1</v>
      </c>
      <c r="I1482" s="17">
        <f t="shared" si="410"/>
        <v>0</v>
      </c>
      <c r="J1482" s="17">
        <f ca="1">OFFSET('Z1'!$B$7,B1482,H1482)*D1482</f>
        <v>0</v>
      </c>
      <c r="K1482" s="17">
        <f ca="1">IF(I1482&gt;0,OFFSET('Z1'!$I$7,B1482,I1482)*IF(I1482=1,D1482-9300,IF(I1482=2,D1482-18000,IF(I1482=3,D1482-45000,0))),0)</f>
        <v>0</v>
      </c>
      <c r="L1482" s="17">
        <f>IF(AND(E1482=1,D1482&gt;20000,D1482&lt;=45000),D1482*'Z1'!$G$7,0)+IF(AND(E1482=1,D1482&gt;45000,D1482&lt;=50000),'Z1'!$G$7/5000*(50000-D1482)*D1482,0)</f>
        <v>0</v>
      </c>
      <c r="M1482" s="18">
        <f t="shared" ca="1" si="411"/>
        <v>0</v>
      </c>
      <c r="N1482" s="21">
        <v>0</v>
      </c>
      <c r="O1482" s="20">
        <f t="shared" si="412"/>
        <v>0</v>
      </c>
      <c r="P1482" s="21">
        <f t="shared" si="413"/>
        <v>1</v>
      </c>
      <c r="Q1482" s="22">
        <f t="shared" si="414"/>
        <v>0</v>
      </c>
      <c r="R1482" s="59">
        <f t="shared" ca="1" si="415"/>
        <v>1226391.7798321303</v>
      </c>
      <c r="S1482" s="60">
        <f t="shared" ca="1" si="416"/>
        <v>1226391.7798321303</v>
      </c>
      <c r="T1482" s="61">
        <v>883.01162415078295</v>
      </c>
      <c r="U1482" s="61">
        <f t="shared" ca="1" si="417"/>
        <v>964.90305258232127</v>
      </c>
      <c r="V1482" s="62">
        <f t="shared" ca="1" si="418"/>
        <v>9.2741053675590823E-2</v>
      </c>
      <c r="W1482" s="62"/>
      <c r="X1482" s="62">
        <f t="shared" ca="1" si="419"/>
        <v>9.2741053675590823E-2</v>
      </c>
      <c r="Y1482" s="60">
        <f t="shared" ca="1" si="420"/>
        <v>1226391.7798321305</v>
      </c>
      <c r="Z1482" s="63">
        <f t="shared" ca="1" si="421"/>
        <v>0</v>
      </c>
      <c r="AA1482" s="60">
        <f t="shared" ca="1" si="422"/>
        <v>0</v>
      </c>
      <c r="AB1482" s="63">
        <f t="shared" ca="1" si="423"/>
        <v>0</v>
      </c>
      <c r="AC1482" s="47">
        <f t="shared" ca="1" si="424"/>
        <v>1226391.7798321305</v>
      </c>
    </row>
    <row r="1483" spans="1:29" x14ac:dyDescent="0.15">
      <c r="A1483" s="58">
        <v>60642</v>
      </c>
      <c r="B1483" s="65">
        <f t="shared" si="407"/>
        <v>6</v>
      </c>
      <c r="C1483" s="58" t="s">
        <v>1536</v>
      </c>
      <c r="D1483" s="58">
        <v>2123</v>
      </c>
      <c r="E1483" s="58">
        <v>0</v>
      </c>
      <c r="F1483" s="58">
        <f t="shared" si="408"/>
        <v>3422.1492537313434</v>
      </c>
      <c r="G1483" s="58"/>
      <c r="H1483" s="17">
        <f t="shared" si="409"/>
        <v>1</v>
      </c>
      <c r="I1483" s="17">
        <f t="shared" si="410"/>
        <v>0</v>
      </c>
      <c r="J1483" s="17">
        <f ca="1">OFFSET('Z1'!$B$7,B1483,H1483)*D1483</f>
        <v>0</v>
      </c>
      <c r="K1483" s="17">
        <f ca="1">IF(I1483&gt;0,OFFSET('Z1'!$I$7,B1483,I1483)*IF(I1483=1,D1483-9300,IF(I1483=2,D1483-18000,IF(I1483=3,D1483-45000,0))),0)</f>
        <v>0</v>
      </c>
      <c r="L1483" s="17">
        <f>IF(AND(E1483=1,D1483&gt;20000,D1483&lt;=45000),D1483*'Z1'!$G$7,0)+IF(AND(E1483=1,D1483&gt;45000,D1483&lt;=50000),'Z1'!$G$7/5000*(50000-D1483)*D1483,0)</f>
        <v>0</v>
      </c>
      <c r="M1483" s="18">
        <f t="shared" ca="1" si="411"/>
        <v>0</v>
      </c>
      <c r="N1483" s="21">
        <v>72767</v>
      </c>
      <c r="O1483" s="20">
        <f t="shared" si="412"/>
        <v>71767</v>
      </c>
      <c r="P1483" s="21">
        <f t="shared" si="413"/>
        <v>1</v>
      </c>
      <c r="Q1483" s="22">
        <f t="shared" si="414"/>
        <v>64590.3</v>
      </c>
      <c r="R1483" s="59">
        <f t="shared" ca="1" si="415"/>
        <v>2048489.1806322681</v>
      </c>
      <c r="S1483" s="60">
        <f t="shared" ca="1" si="416"/>
        <v>2113079.4806322679</v>
      </c>
      <c r="T1483" s="61">
        <v>922.62251800553156</v>
      </c>
      <c r="U1483" s="61">
        <f t="shared" ca="1" si="417"/>
        <v>995.32712229499191</v>
      </c>
      <c r="V1483" s="62">
        <f t="shared" ca="1" si="418"/>
        <v>7.880211340021126E-2</v>
      </c>
      <c r="W1483" s="62"/>
      <c r="X1483" s="62">
        <f t="shared" ca="1" si="419"/>
        <v>7.880211340021126E-2</v>
      </c>
      <c r="Y1483" s="60">
        <f t="shared" ca="1" si="420"/>
        <v>2113079.4806322679</v>
      </c>
      <c r="Z1483" s="63">
        <f t="shared" ca="1" si="421"/>
        <v>0</v>
      </c>
      <c r="AA1483" s="60">
        <f t="shared" ca="1" si="422"/>
        <v>0</v>
      </c>
      <c r="AB1483" s="63">
        <f t="shared" ca="1" si="423"/>
        <v>0</v>
      </c>
      <c r="AC1483" s="47">
        <f t="shared" ca="1" si="424"/>
        <v>2113079.4806322679</v>
      </c>
    </row>
    <row r="1484" spans="1:29" x14ac:dyDescent="0.15">
      <c r="A1484" s="58">
        <v>60645</v>
      </c>
      <c r="B1484" s="65">
        <f t="shared" si="407"/>
        <v>6</v>
      </c>
      <c r="C1484" s="58" t="s">
        <v>1537</v>
      </c>
      <c r="D1484" s="58">
        <v>3292</v>
      </c>
      <c r="E1484" s="58">
        <v>0</v>
      </c>
      <c r="F1484" s="58">
        <f t="shared" si="408"/>
        <v>5306.5074626865671</v>
      </c>
      <c r="G1484" s="58"/>
      <c r="H1484" s="17">
        <f t="shared" si="409"/>
        <v>1</v>
      </c>
      <c r="I1484" s="17">
        <f t="shared" si="410"/>
        <v>0</v>
      </c>
      <c r="J1484" s="17">
        <f ca="1">OFFSET('Z1'!$B$7,B1484,H1484)*D1484</f>
        <v>0</v>
      </c>
      <c r="K1484" s="17">
        <f ca="1">IF(I1484&gt;0,OFFSET('Z1'!$I$7,B1484,I1484)*IF(I1484=1,D1484-9300,IF(I1484=2,D1484-18000,IF(I1484=3,D1484-45000,0))),0)</f>
        <v>0</v>
      </c>
      <c r="L1484" s="17">
        <f>IF(AND(E1484=1,D1484&gt;20000,D1484&lt;=45000),D1484*'Z1'!$G$7,0)+IF(AND(E1484=1,D1484&gt;45000,D1484&lt;=50000),'Z1'!$G$7/5000*(50000-D1484)*D1484,0)</f>
        <v>0</v>
      </c>
      <c r="M1484" s="18">
        <f t="shared" ca="1" si="411"/>
        <v>0</v>
      </c>
      <c r="N1484" s="21">
        <v>24148</v>
      </c>
      <c r="O1484" s="20">
        <f t="shared" si="412"/>
        <v>23148</v>
      </c>
      <c r="P1484" s="21">
        <f t="shared" si="413"/>
        <v>1</v>
      </c>
      <c r="Q1484" s="22">
        <f t="shared" si="414"/>
        <v>20833.2</v>
      </c>
      <c r="R1484" s="59">
        <f t="shared" ca="1" si="415"/>
        <v>3176460.8491010019</v>
      </c>
      <c r="S1484" s="60">
        <f t="shared" ca="1" si="416"/>
        <v>3197294.049101002</v>
      </c>
      <c r="T1484" s="61">
        <v>892.63049379526785</v>
      </c>
      <c r="U1484" s="61">
        <f t="shared" ca="1" si="417"/>
        <v>971.23148514611239</v>
      </c>
      <c r="V1484" s="62">
        <f t="shared" ca="1" si="418"/>
        <v>8.8055462923578132E-2</v>
      </c>
      <c r="W1484" s="62"/>
      <c r="X1484" s="62">
        <f t="shared" ca="1" si="419"/>
        <v>8.8055462923578132E-2</v>
      </c>
      <c r="Y1484" s="60">
        <f t="shared" ca="1" si="420"/>
        <v>3197294.0491010016</v>
      </c>
      <c r="Z1484" s="63">
        <f t="shared" ca="1" si="421"/>
        <v>0</v>
      </c>
      <c r="AA1484" s="60">
        <f t="shared" ca="1" si="422"/>
        <v>0</v>
      </c>
      <c r="AB1484" s="63">
        <f t="shared" ca="1" si="423"/>
        <v>0</v>
      </c>
      <c r="AC1484" s="47">
        <f t="shared" ca="1" si="424"/>
        <v>3197294.0491010016</v>
      </c>
    </row>
    <row r="1485" spans="1:29" x14ac:dyDescent="0.15">
      <c r="A1485" s="58">
        <v>60646</v>
      </c>
      <c r="B1485" s="65">
        <f t="shared" si="407"/>
        <v>6</v>
      </c>
      <c r="C1485" s="58" t="s">
        <v>1538</v>
      </c>
      <c r="D1485" s="58">
        <v>2977</v>
      </c>
      <c r="E1485" s="58">
        <v>0</v>
      </c>
      <c r="F1485" s="58">
        <f t="shared" si="408"/>
        <v>4798.746268656716</v>
      </c>
      <c r="G1485" s="58"/>
      <c r="H1485" s="17">
        <f t="shared" si="409"/>
        <v>1</v>
      </c>
      <c r="I1485" s="17">
        <f t="shared" si="410"/>
        <v>0</v>
      </c>
      <c r="J1485" s="17">
        <f ca="1">OFFSET('Z1'!$B$7,B1485,H1485)*D1485</f>
        <v>0</v>
      </c>
      <c r="K1485" s="17">
        <f ca="1">IF(I1485&gt;0,OFFSET('Z1'!$I$7,B1485,I1485)*IF(I1485=1,D1485-9300,IF(I1485=2,D1485-18000,IF(I1485=3,D1485-45000,0))),0)</f>
        <v>0</v>
      </c>
      <c r="L1485" s="17">
        <f>IF(AND(E1485=1,D1485&gt;20000,D1485&lt;=45000),D1485*'Z1'!$G$7,0)+IF(AND(E1485=1,D1485&gt;45000,D1485&lt;=50000),'Z1'!$G$7/5000*(50000-D1485)*D1485,0)</f>
        <v>0</v>
      </c>
      <c r="M1485" s="18">
        <f t="shared" ca="1" si="411"/>
        <v>0</v>
      </c>
      <c r="N1485" s="21">
        <v>0</v>
      </c>
      <c r="O1485" s="20">
        <f t="shared" si="412"/>
        <v>0</v>
      </c>
      <c r="P1485" s="21">
        <f t="shared" si="413"/>
        <v>1</v>
      </c>
      <c r="Q1485" s="22">
        <f t="shared" si="414"/>
        <v>0</v>
      </c>
      <c r="R1485" s="59">
        <f t="shared" ca="1" si="415"/>
        <v>2872516.3875375702</v>
      </c>
      <c r="S1485" s="60">
        <f t="shared" ca="1" si="416"/>
        <v>2872516.3875375702</v>
      </c>
      <c r="T1485" s="61">
        <v>883.01162415078306</v>
      </c>
      <c r="U1485" s="61">
        <f t="shared" ca="1" si="417"/>
        <v>964.90305258232115</v>
      </c>
      <c r="V1485" s="62">
        <f t="shared" ca="1" si="418"/>
        <v>9.2741053675590379E-2</v>
      </c>
      <c r="W1485" s="62"/>
      <c r="X1485" s="62">
        <f t="shared" ca="1" si="419"/>
        <v>9.2741053675590379E-2</v>
      </c>
      <c r="Y1485" s="60">
        <f t="shared" ca="1" si="420"/>
        <v>2872516.3875375697</v>
      </c>
      <c r="Z1485" s="63">
        <f t="shared" ca="1" si="421"/>
        <v>0</v>
      </c>
      <c r="AA1485" s="60">
        <f t="shared" ca="1" si="422"/>
        <v>0</v>
      </c>
      <c r="AB1485" s="63">
        <f t="shared" ca="1" si="423"/>
        <v>0</v>
      </c>
      <c r="AC1485" s="47">
        <f t="shared" ca="1" si="424"/>
        <v>2872516.3875375697</v>
      </c>
    </row>
    <row r="1486" spans="1:29" x14ac:dyDescent="0.15">
      <c r="A1486" s="58">
        <v>60647</v>
      </c>
      <c r="B1486" s="65">
        <f t="shared" si="407"/>
        <v>6</v>
      </c>
      <c r="C1486" s="58" t="s">
        <v>1539</v>
      </c>
      <c r="D1486" s="58">
        <v>705</v>
      </c>
      <c r="E1486" s="58">
        <v>0</v>
      </c>
      <c r="F1486" s="58">
        <f t="shared" si="408"/>
        <v>1136.4179104477612</v>
      </c>
      <c r="G1486" s="58"/>
      <c r="H1486" s="17">
        <f t="shared" si="409"/>
        <v>1</v>
      </c>
      <c r="I1486" s="17">
        <f t="shared" si="410"/>
        <v>0</v>
      </c>
      <c r="J1486" s="17">
        <f ca="1">OFFSET('Z1'!$B$7,B1486,H1486)*D1486</f>
        <v>0</v>
      </c>
      <c r="K1486" s="17">
        <f ca="1">IF(I1486&gt;0,OFFSET('Z1'!$I$7,B1486,I1486)*IF(I1486=1,D1486-9300,IF(I1486=2,D1486-18000,IF(I1486=3,D1486-45000,0))),0)</f>
        <v>0</v>
      </c>
      <c r="L1486" s="17">
        <f>IF(AND(E1486=1,D1486&gt;20000,D1486&lt;=45000),D1486*'Z1'!$G$7,0)+IF(AND(E1486=1,D1486&gt;45000,D1486&lt;=50000),'Z1'!$G$7/5000*(50000-D1486)*D1486,0)</f>
        <v>0</v>
      </c>
      <c r="M1486" s="18">
        <f t="shared" ca="1" si="411"/>
        <v>0</v>
      </c>
      <c r="N1486" s="21">
        <v>0</v>
      </c>
      <c r="O1486" s="20">
        <f t="shared" si="412"/>
        <v>0</v>
      </c>
      <c r="P1486" s="21">
        <f t="shared" si="413"/>
        <v>1</v>
      </c>
      <c r="Q1486" s="22">
        <f t="shared" si="414"/>
        <v>0</v>
      </c>
      <c r="R1486" s="59">
        <f t="shared" ca="1" si="415"/>
        <v>680256.65207053651</v>
      </c>
      <c r="S1486" s="60">
        <f t="shared" ca="1" si="416"/>
        <v>680256.65207053651</v>
      </c>
      <c r="T1486" s="61">
        <v>883.01162415078306</v>
      </c>
      <c r="U1486" s="61">
        <f t="shared" ca="1" si="417"/>
        <v>964.90305258232127</v>
      </c>
      <c r="V1486" s="62">
        <f t="shared" ca="1" si="418"/>
        <v>9.2741053675590601E-2</v>
      </c>
      <c r="W1486" s="62"/>
      <c r="X1486" s="62">
        <f t="shared" ca="1" si="419"/>
        <v>9.2741053675590601E-2</v>
      </c>
      <c r="Y1486" s="60">
        <f t="shared" ca="1" si="420"/>
        <v>680256.65207053651</v>
      </c>
      <c r="Z1486" s="63">
        <f t="shared" ca="1" si="421"/>
        <v>0</v>
      </c>
      <c r="AA1486" s="60">
        <f t="shared" ca="1" si="422"/>
        <v>0</v>
      </c>
      <c r="AB1486" s="63">
        <f t="shared" ca="1" si="423"/>
        <v>0</v>
      </c>
      <c r="AC1486" s="47">
        <f t="shared" ca="1" si="424"/>
        <v>680256.65207053651</v>
      </c>
    </row>
    <row r="1487" spans="1:29" x14ac:dyDescent="0.15">
      <c r="A1487" s="58">
        <v>60648</v>
      </c>
      <c r="B1487" s="65">
        <f t="shared" si="407"/>
        <v>6</v>
      </c>
      <c r="C1487" s="58" t="s">
        <v>1540</v>
      </c>
      <c r="D1487" s="58">
        <v>2389</v>
      </c>
      <c r="E1487" s="58">
        <v>0</v>
      </c>
      <c r="F1487" s="58">
        <f t="shared" si="408"/>
        <v>3850.9253731343283</v>
      </c>
      <c r="G1487" s="58"/>
      <c r="H1487" s="17">
        <f t="shared" si="409"/>
        <v>1</v>
      </c>
      <c r="I1487" s="17">
        <f t="shared" si="410"/>
        <v>0</v>
      </c>
      <c r="J1487" s="17">
        <f ca="1">OFFSET('Z1'!$B$7,B1487,H1487)*D1487</f>
        <v>0</v>
      </c>
      <c r="K1487" s="17">
        <f ca="1">IF(I1487&gt;0,OFFSET('Z1'!$I$7,B1487,I1487)*IF(I1487=1,D1487-9300,IF(I1487=2,D1487-18000,IF(I1487=3,D1487-45000,0))),0)</f>
        <v>0</v>
      </c>
      <c r="L1487" s="17">
        <f>IF(AND(E1487=1,D1487&gt;20000,D1487&lt;=45000),D1487*'Z1'!$G$7,0)+IF(AND(E1487=1,D1487&gt;45000,D1487&lt;=50000),'Z1'!$G$7/5000*(50000-D1487)*D1487,0)</f>
        <v>0</v>
      </c>
      <c r="M1487" s="18">
        <f t="shared" ca="1" si="411"/>
        <v>0</v>
      </c>
      <c r="N1487" s="21">
        <v>0</v>
      </c>
      <c r="O1487" s="20">
        <f t="shared" si="412"/>
        <v>0</v>
      </c>
      <c r="P1487" s="21">
        <f t="shared" si="413"/>
        <v>1</v>
      </c>
      <c r="Q1487" s="22">
        <f t="shared" si="414"/>
        <v>0</v>
      </c>
      <c r="R1487" s="59">
        <f t="shared" ca="1" si="415"/>
        <v>2305153.3926191656</v>
      </c>
      <c r="S1487" s="60">
        <f t="shared" ca="1" si="416"/>
        <v>2305153.3926191656</v>
      </c>
      <c r="T1487" s="61">
        <v>883.01162415078306</v>
      </c>
      <c r="U1487" s="61">
        <f t="shared" ca="1" si="417"/>
        <v>964.90305258232127</v>
      </c>
      <c r="V1487" s="62">
        <f t="shared" ca="1" si="418"/>
        <v>9.2741053675590601E-2</v>
      </c>
      <c r="W1487" s="62"/>
      <c r="X1487" s="62">
        <f t="shared" ca="1" si="419"/>
        <v>9.2741053675590601E-2</v>
      </c>
      <c r="Y1487" s="60">
        <f t="shared" ca="1" si="420"/>
        <v>2305153.3926191656</v>
      </c>
      <c r="Z1487" s="63">
        <f t="shared" ca="1" si="421"/>
        <v>0</v>
      </c>
      <c r="AA1487" s="60">
        <f t="shared" ca="1" si="422"/>
        <v>0</v>
      </c>
      <c r="AB1487" s="63">
        <f t="shared" ca="1" si="423"/>
        <v>0</v>
      </c>
      <c r="AC1487" s="47">
        <f t="shared" ca="1" si="424"/>
        <v>2305153.3926191656</v>
      </c>
    </row>
    <row r="1488" spans="1:29" x14ac:dyDescent="0.15">
      <c r="A1488" s="58">
        <v>60651</v>
      </c>
      <c r="B1488" s="65">
        <f t="shared" si="407"/>
        <v>6</v>
      </c>
      <c r="C1488" s="58" t="s">
        <v>1541</v>
      </c>
      <c r="D1488" s="58">
        <v>2044</v>
      </c>
      <c r="E1488" s="58">
        <v>0</v>
      </c>
      <c r="F1488" s="58">
        <f t="shared" si="408"/>
        <v>3294.8059701492539</v>
      </c>
      <c r="G1488" s="58"/>
      <c r="H1488" s="17">
        <f t="shared" si="409"/>
        <v>1</v>
      </c>
      <c r="I1488" s="17">
        <f t="shared" si="410"/>
        <v>0</v>
      </c>
      <c r="J1488" s="17">
        <f ca="1">OFFSET('Z1'!$B$7,B1488,H1488)*D1488</f>
        <v>0</v>
      </c>
      <c r="K1488" s="17">
        <f ca="1">IF(I1488&gt;0,OFFSET('Z1'!$I$7,B1488,I1488)*IF(I1488=1,D1488-9300,IF(I1488=2,D1488-18000,IF(I1488=3,D1488-45000,0))),0)</f>
        <v>0</v>
      </c>
      <c r="L1488" s="17">
        <f>IF(AND(E1488=1,D1488&gt;20000,D1488&lt;=45000),D1488*'Z1'!$G$7,0)+IF(AND(E1488=1,D1488&gt;45000,D1488&lt;=50000),'Z1'!$G$7/5000*(50000-D1488)*D1488,0)</f>
        <v>0</v>
      </c>
      <c r="M1488" s="18">
        <f t="shared" ca="1" si="411"/>
        <v>0</v>
      </c>
      <c r="N1488" s="21">
        <v>12386</v>
      </c>
      <c r="O1488" s="20">
        <f t="shared" si="412"/>
        <v>11386</v>
      </c>
      <c r="P1488" s="21">
        <f t="shared" si="413"/>
        <v>1</v>
      </c>
      <c r="Q1488" s="22">
        <f t="shared" si="414"/>
        <v>10247.4</v>
      </c>
      <c r="R1488" s="59">
        <f t="shared" ca="1" si="415"/>
        <v>1972261.8394782648</v>
      </c>
      <c r="S1488" s="60">
        <f t="shared" ca="1" si="416"/>
        <v>1982509.2394782647</v>
      </c>
      <c r="T1488" s="61">
        <v>890.56506903267302</v>
      </c>
      <c r="U1488" s="61">
        <f t="shared" ca="1" si="417"/>
        <v>969.91645767038392</v>
      </c>
      <c r="V1488" s="62">
        <f t="shared" ca="1" si="418"/>
        <v>8.9102291788630383E-2</v>
      </c>
      <c r="W1488" s="62"/>
      <c r="X1488" s="62">
        <f t="shared" ca="1" si="419"/>
        <v>8.9102291788630383E-2</v>
      </c>
      <c r="Y1488" s="60">
        <f t="shared" ca="1" si="420"/>
        <v>1982509.2394782649</v>
      </c>
      <c r="Z1488" s="63">
        <f t="shared" ca="1" si="421"/>
        <v>0</v>
      </c>
      <c r="AA1488" s="60">
        <f t="shared" ca="1" si="422"/>
        <v>0</v>
      </c>
      <c r="AB1488" s="63">
        <f t="shared" ca="1" si="423"/>
        <v>0</v>
      </c>
      <c r="AC1488" s="47">
        <f t="shared" ca="1" si="424"/>
        <v>1982509.2394782649</v>
      </c>
    </row>
    <row r="1489" spans="1:29" x14ac:dyDescent="0.15">
      <c r="A1489" s="58">
        <v>60653</v>
      </c>
      <c r="B1489" s="65">
        <f t="shared" si="407"/>
        <v>6</v>
      </c>
      <c r="C1489" s="58" t="s">
        <v>1542</v>
      </c>
      <c r="D1489" s="58">
        <v>4618</v>
      </c>
      <c r="E1489" s="58">
        <v>0</v>
      </c>
      <c r="F1489" s="58">
        <f t="shared" si="408"/>
        <v>7443.940298507463</v>
      </c>
      <c r="G1489" s="58"/>
      <c r="H1489" s="17">
        <f t="shared" si="409"/>
        <v>1</v>
      </c>
      <c r="I1489" s="17">
        <f t="shared" si="410"/>
        <v>0</v>
      </c>
      <c r="J1489" s="17">
        <f ca="1">OFFSET('Z1'!$B$7,B1489,H1489)*D1489</f>
        <v>0</v>
      </c>
      <c r="K1489" s="17">
        <f ca="1">IF(I1489&gt;0,OFFSET('Z1'!$I$7,B1489,I1489)*IF(I1489=1,D1489-9300,IF(I1489=2,D1489-18000,IF(I1489=3,D1489-45000,0))),0)</f>
        <v>0</v>
      </c>
      <c r="L1489" s="17">
        <f>IF(AND(E1489=1,D1489&gt;20000,D1489&lt;=45000),D1489*'Z1'!$G$7,0)+IF(AND(E1489=1,D1489&gt;45000,D1489&lt;=50000),'Z1'!$G$7/5000*(50000-D1489)*D1489,0)</f>
        <v>0</v>
      </c>
      <c r="M1489" s="18">
        <f t="shared" ca="1" si="411"/>
        <v>0</v>
      </c>
      <c r="N1489" s="21">
        <v>5673</v>
      </c>
      <c r="O1489" s="20">
        <f t="shared" si="412"/>
        <v>4673</v>
      </c>
      <c r="P1489" s="21">
        <f t="shared" si="413"/>
        <v>1</v>
      </c>
      <c r="Q1489" s="22">
        <f t="shared" si="414"/>
        <v>4205.7</v>
      </c>
      <c r="R1489" s="59">
        <f t="shared" ca="1" si="415"/>
        <v>4455922.2968251603</v>
      </c>
      <c r="S1489" s="60">
        <f t="shared" ca="1" si="416"/>
        <v>4460127.9968251605</v>
      </c>
      <c r="T1489" s="61">
        <v>884.37493428562425</v>
      </c>
      <c r="U1489" s="61">
        <f t="shared" ca="1" si="417"/>
        <v>965.81377150826347</v>
      </c>
      <c r="V1489" s="62">
        <f t="shared" ca="1" si="418"/>
        <v>9.2086324550145093E-2</v>
      </c>
      <c r="W1489" s="62"/>
      <c r="X1489" s="62">
        <f t="shared" ca="1" si="419"/>
        <v>9.2086324550145093E-2</v>
      </c>
      <c r="Y1489" s="60">
        <f t="shared" ca="1" si="420"/>
        <v>4460127.9968251605</v>
      </c>
      <c r="Z1489" s="63">
        <f t="shared" ca="1" si="421"/>
        <v>0</v>
      </c>
      <c r="AA1489" s="60">
        <f t="shared" ca="1" si="422"/>
        <v>0</v>
      </c>
      <c r="AB1489" s="63">
        <f t="shared" ca="1" si="423"/>
        <v>0</v>
      </c>
      <c r="AC1489" s="47">
        <f t="shared" ca="1" si="424"/>
        <v>4460127.9968251605</v>
      </c>
    </row>
    <row r="1490" spans="1:29" x14ac:dyDescent="0.15">
      <c r="A1490" s="58">
        <v>60654</v>
      </c>
      <c r="B1490" s="65">
        <f t="shared" si="407"/>
        <v>6</v>
      </c>
      <c r="C1490" s="58" t="s">
        <v>1543</v>
      </c>
      <c r="D1490" s="58">
        <v>2729</v>
      </c>
      <c r="E1490" s="58">
        <v>0</v>
      </c>
      <c r="F1490" s="58">
        <f t="shared" si="408"/>
        <v>4398.9850746268658</v>
      </c>
      <c r="G1490" s="58"/>
      <c r="H1490" s="17">
        <f t="shared" si="409"/>
        <v>1</v>
      </c>
      <c r="I1490" s="17">
        <f t="shared" si="410"/>
        <v>0</v>
      </c>
      <c r="J1490" s="17">
        <f ca="1">OFFSET('Z1'!$B$7,B1490,H1490)*D1490</f>
        <v>0</v>
      </c>
      <c r="K1490" s="17">
        <f ca="1">IF(I1490&gt;0,OFFSET('Z1'!$I$7,B1490,I1490)*IF(I1490=1,D1490-9300,IF(I1490=2,D1490-18000,IF(I1490=3,D1490-45000,0))),0)</f>
        <v>0</v>
      </c>
      <c r="L1490" s="17">
        <f>IF(AND(E1490=1,D1490&gt;20000,D1490&lt;=45000),D1490*'Z1'!$G$7,0)+IF(AND(E1490=1,D1490&gt;45000,D1490&lt;=50000),'Z1'!$G$7/5000*(50000-D1490)*D1490,0)</f>
        <v>0</v>
      </c>
      <c r="M1490" s="18">
        <f t="shared" ca="1" si="411"/>
        <v>0</v>
      </c>
      <c r="N1490" s="21">
        <v>2617</v>
      </c>
      <c r="O1490" s="20">
        <f t="shared" si="412"/>
        <v>1617</v>
      </c>
      <c r="P1490" s="21">
        <f t="shared" si="413"/>
        <v>1</v>
      </c>
      <c r="Q1490" s="22">
        <f t="shared" si="414"/>
        <v>1455.3</v>
      </c>
      <c r="R1490" s="59">
        <f t="shared" ca="1" si="415"/>
        <v>2633220.4304971551</v>
      </c>
      <c r="S1490" s="60">
        <f t="shared" ca="1" si="416"/>
        <v>2634675.7304971549</v>
      </c>
      <c r="T1490" s="61">
        <v>883.62309771658715</v>
      </c>
      <c r="U1490" s="61">
        <f t="shared" ca="1" si="417"/>
        <v>965.43632484322279</v>
      </c>
      <c r="V1490" s="62">
        <f t="shared" ca="1" si="418"/>
        <v>9.2588375448823257E-2</v>
      </c>
      <c r="W1490" s="62"/>
      <c r="X1490" s="62">
        <f t="shared" ca="1" si="419"/>
        <v>9.2588375448823257E-2</v>
      </c>
      <c r="Y1490" s="60">
        <f t="shared" ca="1" si="420"/>
        <v>2634675.7304971549</v>
      </c>
      <c r="Z1490" s="63">
        <f t="shared" ca="1" si="421"/>
        <v>0</v>
      </c>
      <c r="AA1490" s="60">
        <f t="shared" ca="1" si="422"/>
        <v>0</v>
      </c>
      <c r="AB1490" s="63">
        <f t="shared" ca="1" si="423"/>
        <v>0</v>
      </c>
      <c r="AC1490" s="47">
        <f t="shared" ca="1" si="424"/>
        <v>2634675.7304971549</v>
      </c>
    </row>
    <row r="1491" spans="1:29" x14ac:dyDescent="0.15">
      <c r="A1491" s="58">
        <v>60655</v>
      </c>
      <c r="B1491" s="65">
        <f t="shared" si="407"/>
        <v>6</v>
      </c>
      <c r="C1491" s="58" t="s">
        <v>1544</v>
      </c>
      <c r="D1491" s="58">
        <v>2444</v>
      </c>
      <c r="E1491" s="58">
        <v>0</v>
      </c>
      <c r="F1491" s="58">
        <f t="shared" si="408"/>
        <v>3939.5820895522388</v>
      </c>
      <c r="G1491" s="58"/>
      <c r="H1491" s="17">
        <f t="shared" si="409"/>
        <v>1</v>
      </c>
      <c r="I1491" s="17">
        <f t="shared" si="410"/>
        <v>0</v>
      </c>
      <c r="J1491" s="17">
        <f ca="1">OFFSET('Z1'!$B$7,B1491,H1491)*D1491</f>
        <v>0</v>
      </c>
      <c r="K1491" s="17">
        <f ca="1">IF(I1491&gt;0,OFFSET('Z1'!$I$7,B1491,I1491)*IF(I1491=1,D1491-9300,IF(I1491=2,D1491-18000,IF(I1491=3,D1491-45000,0))),0)</f>
        <v>0</v>
      </c>
      <c r="L1491" s="17">
        <f>IF(AND(E1491=1,D1491&gt;20000,D1491&lt;=45000),D1491*'Z1'!$G$7,0)+IF(AND(E1491=1,D1491&gt;45000,D1491&lt;=50000),'Z1'!$G$7/5000*(50000-D1491)*D1491,0)</f>
        <v>0</v>
      </c>
      <c r="M1491" s="18">
        <f t="shared" ca="1" si="411"/>
        <v>0</v>
      </c>
      <c r="N1491" s="21">
        <v>0</v>
      </c>
      <c r="O1491" s="20">
        <f t="shared" si="412"/>
        <v>0</v>
      </c>
      <c r="P1491" s="21">
        <f t="shared" si="413"/>
        <v>1</v>
      </c>
      <c r="Q1491" s="22">
        <f t="shared" si="414"/>
        <v>0</v>
      </c>
      <c r="R1491" s="59">
        <f t="shared" ca="1" si="415"/>
        <v>2358223.0605111932</v>
      </c>
      <c r="S1491" s="60">
        <f t="shared" ca="1" si="416"/>
        <v>2358223.0605111932</v>
      </c>
      <c r="T1491" s="61">
        <v>883.01162415078295</v>
      </c>
      <c r="U1491" s="61">
        <f t="shared" ca="1" si="417"/>
        <v>964.90305258232127</v>
      </c>
      <c r="V1491" s="62">
        <f t="shared" ca="1" si="418"/>
        <v>9.2741053675590823E-2</v>
      </c>
      <c r="W1491" s="62"/>
      <c r="X1491" s="62">
        <f t="shared" ca="1" si="419"/>
        <v>9.2741053675590823E-2</v>
      </c>
      <c r="Y1491" s="60">
        <f t="shared" ca="1" si="420"/>
        <v>2358223.0605111932</v>
      </c>
      <c r="Z1491" s="63">
        <f t="shared" ca="1" si="421"/>
        <v>0</v>
      </c>
      <c r="AA1491" s="60">
        <f t="shared" ca="1" si="422"/>
        <v>0</v>
      </c>
      <c r="AB1491" s="63">
        <f t="shared" ca="1" si="423"/>
        <v>0</v>
      </c>
      <c r="AC1491" s="47">
        <f t="shared" ca="1" si="424"/>
        <v>2358223.0605111932</v>
      </c>
    </row>
    <row r="1492" spans="1:29" x14ac:dyDescent="0.15">
      <c r="A1492" s="58">
        <v>60656</v>
      </c>
      <c r="B1492" s="65">
        <f t="shared" ref="B1492:B1555" si="425">INT(A1492/10000)</f>
        <v>6</v>
      </c>
      <c r="C1492" s="58" t="s">
        <v>1545</v>
      </c>
      <c r="D1492" s="58">
        <v>1645</v>
      </c>
      <c r="E1492" s="58">
        <v>0</v>
      </c>
      <c r="F1492" s="58">
        <f t="shared" ref="F1492:F1555" si="426">IF(AND(E1492=1,D1492&lt;=20000),D1492*2,IF(D1492&lt;=10000,D1492*(1+41/67),IF(D1492&lt;=20000,D1492*(1+2/3),IF(D1492&lt;=50000,D1492*(2),D1492*(2+1/3))))+IF(AND(D1492&gt;9000,D1492&lt;=10000),(D1492-9000)*(110/201),0)+IF(AND(D1492&gt;18000,D1492&lt;=20000),(D1492-18000)*(3+1/3),0)+IF(AND(D1492&gt;45000,D1492&lt;=50000),(D1492-45000)*(3+1/3),0))</f>
        <v>2651.6417910447763</v>
      </c>
      <c r="G1492" s="58"/>
      <c r="H1492" s="17">
        <f t="shared" ref="H1492:H1555" si="427">IF(AND(E1492=1,D1492&lt;=20000),3,IF(D1492&lt;=10000,1,IF(D1492&lt;=20000,2,IF(D1492&lt;=50000,3,4))))</f>
        <v>1</v>
      </c>
      <c r="I1492" s="17">
        <f t="shared" ref="I1492:I1555" si="428">IF(AND(E1492=1,D1492&lt;=45000),0,IF(AND(D1492&gt;9300,D1492&lt;=10000),1,IF(AND(D1492&gt;18000,D1492&lt;=20000),2,IF(AND(D1492&gt;45000,D1492&lt;=50000),3,0))))</f>
        <v>0</v>
      </c>
      <c r="J1492" s="17">
        <f ca="1">OFFSET('Z1'!$B$7,B1492,H1492)*D1492</f>
        <v>0</v>
      </c>
      <c r="K1492" s="17">
        <f ca="1">IF(I1492&gt;0,OFFSET('Z1'!$I$7,B1492,I1492)*IF(I1492=1,D1492-9300,IF(I1492=2,D1492-18000,IF(I1492=3,D1492-45000,0))),0)</f>
        <v>0</v>
      </c>
      <c r="L1492" s="17">
        <f>IF(AND(E1492=1,D1492&gt;20000,D1492&lt;=45000),D1492*'Z1'!$G$7,0)+IF(AND(E1492=1,D1492&gt;45000,D1492&lt;=50000),'Z1'!$G$7/5000*(50000-D1492)*D1492,0)</f>
        <v>0</v>
      </c>
      <c r="M1492" s="18">
        <f t="shared" ref="M1492:M1555" ca="1" si="429">SUM(J1492:L1492)</f>
        <v>0</v>
      </c>
      <c r="N1492" s="21">
        <v>0</v>
      </c>
      <c r="O1492" s="20">
        <f t="shared" ref="O1492:O1555" si="430">MAX(N1492-$O$3,0)</f>
        <v>0</v>
      </c>
      <c r="P1492" s="21">
        <f t="shared" ref="P1492:P1555" si="431">IF(D1492&lt;=9300,1,IF(D1492&gt;10000,0,2))</f>
        <v>1</v>
      </c>
      <c r="Q1492" s="22">
        <f t="shared" ref="Q1492:Q1555" si="432">IF(P1492=0,0,IF(P1492=1,O1492*$Q$3,O1492*$Q$3*(10000-D1492)/700))</f>
        <v>0</v>
      </c>
      <c r="R1492" s="59">
        <f t="shared" ref="R1492:R1555" ca="1" si="433">OFFSET($R$4,B1492,0)/OFFSET($F$4,B1492,0)*F1492</f>
        <v>1587265.5214979185</v>
      </c>
      <c r="S1492" s="60">
        <f t="shared" ref="S1492:S1555" ca="1" si="434">M1492+Q1492+R1492</f>
        <v>1587265.5214979185</v>
      </c>
      <c r="T1492" s="61">
        <v>883.01162415078284</v>
      </c>
      <c r="U1492" s="61">
        <f t="shared" ref="U1492:U1555" ca="1" si="435">S1492/D1492</f>
        <v>964.90305258232127</v>
      </c>
      <c r="V1492" s="62">
        <f t="shared" ref="V1492:V1555" ca="1" si="436">U1492/T1492-1</f>
        <v>9.2741053675590823E-2</v>
      </c>
      <c r="W1492" s="62"/>
      <c r="X1492" s="62">
        <f t="shared" ref="X1492:X1555" ca="1" si="437">MAX(V1492,OFFSET($X$4,B1492,0))</f>
        <v>9.2741053675590823E-2</v>
      </c>
      <c r="Y1492" s="60">
        <f t="shared" ref="Y1492:Y1555" ca="1" si="438">(T1492*(1+X1492))*D1492</f>
        <v>1587265.5214979185</v>
      </c>
      <c r="Z1492" s="63">
        <f t="shared" ref="Z1492:Z1555" ca="1" si="439">Y1492-S1492</f>
        <v>0</v>
      </c>
      <c r="AA1492" s="60">
        <f t="shared" ref="AA1492:AA1555" ca="1" si="440">MAX(0,Y1492-T1492*(1+OFFSET($V$4,B1492,0))*D1492)</f>
        <v>0</v>
      </c>
      <c r="AB1492" s="63">
        <f t="shared" ref="AB1492:AB1555" ca="1" si="441">IF(OFFSET($Z$4,B1492,0)=0,0,-OFFSET($Z$4,B1492,0)/OFFSET($AA$4,B1492,0)*AA1492)</f>
        <v>0</v>
      </c>
      <c r="AC1492" s="47">
        <f t="shared" ca="1" si="424"/>
        <v>1587265.5214979185</v>
      </c>
    </row>
    <row r="1493" spans="1:29" x14ac:dyDescent="0.15">
      <c r="A1493" s="58">
        <v>60659</v>
      </c>
      <c r="B1493" s="65">
        <f t="shared" si="425"/>
        <v>6</v>
      </c>
      <c r="C1493" s="58" t="s">
        <v>1546</v>
      </c>
      <c r="D1493" s="58">
        <v>4434</v>
      </c>
      <c r="E1493" s="58">
        <v>0</v>
      </c>
      <c r="F1493" s="58">
        <f t="shared" si="426"/>
        <v>7147.3432835820895</v>
      </c>
      <c r="G1493" s="58"/>
      <c r="H1493" s="17">
        <f t="shared" si="427"/>
        <v>1</v>
      </c>
      <c r="I1493" s="17">
        <f t="shared" si="428"/>
        <v>0</v>
      </c>
      <c r="J1493" s="17">
        <f ca="1">OFFSET('Z1'!$B$7,B1493,H1493)*D1493</f>
        <v>0</v>
      </c>
      <c r="K1493" s="17">
        <f ca="1">IF(I1493&gt;0,OFFSET('Z1'!$I$7,B1493,I1493)*IF(I1493=1,D1493-9300,IF(I1493=2,D1493-18000,IF(I1493=3,D1493-45000,0))),0)</f>
        <v>0</v>
      </c>
      <c r="L1493" s="17">
        <f>IF(AND(E1493=1,D1493&gt;20000,D1493&lt;=45000),D1493*'Z1'!$G$7,0)+IF(AND(E1493=1,D1493&gt;45000,D1493&lt;=50000),'Z1'!$G$7/5000*(50000-D1493)*D1493,0)</f>
        <v>0</v>
      </c>
      <c r="M1493" s="18">
        <f t="shared" ca="1" si="429"/>
        <v>0</v>
      </c>
      <c r="N1493" s="21">
        <v>1298</v>
      </c>
      <c r="O1493" s="20">
        <f t="shared" si="430"/>
        <v>298</v>
      </c>
      <c r="P1493" s="21">
        <f t="shared" si="431"/>
        <v>1</v>
      </c>
      <c r="Q1493" s="22">
        <f t="shared" si="432"/>
        <v>268.2</v>
      </c>
      <c r="R1493" s="59">
        <f t="shared" ca="1" si="433"/>
        <v>4278380.1351500126</v>
      </c>
      <c r="S1493" s="60">
        <f t="shared" ca="1" si="434"/>
        <v>4278648.3351500127</v>
      </c>
      <c r="T1493" s="61">
        <v>883.47025428776919</v>
      </c>
      <c r="U1493" s="61">
        <f t="shared" ca="1" si="435"/>
        <v>964.96353972711154</v>
      </c>
      <c r="V1493" s="62">
        <f t="shared" ca="1" si="436"/>
        <v>9.2242251557229871E-2</v>
      </c>
      <c r="W1493" s="62"/>
      <c r="X1493" s="62">
        <f t="shared" ca="1" si="437"/>
        <v>9.2242251557229871E-2</v>
      </c>
      <c r="Y1493" s="60">
        <f t="shared" ca="1" si="438"/>
        <v>4278648.3351500118</v>
      </c>
      <c r="Z1493" s="63">
        <f t="shared" ca="1" si="439"/>
        <v>0</v>
      </c>
      <c r="AA1493" s="60">
        <f t="shared" ca="1" si="440"/>
        <v>0</v>
      </c>
      <c r="AB1493" s="63">
        <f t="shared" ca="1" si="441"/>
        <v>0</v>
      </c>
      <c r="AC1493" s="47">
        <f t="shared" ref="AC1493:AC1556" ca="1" si="442">Y1493+AB1493</f>
        <v>4278648.3351500118</v>
      </c>
    </row>
    <row r="1494" spans="1:29" x14ac:dyDescent="0.15">
      <c r="A1494" s="58">
        <v>60660</v>
      </c>
      <c r="B1494" s="65">
        <f t="shared" si="425"/>
        <v>6</v>
      </c>
      <c r="C1494" s="58" t="s">
        <v>1547</v>
      </c>
      <c r="D1494" s="58">
        <v>3541</v>
      </c>
      <c r="E1494" s="58">
        <v>0</v>
      </c>
      <c r="F1494" s="58">
        <f t="shared" si="426"/>
        <v>5707.8805970149251</v>
      </c>
      <c r="G1494" s="58"/>
      <c r="H1494" s="17">
        <f t="shared" si="427"/>
        <v>1</v>
      </c>
      <c r="I1494" s="17">
        <f t="shared" si="428"/>
        <v>0</v>
      </c>
      <c r="J1494" s="17">
        <f ca="1">OFFSET('Z1'!$B$7,B1494,H1494)*D1494</f>
        <v>0</v>
      </c>
      <c r="K1494" s="17">
        <f ca="1">IF(I1494&gt;0,OFFSET('Z1'!$I$7,B1494,I1494)*IF(I1494=1,D1494-9300,IF(I1494=2,D1494-18000,IF(I1494=3,D1494-45000,0))),0)</f>
        <v>0</v>
      </c>
      <c r="L1494" s="17">
        <f>IF(AND(E1494=1,D1494&gt;20000,D1494&lt;=45000),D1494*'Z1'!$G$7,0)+IF(AND(E1494=1,D1494&gt;45000,D1494&lt;=50000),'Z1'!$G$7/5000*(50000-D1494)*D1494,0)</f>
        <v>0</v>
      </c>
      <c r="M1494" s="18">
        <f t="shared" ca="1" si="429"/>
        <v>0</v>
      </c>
      <c r="N1494" s="21">
        <v>0</v>
      </c>
      <c r="O1494" s="20">
        <f t="shared" si="430"/>
        <v>0</v>
      </c>
      <c r="P1494" s="21">
        <f t="shared" si="431"/>
        <v>1</v>
      </c>
      <c r="Q1494" s="22">
        <f t="shared" si="432"/>
        <v>0</v>
      </c>
      <c r="R1494" s="59">
        <f t="shared" ca="1" si="433"/>
        <v>3416721.7091939994</v>
      </c>
      <c r="S1494" s="60">
        <f t="shared" ca="1" si="434"/>
        <v>3416721.7091939994</v>
      </c>
      <c r="T1494" s="61">
        <v>883.01162415078295</v>
      </c>
      <c r="U1494" s="61">
        <f t="shared" ca="1" si="435"/>
        <v>964.90305258232127</v>
      </c>
      <c r="V1494" s="62">
        <f t="shared" ca="1" si="436"/>
        <v>9.2741053675590823E-2</v>
      </c>
      <c r="W1494" s="62"/>
      <c r="X1494" s="62">
        <f t="shared" ca="1" si="437"/>
        <v>9.2741053675590823E-2</v>
      </c>
      <c r="Y1494" s="60">
        <f t="shared" ca="1" si="438"/>
        <v>3416721.7091939999</v>
      </c>
      <c r="Z1494" s="63">
        <f t="shared" ca="1" si="439"/>
        <v>0</v>
      </c>
      <c r="AA1494" s="60">
        <f t="shared" ca="1" si="440"/>
        <v>0</v>
      </c>
      <c r="AB1494" s="63">
        <f t="shared" ca="1" si="441"/>
        <v>0</v>
      </c>
      <c r="AC1494" s="47">
        <f t="shared" ca="1" si="442"/>
        <v>3416721.7091939999</v>
      </c>
    </row>
    <row r="1495" spans="1:29" x14ac:dyDescent="0.15">
      <c r="A1495" s="58">
        <v>60661</v>
      </c>
      <c r="B1495" s="65">
        <f t="shared" si="425"/>
        <v>6</v>
      </c>
      <c r="C1495" s="58" t="s">
        <v>1548</v>
      </c>
      <c r="D1495" s="58">
        <v>6909</v>
      </c>
      <c r="E1495" s="58">
        <v>0</v>
      </c>
      <c r="F1495" s="58">
        <f t="shared" si="426"/>
        <v>11136.89552238806</v>
      </c>
      <c r="G1495" s="58"/>
      <c r="H1495" s="17">
        <f t="shared" si="427"/>
        <v>1</v>
      </c>
      <c r="I1495" s="17">
        <f t="shared" si="428"/>
        <v>0</v>
      </c>
      <c r="J1495" s="17">
        <f ca="1">OFFSET('Z1'!$B$7,B1495,H1495)*D1495</f>
        <v>0</v>
      </c>
      <c r="K1495" s="17">
        <f ca="1">IF(I1495&gt;0,OFFSET('Z1'!$I$7,B1495,I1495)*IF(I1495=1,D1495-9300,IF(I1495=2,D1495-18000,IF(I1495=3,D1495-45000,0))),0)</f>
        <v>0</v>
      </c>
      <c r="L1495" s="17">
        <f>IF(AND(E1495=1,D1495&gt;20000,D1495&lt;=45000),D1495*'Z1'!$G$7,0)+IF(AND(E1495=1,D1495&gt;45000,D1495&lt;=50000),'Z1'!$G$7/5000*(50000-D1495)*D1495,0)</f>
        <v>0</v>
      </c>
      <c r="M1495" s="18">
        <f t="shared" ca="1" si="429"/>
        <v>0</v>
      </c>
      <c r="N1495" s="21">
        <v>1759</v>
      </c>
      <c r="O1495" s="20">
        <f t="shared" si="430"/>
        <v>759</v>
      </c>
      <c r="P1495" s="21">
        <f t="shared" si="431"/>
        <v>1</v>
      </c>
      <c r="Q1495" s="22">
        <f t="shared" si="432"/>
        <v>683.1</v>
      </c>
      <c r="R1495" s="59">
        <f t="shared" ca="1" si="433"/>
        <v>6666515.1902912585</v>
      </c>
      <c r="S1495" s="60">
        <f t="shared" ca="1" si="434"/>
        <v>6667198.2902912581</v>
      </c>
      <c r="T1495" s="61">
        <v>883.44029619773812</v>
      </c>
      <c r="U1495" s="61">
        <f t="shared" ca="1" si="435"/>
        <v>965.00192362009818</v>
      </c>
      <c r="V1495" s="62">
        <f t="shared" ca="1" si="436"/>
        <v>9.2322738472984778E-2</v>
      </c>
      <c r="W1495" s="62"/>
      <c r="X1495" s="62">
        <f t="shared" ca="1" si="437"/>
        <v>9.2322738472984778E-2</v>
      </c>
      <c r="Y1495" s="60">
        <f t="shared" ca="1" si="438"/>
        <v>6667198.2902912572</v>
      </c>
      <c r="Z1495" s="63">
        <f t="shared" ca="1" si="439"/>
        <v>0</v>
      </c>
      <c r="AA1495" s="60">
        <f t="shared" ca="1" si="440"/>
        <v>0</v>
      </c>
      <c r="AB1495" s="63">
        <f t="shared" ca="1" si="441"/>
        <v>0</v>
      </c>
      <c r="AC1495" s="47">
        <f t="shared" ca="1" si="442"/>
        <v>6667198.2902912572</v>
      </c>
    </row>
    <row r="1496" spans="1:29" x14ac:dyDescent="0.15">
      <c r="A1496" s="58">
        <v>60662</v>
      </c>
      <c r="B1496" s="65">
        <f t="shared" si="425"/>
        <v>6</v>
      </c>
      <c r="C1496" s="58" t="s">
        <v>1549</v>
      </c>
      <c r="D1496" s="58">
        <v>4897</v>
      </c>
      <c r="E1496" s="58">
        <v>0</v>
      </c>
      <c r="F1496" s="58">
        <f t="shared" si="426"/>
        <v>7893.6716417910447</v>
      </c>
      <c r="G1496" s="58"/>
      <c r="H1496" s="17">
        <f t="shared" si="427"/>
        <v>1</v>
      </c>
      <c r="I1496" s="17">
        <f t="shared" si="428"/>
        <v>0</v>
      </c>
      <c r="J1496" s="17">
        <f ca="1">OFFSET('Z1'!$B$7,B1496,H1496)*D1496</f>
        <v>0</v>
      </c>
      <c r="K1496" s="17">
        <f ca="1">IF(I1496&gt;0,OFFSET('Z1'!$I$7,B1496,I1496)*IF(I1496=1,D1496-9300,IF(I1496=2,D1496-18000,IF(I1496=3,D1496-45000,0))),0)</f>
        <v>0</v>
      </c>
      <c r="L1496" s="17">
        <f>IF(AND(E1496=1,D1496&gt;20000,D1496&lt;=45000),D1496*'Z1'!$G$7,0)+IF(AND(E1496=1,D1496&gt;45000,D1496&lt;=50000),'Z1'!$G$7/5000*(50000-D1496)*D1496,0)</f>
        <v>0</v>
      </c>
      <c r="M1496" s="18">
        <f t="shared" ca="1" si="429"/>
        <v>0</v>
      </c>
      <c r="N1496" s="21">
        <v>0</v>
      </c>
      <c r="O1496" s="20">
        <f t="shared" si="430"/>
        <v>0</v>
      </c>
      <c r="P1496" s="21">
        <f t="shared" si="431"/>
        <v>1</v>
      </c>
      <c r="Q1496" s="22">
        <f t="shared" si="432"/>
        <v>0</v>
      </c>
      <c r="R1496" s="59">
        <f t="shared" ca="1" si="433"/>
        <v>4725130.2484956272</v>
      </c>
      <c r="S1496" s="60">
        <f t="shared" ca="1" si="434"/>
        <v>4725130.2484956272</v>
      </c>
      <c r="T1496" s="61">
        <v>883.01162415078295</v>
      </c>
      <c r="U1496" s="61">
        <f t="shared" ca="1" si="435"/>
        <v>964.90305258232127</v>
      </c>
      <c r="V1496" s="62">
        <f t="shared" ca="1" si="436"/>
        <v>9.2741053675590823E-2</v>
      </c>
      <c r="W1496" s="62"/>
      <c r="X1496" s="62">
        <f t="shared" ca="1" si="437"/>
        <v>9.2741053675590823E-2</v>
      </c>
      <c r="Y1496" s="60">
        <f t="shared" ca="1" si="438"/>
        <v>4725130.2484956281</v>
      </c>
      <c r="Z1496" s="63">
        <f t="shared" ca="1" si="439"/>
        <v>0</v>
      </c>
      <c r="AA1496" s="60">
        <f t="shared" ca="1" si="440"/>
        <v>0</v>
      </c>
      <c r="AB1496" s="63">
        <f t="shared" ca="1" si="441"/>
        <v>0</v>
      </c>
      <c r="AC1496" s="47">
        <f t="shared" ca="1" si="442"/>
        <v>4725130.2484956281</v>
      </c>
    </row>
    <row r="1497" spans="1:29" x14ac:dyDescent="0.15">
      <c r="A1497" s="58">
        <v>60663</v>
      </c>
      <c r="B1497" s="65">
        <f t="shared" si="425"/>
        <v>6</v>
      </c>
      <c r="C1497" s="58" t="s">
        <v>1550</v>
      </c>
      <c r="D1497" s="58">
        <v>6518</v>
      </c>
      <c r="E1497" s="58">
        <v>0</v>
      </c>
      <c r="F1497" s="58">
        <f t="shared" si="426"/>
        <v>10506.626865671642</v>
      </c>
      <c r="G1497" s="58"/>
      <c r="H1497" s="17">
        <f t="shared" si="427"/>
        <v>1</v>
      </c>
      <c r="I1497" s="17">
        <f t="shared" si="428"/>
        <v>0</v>
      </c>
      <c r="J1497" s="17">
        <f ca="1">OFFSET('Z1'!$B$7,B1497,H1497)*D1497</f>
        <v>0</v>
      </c>
      <c r="K1497" s="17">
        <f ca="1">IF(I1497&gt;0,OFFSET('Z1'!$I$7,B1497,I1497)*IF(I1497=1,D1497-9300,IF(I1497=2,D1497-18000,IF(I1497=3,D1497-45000,0))),0)</f>
        <v>0</v>
      </c>
      <c r="L1497" s="17">
        <f>IF(AND(E1497=1,D1497&gt;20000,D1497&lt;=45000),D1497*'Z1'!$G$7,0)+IF(AND(E1497=1,D1497&gt;45000,D1497&lt;=50000),'Z1'!$G$7/5000*(50000-D1497)*D1497,0)</f>
        <v>0</v>
      </c>
      <c r="M1497" s="18">
        <f t="shared" ca="1" si="429"/>
        <v>0</v>
      </c>
      <c r="N1497" s="21">
        <v>10297</v>
      </c>
      <c r="O1497" s="20">
        <f t="shared" si="430"/>
        <v>9297</v>
      </c>
      <c r="P1497" s="21">
        <f t="shared" si="431"/>
        <v>1</v>
      </c>
      <c r="Q1497" s="22">
        <f t="shared" si="432"/>
        <v>8367.3000000000011</v>
      </c>
      <c r="R1497" s="59">
        <f t="shared" ca="1" si="433"/>
        <v>6289238.0967315705</v>
      </c>
      <c r="S1497" s="60">
        <f t="shared" ca="1" si="434"/>
        <v>6297605.3967315704</v>
      </c>
      <c r="T1497" s="61">
        <v>885.17492437996555</v>
      </c>
      <c r="U1497" s="61">
        <f t="shared" ca="1" si="435"/>
        <v>966.18677458293496</v>
      </c>
      <c r="V1497" s="62">
        <f t="shared" ca="1" si="436"/>
        <v>9.1520724290416799E-2</v>
      </c>
      <c r="W1497" s="62"/>
      <c r="X1497" s="62">
        <f t="shared" ca="1" si="437"/>
        <v>9.1520724290416799E-2</v>
      </c>
      <c r="Y1497" s="60">
        <f t="shared" ca="1" si="438"/>
        <v>6297605.3967315704</v>
      </c>
      <c r="Z1497" s="63">
        <f t="shared" ca="1" si="439"/>
        <v>0</v>
      </c>
      <c r="AA1497" s="60">
        <f t="shared" ca="1" si="440"/>
        <v>0</v>
      </c>
      <c r="AB1497" s="63">
        <f t="shared" ca="1" si="441"/>
        <v>0</v>
      </c>
      <c r="AC1497" s="47">
        <f t="shared" ca="1" si="442"/>
        <v>6297605.3967315704</v>
      </c>
    </row>
    <row r="1498" spans="1:29" x14ac:dyDescent="0.15">
      <c r="A1498" s="58">
        <v>60664</v>
      </c>
      <c r="B1498" s="65">
        <f t="shared" si="425"/>
        <v>6</v>
      </c>
      <c r="C1498" s="58" t="s">
        <v>1551</v>
      </c>
      <c r="D1498" s="58">
        <v>12827</v>
      </c>
      <c r="E1498" s="58">
        <v>0</v>
      </c>
      <c r="F1498" s="58">
        <f t="shared" si="426"/>
        <v>21378.333333333332</v>
      </c>
      <c r="G1498" s="58"/>
      <c r="H1498" s="17">
        <f t="shared" si="427"/>
        <v>2</v>
      </c>
      <c r="I1498" s="17">
        <f t="shared" si="428"/>
        <v>0</v>
      </c>
      <c r="J1498" s="17">
        <f ca="1">OFFSET('Z1'!$B$7,B1498,H1498)*D1498</f>
        <v>1174440.1200000001</v>
      </c>
      <c r="K1498" s="17">
        <f ca="1">IF(I1498&gt;0,OFFSET('Z1'!$I$7,B1498,I1498)*IF(I1498=1,D1498-9300,IF(I1498=2,D1498-18000,IF(I1498=3,D1498-45000,0))),0)</f>
        <v>0</v>
      </c>
      <c r="L1498" s="17">
        <f>IF(AND(E1498=1,D1498&gt;20000,D1498&lt;=45000),D1498*'Z1'!$G$7,0)+IF(AND(E1498=1,D1498&gt;45000,D1498&lt;=50000),'Z1'!$G$7/5000*(50000-D1498)*D1498,0)</f>
        <v>0</v>
      </c>
      <c r="M1498" s="18">
        <f t="shared" ca="1" si="429"/>
        <v>1174440.1200000001</v>
      </c>
      <c r="N1498" s="21">
        <v>6818</v>
      </c>
      <c r="O1498" s="20">
        <f t="shared" si="430"/>
        <v>5818</v>
      </c>
      <c r="P1498" s="21">
        <f t="shared" si="431"/>
        <v>0</v>
      </c>
      <c r="Q1498" s="22">
        <f t="shared" si="432"/>
        <v>0</v>
      </c>
      <c r="R1498" s="59">
        <f t="shared" ca="1" si="433"/>
        <v>12797011.844393829</v>
      </c>
      <c r="S1498" s="60">
        <f t="shared" ca="1" si="434"/>
        <v>13971451.964393828</v>
      </c>
      <c r="T1498" s="61">
        <v>990.81041385960566</v>
      </c>
      <c r="U1498" s="61">
        <f t="shared" ca="1" si="435"/>
        <v>1089.2221068366593</v>
      </c>
      <c r="V1498" s="62">
        <f t="shared" ca="1" si="436"/>
        <v>9.932444350650349E-2</v>
      </c>
      <c r="W1498" s="62"/>
      <c r="X1498" s="62">
        <f t="shared" ca="1" si="437"/>
        <v>9.932444350650349E-2</v>
      </c>
      <c r="Y1498" s="60">
        <f t="shared" ca="1" si="438"/>
        <v>13971451.96439383</v>
      </c>
      <c r="Z1498" s="63">
        <f t="shared" ca="1" si="439"/>
        <v>0</v>
      </c>
      <c r="AA1498" s="60">
        <f t="shared" ca="1" si="440"/>
        <v>80994.757153369486</v>
      </c>
      <c r="AB1498" s="63">
        <f t="shared" ca="1" si="441"/>
        <v>-5094.556688419143</v>
      </c>
      <c r="AC1498" s="47">
        <f t="shared" ca="1" si="442"/>
        <v>13966357.407705411</v>
      </c>
    </row>
    <row r="1499" spans="1:29" x14ac:dyDescent="0.15">
      <c r="A1499" s="58">
        <v>60665</v>
      </c>
      <c r="B1499" s="65">
        <f t="shared" si="425"/>
        <v>6</v>
      </c>
      <c r="C1499" s="58" t="s">
        <v>1552</v>
      </c>
      <c r="D1499" s="58">
        <v>7262</v>
      </c>
      <c r="E1499" s="58">
        <v>0</v>
      </c>
      <c r="F1499" s="58">
        <f t="shared" si="426"/>
        <v>11705.910447761195</v>
      </c>
      <c r="G1499" s="58"/>
      <c r="H1499" s="17">
        <f t="shared" si="427"/>
        <v>1</v>
      </c>
      <c r="I1499" s="17">
        <f t="shared" si="428"/>
        <v>0</v>
      </c>
      <c r="J1499" s="17">
        <f ca="1">OFFSET('Z1'!$B$7,B1499,H1499)*D1499</f>
        <v>0</v>
      </c>
      <c r="K1499" s="17">
        <f ca="1">IF(I1499&gt;0,OFFSET('Z1'!$I$7,B1499,I1499)*IF(I1499=1,D1499-9300,IF(I1499=2,D1499-18000,IF(I1499=3,D1499-45000,0))),0)</f>
        <v>0</v>
      </c>
      <c r="L1499" s="17">
        <f>IF(AND(E1499=1,D1499&gt;20000,D1499&lt;=45000),D1499*'Z1'!$G$7,0)+IF(AND(E1499=1,D1499&gt;45000,D1499&lt;=50000),'Z1'!$G$7/5000*(50000-D1499)*D1499,0)</f>
        <v>0</v>
      </c>
      <c r="M1499" s="18">
        <f t="shared" ca="1" si="429"/>
        <v>0</v>
      </c>
      <c r="N1499" s="21">
        <v>3482</v>
      </c>
      <c r="O1499" s="20">
        <f t="shared" si="430"/>
        <v>2482</v>
      </c>
      <c r="P1499" s="21">
        <f t="shared" si="431"/>
        <v>1</v>
      </c>
      <c r="Q1499" s="22">
        <f t="shared" si="432"/>
        <v>2233.8000000000002</v>
      </c>
      <c r="R1499" s="59">
        <f t="shared" ca="1" si="433"/>
        <v>7007125.9678528178</v>
      </c>
      <c r="S1499" s="60">
        <f t="shared" ca="1" si="434"/>
        <v>7009359.7678528177</v>
      </c>
      <c r="T1499" s="61">
        <v>883.39881320550933</v>
      </c>
      <c r="U1499" s="61">
        <f t="shared" ca="1" si="435"/>
        <v>965.21065379410879</v>
      </c>
      <c r="V1499" s="62">
        <f t="shared" ca="1" si="436"/>
        <v>9.2610312992991606E-2</v>
      </c>
      <c r="W1499" s="62"/>
      <c r="X1499" s="62">
        <f t="shared" ca="1" si="437"/>
        <v>9.2610312992991606E-2</v>
      </c>
      <c r="Y1499" s="60">
        <f t="shared" ca="1" si="438"/>
        <v>7009359.7678528186</v>
      </c>
      <c r="Z1499" s="63">
        <f t="shared" ca="1" si="439"/>
        <v>0</v>
      </c>
      <c r="AA1499" s="60">
        <f t="shared" ca="1" si="440"/>
        <v>0</v>
      </c>
      <c r="AB1499" s="63">
        <f t="shared" ca="1" si="441"/>
        <v>0</v>
      </c>
      <c r="AC1499" s="47">
        <f t="shared" ca="1" si="442"/>
        <v>7009359.7678528186</v>
      </c>
    </row>
    <row r="1500" spans="1:29" x14ac:dyDescent="0.15">
      <c r="A1500" s="58">
        <v>60666</v>
      </c>
      <c r="B1500" s="65">
        <f t="shared" si="425"/>
        <v>6</v>
      </c>
      <c r="C1500" s="58" t="s">
        <v>1553</v>
      </c>
      <c r="D1500" s="58">
        <v>2664</v>
      </c>
      <c r="E1500" s="58">
        <v>0</v>
      </c>
      <c r="F1500" s="58">
        <f t="shared" si="426"/>
        <v>4294.2089552238804</v>
      </c>
      <c r="G1500" s="58"/>
      <c r="H1500" s="17">
        <f t="shared" si="427"/>
        <v>1</v>
      </c>
      <c r="I1500" s="17">
        <f t="shared" si="428"/>
        <v>0</v>
      </c>
      <c r="J1500" s="17">
        <f ca="1">OFFSET('Z1'!$B$7,B1500,H1500)*D1500</f>
        <v>0</v>
      </c>
      <c r="K1500" s="17">
        <f ca="1">IF(I1500&gt;0,OFFSET('Z1'!$I$7,B1500,I1500)*IF(I1500=1,D1500-9300,IF(I1500=2,D1500-18000,IF(I1500=3,D1500-45000,0))),0)</f>
        <v>0</v>
      </c>
      <c r="L1500" s="17">
        <f>IF(AND(E1500=1,D1500&gt;20000,D1500&lt;=45000),D1500*'Z1'!$G$7,0)+IF(AND(E1500=1,D1500&gt;45000,D1500&lt;=50000),'Z1'!$G$7/5000*(50000-D1500)*D1500,0)</f>
        <v>0</v>
      </c>
      <c r="M1500" s="18">
        <f t="shared" ca="1" si="429"/>
        <v>0</v>
      </c>
      <c r="N1500" s="21">
        <v>0</v>
      </c>
      <c r="O1500" s="20">
        <f t="shared" si="430"/>
        <v>0</v>
      </c>
      <c r="P1500" s="21">
        <f t="shared" si="431"/>
        <v>1</v>
      </c>
      <c r="Q1500" s="22">
        <f t="shared" si="432"/>
        <v>0</v>
      </c>
      <c r="R1500" s="59">
        <f t="shared" ca="1" si="433"/>
        <v>2570501.7320793038</v>
      </c>
      <c r="S1500" s="60">
        <f t="shared" ca="1" si="434"/>
        <v>2570501.7320793038</v>
      </c>
      <c r="T1500" s="61">
        <v>883.01162415078295</v>
      </c>
      <c r="U1500" s="61">
        <f t="shared" ca="1" si="435"/>
        <v>964.90305258232127</v>
      </c>
      <c r="V1500" s="62">
        <f t="shared" ca="1" si="436"/>
        <v>9.2741053675590823E-2</v>
      </c>
      <c r="W1500" s="62"/>
      <c r="X1500" s="62">
        <f t="shared" ca="1" si="437"/>
        <v>9.2741053675590823E-2</v>
      </c>
      <c r="Y1500" s="60">
        <f t="shared" ca="1" si="438"/>
        <v>2570501.7320793043</v>
      </c>
      <c r="Z1500" s="63">
        <f t="shared" ca="1" si="439"/>
        <v>0</v>
      </c>
      <c r="AA1500" s="60">
        <f t="shared" ca="1" si="440"/>
        <v>0</v>
      </c>
      <c r="AB1500" s="63">
        <f t="shared" ca="1" si="441"/>
        <v>0</v>
      </c>
      <c r="AC1500" s="47">
        <f t="shared" ca="1" si="442"/>
        <v>2570501.7320793043</v>
      </c>
    </row>
    <row r="1501" spans="1:29" x14ac:dyDescent="0.15">
      <c r="A1501" s="58">
        <v>60667</v>
      </c>
      <c r="B1501" s="65">
        <f t="shared" si="425"/>
        <v>6</v>
      </c>
      <c r="C1501" s="58" t="s">
        <v>1554</v>
      </c>
      <c r="D1501" s="58">
        <v>4712</v>
      </c>
      <c r="E1501" s="58">
        <v>0</v>
      </c>
      <c r="F1501" s="58">
        <f t="shared" si="426"/>
        <v>7595.4626865671644</v>
      </c>
      <c r="G1501" s="58"/>
      <c r="H1501" s="17">
        <f t="shared" si="427"/>
        <v>1</v>
      </c>
      <c r="I1501" s="17">
        <f t="shared" si="428"/>
        <v>0</v>
      </c>
      <c r="J1501" s="17">
        <f ca="1">OFFSET('Z1'!$B$7,B1501,H1501)*D1501</f>
        <v>0</v>
      </c>
      <c r="K1501" s="17">
        <f ca="1">IF(I1501&gt;0,OFFSET('Z1'!$I$7,B1501,I1501)*IF(I1501=1,D1501-9300,IF(I1501=2,D1501-18000,IF(I1501=3,D1501-45000,0))),0)</f>
        <v>0</v>
      </c>
      <c r="L1501" s="17">
        <f>IF(AND(E1501=1,D1501&gt;20000,D1501&lt;=45000),D1501*'Z1'!$G$7,0)+IF(AND(E1501=1,D1501&gt;45000,D1501&lt;=50000),'Z1'!$G$7/5000*(50000-D1501)*D1501,0)</f>
        <v>0</v>
      </c>
      <c r="M1501" s="18">
        <f t="shared" ca="1" si="429"/>
        <v>0</v>
      </c>
      <c r="N1501" s="21">
        <v>1608</v>
      </c>
      <c r="O1501" s="20">
        <f t="shared" si="430"/>
        <v>608</v>
      </c>
      <c r="P1501" s="21">
        <f t="shared" si="431"/>
        <v>1</v>
      </c>
      <c r="Q1501" s="22">
        <f t="shared" si="432"/>
        <v>547.20000000000005</v>
      </c>
      <c r="R1501" s="59">
        <f t="shared" ca="1" si="433"/>
        <v>4546623.183767898</v>
      </c>
      <c r="S1501" s="60">
        <f t="shared" ca="1" si="434"/>
        <v>4547170.3837678982</v>
      </c>
      <c r="T1501" s="61">
        <v>883.64094890962531</v>
      </c>
      <c r="U1501" s="61">
        <f t="shared" ca="1" si="435"/>
        <v>965.01918161457945</v>
      </c>
      <c r="V1501" s="62">
        <f t="shared" ca="1" si="436"/>
        <v>9.2094229907941028E-2</v>
      </c>
      <c r="W1501" s="62"/>
      <c r="X1501" s="62">
        <f t="shared" ca="1" si="437"/>
        <v>9.2094229907941028E-2</v>
      </c>
      <c r="Y1501" s="60">
        <f t="shared" ca="1" si="438"/>
        <v>4547170.3837678991</v>
      </c>
      <c r="Z1501" s="63">
        <f t="shared" ca="1" si="439"/>
        <v>0</v>
      </c>
      <c r="AA1501" s="60">
        <f t="shared" ca="1" si="440"/>
        <v>0</v>
      </c>
      <c r="AB1501" s="63">
        <f t="shared" ca="1" si="441"/>
        <v>0</v>
      </c>
      <c r="AC1501" s="47">
        <f t="shared" ca="1" si="442"/>
        <v>4547170.3837678991</v>
      </c>
    </row>
    <row r="1502" spans="1:29" x14ac:dyDescent="0.15">
      <c r="A1502" s="58">
        <v>60668</v>
      </c>
      <c r="B1502" s="65">
        <f t="shared" si="425"/>
        <v>6</v>
      </c>
      <c r="C1502" s="58" t="s">
        <v>1555</v>
      </c>
      <c r="D1502" s="58">
        <v>3731</v>
      </c>
      <c r="E1502" s="58">
        <v>0</v>
      </c>
      <c r="F1502" s="58">
        <f t="shared" si="426"/>
        <v>6014.1492537313434</v>
      </c>
      <c r="G1502" s="58"/>
      <c r="H1502" s="17">
        <f t="shared" si="427"/>
        <v>1</v>
      </c>
      <c r="I1502" s="17">
        <f t="shared" si="428"/>
        <v>0</v>
      </c>
      <c r="J1502" s="17">
        <f ca="1">OFFSET('Z1'!$B$7,B1502,H1502)*D1502</f>
        <v>0</v>
      </c>
      <c r="K1502" s="17">
        <f ca="1">IF(I1502&gt;0,OFFSET('Z1'!$I$7,B1502,I1502)*IF(I1502=1,D1502-9300,IF(I1502=2,D1502-18000,IF(I1502=3,D1502-45000,0))),0)</f>
        <v>0</v>
      </c>
      <c r="L1502" s="17">
        <f>IF(AND(E1502=1,D1502&gt;20000,D1502&lt;=45000),D1502*'Z1'!$G$7,0)+IF(AND(E1502=1,D1502&gt;45000,D1502&lt;=50000),'Z1'!$G$7/5000*(50000-D1502)*D1502,0)</f>
        <v>0</v>
      </c>
      <c r="M1502" s="18">
        <f t="shared" ca="1" si="429"/>
        <v>0</v>
      </c>
      <c r="N1502" s="21">
        <v>0</v>
      </c>
      <c r="O1502" s="20">
        <f t="shared" si="430"/>
        <v>0</v>
      </c>
      <c r="P1502" s="21">
        <f t="shared" si="431"/>
        <v>1</v>
      </c>
      <c r="Q1502" s="22">
        <f t="shared" si="432"/>
        <v>0</v>
      </c>
      <c r="R1502" s="59">
        <f t="shared" ca="1" si="433"/>
        <v>3600053.2891846406</v>
      </c>
      <c r="S1502" s="60">
        <f t="shared" ca="1" si="434"/>
        <v>3600053.2891846406</v>
      </c>
      <c r="T1502" s="61">
        <v>883.01162415078295</v>
      </c>
      <c r="U1502" s="61">
        <f t="shared" ca="1" si="435"/>
        <v>964.90305258232127</v>
      </c>
      <c r="V1502" s="62">
        <f t="shared" ca="1" si="436"/>
        <v>9.2741053675590823E-2</v>
      </c>
      <c r="W1502" s="62"/>
      <c r="X1502" s="62">
        <f t="shared" ca="1" si="437"/>
        <v>9.2741053675590823E-2</v>
      </c>
      <c r="Y1502" s="60">
        <f t="shared" ca="1" si="438"/>
        <v>3600053.2891846411</v>
      </c>
      <c r="Z1502" s="63">
        <f t="shared" ca="1" si="439"/>
        <v>0</v>
      </c>
      <c r="AA1502" s="60">
        <f t="shared" ca="1" si="440"/>
        <v>0</v>
      </c>
      <c r="AB1502" s="63">
        <f t="shared" ca="1" si="441"/>
        <v>0</v>
      </c>
      <c r="AC1502" s="47">
        <f t="shared" ca="1" si="442"/>
        <v>3600053.2891846411</v>
      </c>
    </row>
    <row r="1503" spans="1:29" x14ac:dyDescent="0.15">
      <c r="A1503" s="58">
        <v>60669</v>
      </c>
      <c r="B1503" s="65">
        <f t="shared" si="425"/>
        <v>6</v>
      </c>
      <c r="C1503" s="58" t="s">
        <v>1556</v>
      </c>
      <c r="D1503" s="58">
        <v>11530</v>
      </c>
      <c r="E1503" s="58">
        <v>0</v>
      </c>
      <c r="F1503" s="58">
        <f t="shared" si="426"/>
        <v>19216.666666666664</v>
      </c>
      <c r="G1503" s="58"/>
      <c r="H1503" s="17">
        <f t="shared" si="427"/>
        <v>2</v>
      </c>
      <c r="I1503" s="17">
        <f t="shared" si="428"/>
        <v>0</v>
      </c>
      <c r="J1503" s="17">
        <f ca="1">OFFSET('Z1'!$B$7,B1503,H1503)*D1503</f>
        <v>1055686.8</v>
      </c>
      <c r="K1503" s="17">
        <f ca="1">IF(I1503&gt;0,OFFSET('Z1'!$I$7,B1503,I1503)*IF(I1503=1,D1503-9300,IF(I1503=2,D1503-18000,IF(I1503=3,D1503-45000,0))),0)</f>
        <v>0</v>
      </c>
      <c r="L1503" s="17">
        <f>IF(AND(E1503=1,D1503&gt;20000,D1503&lt;=45000),D1503*'Z1'!$G$7,0)+IF(AND(E1503=1,D1503&gt;45000,D1503&lt;=50000),'Z1'!$G$7/5000*(50000-D1503)*D1503,0)</f>
        <v>0</v>
      </c>
      <c r="M1503" s="18">
        <f t="shared" ca="1" si="429"/>
        <v>1055686.8</v>
      </c>
      <c r="N1503" s="21">
        <v>9043</v>
      </c>
      <c r="O1503" s="20">
        <f t="shared" si="430"/>
        <v>8043</v>
      </c>
      <c r="P1503" s="21">
        <f t="shared" si="431"/>
        <v>0</v>
      </c>
      <c r="Q1503" s="22">
        <f t="shared" si="432"/>
        <v>0</v>
      </c>
      <c r="R1503" s="59">
        <f t="shared" ca="1" si="433"/>
        <v>11503044.091826681</v>
      </c>
      <c r="S1503" s="60">
        <f t="shared" ca="1" si="434"/>
        <v>12558730.891826682</v>
      </c>
      <c r="T1503" s="61">
        <v>990.81041385960589</v>
      </c>
      <c r="U1503" s="61">
        <f t="shared" ca="1" si="435"/>
        <v>1089.2221068366593</v>
      </c>
      <c r="V1503" s="62">
        <f t="shared" ca="1" si="436"/>
        <v>9.9324443506503268E-2</v>
      </c>
      <c r="W1503" s="62"/>
      <c r="X1503" s="62">
        <f t="shared" ca="1" si="437"/>
        <v>9.9324443506503268E-2</v>
      </c>
      <c r="Y1503" s="60">
        <f t="shared" ca="1" si="438"/>
        <v>12558730.891826682</v>
      </c>
      <c r="Z1503" s="63">
        <f t="shared" ca="1" si="439"/>
        <v>0</v>
      </c>
      <c r="AA1503" s="60">
        <f t="shared" ca="1" si="440"/>
        <v>72804.985575603321</v>
      </c>
      <c r="AB1503" s="63">
        <f t="shared" ca="1" si="441"/>
        <v>-4579.4214249214383</v>
      </c>
      <c r="AC1503" s="47">
        <f t="shared" ca="1" si="442"/>
        <v>12554151.47040176</v>
      </c>
    </row>
    <row r="1504" spans="1:29" x14ac:dyDescent="0.15">
      <c r="A1504" s="58">
        <v>60670</v>
      </c>
      <c r="B1504" s="65">
        <f t="shared" si="425"/>
        <v>6</v>
      </c>
      <c r="C1504" s="58" t="s">
        <v>1557</v>
      </c>
      <c r="D1504" s="58">
        <v>6475</v>
      </c>
      <c r="E1504" s="58">
        <v>0</v>
      </c>
      <c r="F1504" s="58">
        <f t="shared" si="426"/>
        <v>10437.313432835821</v>
      </c>
      <c r="G1504" s="58"/>
      <c r="H1504" s="17">
        <f t="shared" si="427"/>
        <v>1</v>
      </c>
      <c r="I1504" s="17">
        <f t="shared" si="428"/>
        <v>0</v>
      </c>
      <c r="J1504" s="17">
        <f ca="1">OFFSET('Z1'!$B$7,B1504,H1504)*D1504</f>
        <v>0</v>
      </c>
      <c r="K1504" s="17">
        <f ca="1">IF(I1504&gt;0,OFFSET('Z1'!$I$7,B1504,I1504)*IF(I1504=1,D1504-9300,IF(I1504=2,D1504-18000,IF(I1504=3,D1504-45000,0))),0)</f>
        <v>0</v>
      </c>
      <c r="L1504" s="17">
        <f>IF(AND(E1504=1,D1504&gt;20000,D1504&lt;=45000),D1504*'Z1'!$G$7,0)+IF(AND(E1504=1,D1504&gt;45000,D1504&lt;=50000),'Z1'!$G$7/5000*(50000-D1504)*D1504,0)</f>
        <v>0</v>
      </c>
      <c r="M1504" s="18">
        <f t="shared" ca="1" si="429"/>
        <v>0</v>
      </c>
      <c r="N1504" s="21">
        <v>88452</v>
      </c>
      <c r="O1504" s="20">
        <f t="shared" si="430"/>
        <v>87452</v>
      </c>
      <c r="P1504" s="21">
        <f t="shared" si="431"/>
        <v>1</v>
      </c>
      <c r="Q1504" s="22">
        <f t="shared" si="432"/>
        <v>78706.8</v>
      </c>
      <c r="R1504" s="59">
        <f t="shared" ca="1" si="433"/>
        <v>6247747.2654705308</v>
      </c>
      <c r="S1504" s="60">
        <f t="shared" ca="1" si="434"/>
        <v>6326454.0654705307</v>
      </c>
      <c r="T1504" s="61">
        <v>901.25444065149406</v>
      </c>
      <c r="U1504" s="61">
        <f t="shared" ca="1" si="435"/>
        <v>977.05854292981167</v>
      </c>
      <c r="V1504" s="62">
        <f t="shared" ca="1" si="436"/>
        <v>8.4109546493353005E-2</v>
      </c>
      <c r="W1504" s="62"/>
      <c r="X1504" s="62">
        <f t="shared" ca="1" si="437"/>
        <v>8.4109546493353005E-2</v>
      </c>
      <c r="Y1504" s="60">
        <f t="shared" ca="1" si="438"/>
        <v>6326454.0654705316</v>
      </c>
      <c r="Z1504" s="63">
        <f t="shared" ca="1" si="439"/>
        <v>0</v>
      </c>
      <c r="AA1504" s="60">
        <f t="shared" ca="1" si="440"/>
        <v>0</v>
      </c>
      <c r="AB1504" s="63">
        <f t="shared" ca="1" si="441"/>
        <v>0</v>
      </c>
      <c r="AC1504" s="47">
        <f t="shared" ca="1" si="442"/>
        <v>6326454.0654705316</v>
      </c>
    </row>
    <row r="1505" spans="1:29" x14ac:dyDescent="0.15">
      <c r="A1505" s="58">
        <v>61001</v>
      </c>
      <c r="B1505" s="65">
        <f t="shared" si="425"/>
        <v>6</v>
      </c>
      <c r="C1505" s="58" t="s">
        <v>1558</v>
      </c>
      <c r="D1505" s="58">
        <v>1560</v>
      </c>
      <c r="E1505" s="58">
        <v>0</v>
      </c>
      <c r="F1505" s="58">
        <f t="shared" si="426"/>
        <v>2514.6268656716416</v>
      </c>
      <c r="G1505" s="58"/>
      <c r="H1505" s="17">
        <f t="shared" si="427"/>
        <v>1</v>
      </c>
      <c r="I1505" s="17">
        <f t="shared" si="428"/>
        <v>0</v>
      </c>
      <c r="J1505" s="17">
        <f ca="1">OFFSET('Z1'!$B$7,B1505,H1505)*D1505</f>
        <v>0</v>
      </c>
      <c r="K1505" s="17">
        <f ca="1">IF(I1505&gt;0,OFFSET('Z1'!$I$7,B1505,I1505)*IF(I1505=1,D1505-9300,IF(I1505=2,D1505-18000,IF(I1505=3,D1505-45000,0))),0)</f>
        <v>0</v>
      </c>
      <c r="L1505" s="17">
        <f>IF(AND(E1505=1,D1505&gt;20000,D1505&lt;=45000),D1505*'Z1'!$G$7,0)+IF(AND(E1505=1,D1505&gt;45000,D1505&lt;=50000),'Z1'!$G$7/5000*(50000-D1505)*D1505,0)</f>
        <v>0</v>
      </c>
      <c r="M1505" s="18">
        <f t="shared" ca="1" si="429"/>
        <v>0</v>
      </c>
      <c r="N1505" s="21">
        <v>0</v>
      </c>
      <c r="O1505" s="20">
        <f t="shared" si="430"/>
        <v>0</v>
      </c>
      <c r="P1505" s="21">
        <f t="shared" si="431"/>
        <v>1</v>
      </c>
      <c r="Q1505" s="22">
        <f t="shared" si="432"/>
        <v>0</v>
      </c>
      <c r="R1505" s="59">
        <f t="shared" ca="1" si="433"/>
        <v>1505248.762028421</v>
      </c>
      <c r="S1505" s="60">
        <f t="shared" ca="1" si="434"/>
        <v>1505248.762028421</v>
      </c>
      <c r="T1505" s="61">
        <v>883.01162415078306</v>
      </c>
      <c r="U1505" s="61">
        <f t="shared" ca="1" si="435"/>
        <v>964.90305258232115</v>
      </c>
      <c r="V1505" s="62">
        <f t="shared" ca="1" si="436"/>
        <v>9.2741053675590379E-2</v>
      </c>
      <c r="W1505" s="62"/>
      <c r="X1505" s="62">
        <f t="shared" ca="1" si="437"/>
        <v>9.2741053675590379E-2</v>
      </c>
      <c r="Y1505" s="60">
        <f t="shared" ca="1" si="438"/>
        <v>1505248.7620284208</v>
      </c>
      <c r="Z1505" s="63">
        <f t="shared" ca="1" si="439"/>
        <v>0</v>
      </c>
      <c r="AA1505" s="60">
        <f t="shared" ca="1" si="440"/>
        <v>0</v>
      </c>
      <c r="AB1505" s="63">
        <f t="shared" ca="1" si="441"/>
        <v>0</v>
      </c>
      <c r="AC1505" s="47">
        <f t="shared" ca="1" si="442"/>
        <v>1505248.7620284208</v>
      </c>
    </row>
    <row r="1506" spans="1:29" x14ac:dyDescent="0.15">
      <c r="A1506" s="58">
        <v>61002</v>
      </c>
      <c r="B1506" s="65">
        <f t="shared" si="425"/>
        <v>6</v>
      </c>
      <c r="C1506" s="58" t="s">
        <v>1559</v>
      </c>
      <c r="D1506" s="58">
        <v>981</v>
      </c>
      <c r="E1506" s="58">
        <v>0</v>
      </c>
      <c r="F1506" s="58">
        <f t="shared" si="426"/>
        <v>1581.3134328358208</v>
      </c>
      <c r="G1506" s="58"/>
      <c r="H1506" s="17">
        <f t="shared" si="427"/>
        <v>1</v>
      </c>
      <c r="I1506" s="17">
        <f t="shared" si="428"/>
        <v>0</v>
      </c>
      <c r="J1506" s="17">
        <f ca="1">OFFSET('Z1'!$B$7,B1506,H1506)*D1506</f>
        <v>0</v>
      </c>
      <c r="K1506" s="17">
        <f ca="1">IF(I1506&gt;0,OFFSET('Z1'!$I$7,B1506,I1506)*IF(I1506=1,D1506-9300,IF(I1506=2,D1506-18000,IF(I1506=3,D1506-45000,0))),0)</f>
        <v>0</v>
      </c>
      <c r="L1506" s="17">
        <f>IF(AND(E1506=1,D1506&gt;20000,D1506&lt;=45000),D1506*'Z1'!$G$7,0)+IF(AND(E1506=1,D1506&gt;45000,D1506&lt;=50000),'Z1'!$G$7/5000*(50000-D1506)*D1506,0)</f>
        <v>0</v>
      </c>
      <c r="M1506" s="18">
        <f t="shared" ca="1" si="429"/>
        <v>0</v>
      </c>
      <c r="N1506" s="21">
        <v>5637</v>
      </c>
      <c r="O1506" s="20">
        <f t="shared" si="430"/>
        <v>4637</v>
      </c>
      <c r="P1506" s="21">
        <f t="shared" si="431"/>
        <v>1</v>
      </c>
      <c r="Q1506" s="22">
        <f t="shared" si="432"/>
        <v>4173.3</v>
      </c>
      <c r="R1506" s="59">
        <f t="shared" ca="1" si="433"/>
        <v>946569.89458325715</v>
      </c>
      <c r="S1506" s="60">
        <f t="shared" ca="1" si="434"/>
        <v>950743.19458325719</v>
      </c>
      <c r="T1506" s="61">
        <v>887.15583146785616</v>
      </c>
      <c r="U1506" s="61">
        <f t="shared" ca="1" si="435"/>
        <v>969.15718102268829</v>
      </c>
      <c r="V1506" s="62">
        <f t="shared" ca="1" si="436"/>
        <v>9.2431731434550413E-2</v>
      </c>
      <c r="W1506" s="62"/>
      <c r="X1506" s="62">
        <f t="shared" ca="1" si="437"/>
        <v>9.2431731434550413E-2</v>
      </c>
      <c r="Y1506" s="60">
        <f t="shared" ca="1" si="438"/>
        <v>950743.19458325719</v>
      </c>
      <c r="Z1506" s="63">
        <f t="shared" ca="1" si="439"/>
        <v>0</v>
      </c>
      <c r="AA1506" s="60">
        <f t="shared" ca="1" si="440"/>
        <v>0</v>
      </c>
      <c r="AB1506" s="63">
        <f t="shared" ca="1" si="441"/>
        <v>0</v>
      </c>
      <c r="AC1506" s="47">
        <f t="shared" ca="1" si="442"/>
        <v>950743.19458325719</v>
      </c>
    </row>
    <row r="1507" spans="1:29" x14ac:dyDescent="0.15">
      <c r="A1507" s="58">
        <v>61007</v>
      </c>
      <c r="B1507" s="65">
        <f t="shared" si="425"/>
        <v>6</v>
      </c>
      <c r="C1507" s="58" t="s">
        <v>1560</v>
      </c>
      <c r="D1507" s="58">
        <v>1397</v>
      </c>
      <c r="E1507" s="58">
        <v>0</v>
      </c>
      <c r="F1507" s="58">
        <f t="shared" si="426"/>
        <v>2251.8805970149256</v>
      </c>
      <c r="G1507" s="58"/>
      <c r="H1507" s="17">
        <f t="shared" si="427"/>
        <v>1</v>
      </c>
      <c r="I1507" s="17">
        <f t="shared" si="428"/>
        <v>0</v>
      </c>
      <c r="J1507" s="17">
        <f ca="1">OFFSET('Z1'!$B$7,B1507,H1507)*D1507</f>
        <v>0</v>
      </c>
      <c r="K1507" s="17">
        <f ca="1">IF(I1507&gt;0,OFFSET('Z1'!$I$7,B1507,I1507)*IF(I1507=1,D1507-9300,IF(I1507=2,D1507-18000,IF(I1507=3,D1507-45000,0))),0)</f>
        <v>0</v>
      </c>
      <c r="L1507" s="17">
        <f>IF(AND(E1507=1,D1507&gt;20000,D1507&lt;=45000),D1507*'Z1'!$G$7,0)+IF(AND(E1507=1,D1507&gt;45000,D1507&lt;=50000),'Z1'!$G$7/5000*(50000-D1507)*D1507,0)</f>
        <v>0</v>
      </c>
      <c r="M1507" s="18">
        <f t="shared" ca="1" si="429"/>
        <v>0</v>
      </c>
      <c r="N1507" s="21">
        <v>0</v>
      </c>
      <c r="O1507" s="20">
        <f t="shared" si="430"/>
        <v>0</v>
      </c>
      <c r="P1507" s="21">
        <f t="shared" si="431"/>
        <v>1</v>
      </c>
      <c r="Q1507" s="22">
        <f t="shared" si="432"/>
        <v>0</v>
      </c>
      <c r="R1507" s="59">
        <f t="shared" ca="1" si="433"/>
        <v>1347969.5644575029</v>
      </c>
      <c r="S1507" s="60">
        <f t="shared" ca="1" si="434"/>
        <v>1347969.5644575029</v>
      </c>
      <c r="T1507" s="61">
        <v>883.01162415078318</v>
      </c>
      <c r="U1507" s="61">
        <f t="shared" ca="1" si="435"/>
        <v>964.90305258232138</v>
      </c>
      <c r="V1507" s="62">
        <f t="shared" ca="1" si="436"/>
        <v>9.2741053675590601E-2</v>
      </c>
      <c r="W1507" s="62"/>
      <c r="X1507" s="62">
        <f t="shared" ca="1" si="437"/>
        <v>9.2741053675590601E-2</v>
      </c>
      <c r="Y1507" s="60">
        <f t="shared" ca="1" si="438"/>
        <v>1347969.5644575029</v>
      </c>
      <c r="Z1507" s="63">
        <f t="shared" ca="1" si="439"/>
        <v>0</v>
      </c>
      <c r="AA1507" s="60">
        <f t="shared" ca="1" si="440"/>
        <v>0</v>
      </c>
      <c r="AB1507" s="63">
        <f t="shared" ca="1" si="441"/>
        <v>0</v>
      </c>
      <c r="AC1507" s="47">
        <f t="shared" ca="1" si="442"/>
        <v>1347969.5644575029</v>
      </c>
    </row>
    <row r="1508" spans="1:29" x14ac:dyDescent="0.15">
      <c r="A1508" s="58">
        <v>61008</v>
      </c>
      <c r="B1508" s="65">
        <f t="shared" si="425"/>
        <v>6</v>
      </c>
      <c r="C1508" s="58" t="s">
        <v>1561</v>
      </c>
      <c r="D1508" s="58">
        <v>1247</v>
      </c>
      <c r="E1508" s="58">
        <v>0</v>
      </c>
      <c r="F1508" s="58">
        <f t="shared" si="426"/>
        <v>2010.0895522388059</v>
      </c>
      <c r="G1508" s="58"/>
      <c r="H1508" s="17">
        <f t="shared" si="427"/>
        <v>1</v>
      </c>
      <c r="I1508" s="17">
        <f t="shared" si="428"/>
        <v>0</v>
      </c>
      <c r="J1508" s="17">
        <f ca="1">OFFSET('Z1'!$B$7,B1508,H1508)*D1508</f>
        <v>0</v>
      </c>
      <c r="K1508" s="17">
        <f ca="1">IF(I1508&gt;0,OFFSET('Z1'!$I$7,B1508,I1508)*IF(I1508=1,D1508-9300,IF(I1508=2,D1508-18000,IF(I1508=3,D1508-45000,0))),0)</f>
        <v>0</v>
      </c>
      <c r="L1508" s="17">
        <f>IF(AND(E1508=1,D1508&gt;20000,D1508&lt;=45000),D1508*'Z1'!$G$7,0)+IF(AND(E1508=1,D1508&gt;45000,D1508&lt;=50000),'Z1'!$G$7/5000*(50000-D1508)*D1508,0)</f>
        <v>0</v>
      </c>
      <c r="M1508" s="18">
        <f t="shared" ca="1" si="429"/>
        <v>0</v>
      </c>
      <c r="N1508" s="21">
        <v>0</v>
      </c>
      <c r="O1508" s="20">
        <f t="shared" si="430"/>
        <v>0</v>
      </c>
      <c r="P1508" s="21">
        <f t="shared" si="431"/>
        <v>1</v>
      </c>
      <c r="Q1508" s="22">
        <f t="shared" si="432"/>
        <v>0</v>
      </c>
      <c r="R1508" s="59">
        <f t="shared" ca="1" si="433"/>
        <v>1203234.1065701547</v>
      </c>
      <c r="S1508" s="60">
        <f t="shared" ca="1" si="434"/>
        <v>1203234.1065701547</v>
      </c>
      <c r="T1508" s="61">
        <v>883.01162415078306</v>
      </c>
      <c r="U1508" s="61">
        <f t="shared" ca="1" si="435"/>
        <v>964.90305258232127</v>
      </c>
      <c r="V1508" s="62">
        <f t="shared" ca="1" si="436"/>
        <v>9.2741053675590601E-2</v>
      </c>
      <c r="W1508" s="62"/>
      <c r="X1508" s="62">
        <f t="shared" ca="1" si="437"/>
        <v>9.2741053675590601E-2</v>
      </c>
      <c r="Y1508" s="60">
        <f t="shared" ca="1" si="438"/>
        <v>1203234.1065701547</v>
      </c>
      <c r="Z1508" s="63">
        <f t="shared" ca="1" si="439"/>
        <v>0</v>
      </c>
      <c r="AA1508" s="60">
        <f t="shared" ca="1" si="440"/>
        <v>0</v>
      </c>
      <c r="AB1508" s="63">
        <f t="shared" ca="1" si="441"/>
        <v>0</v>
      </c>
      <c r="AC1508" s="47">
        <f t="shared" ca="1" si="442"/>
        <v>1203234.1065701547</v>
      </c>
    </row>
    <row r="1509" spans="1:29" x14ac:dyDescent="0.15">
      <c r="A1509" s="58">
        <v>61012</v>
      </c>
      <c r="B1509" s="65">
        <f t="shared" si="425"/>
        <v>6</v>
      </c>
      <c r="C1509" s="58" t="s">
        <v>1562</v>
      </c>
      <c r="D1509" s="58">
        <v>2596</v>
      </c>
      <c r="E1509" s="58">
        <v>0</v>
      </c>
      <c r="F1509" s="58">
        <f t="shared" si="426"/>
        <v>4184.5970149253735</v>
      </c>
      <c r="G1509" s="58"/>
      <c r="H1509" s="17">
        <f t="shared" si="427"/>
        <v>1</v>
      </c>
      <c r="I1509" s="17">
        <f t="shared" si="428"/>
        <v>0</v>
      </c>
      <c r="J1509" s="17">
        <f ca="1">OFFSET('Z1'!$B$7,B1509,H1509)*D1509</f>
        <v>0</v>
      </c>
      <c r="K1509" s="17">
        <f ca="1">IF(I1509&gt;0,OFFSET('Z1'!$I$7,B1509,I1509)*IF(I1509=1,D1509-9300,IF(I1509=2,D1509-18000,IF(I1509=3,D1509-45000,0))),0)</f>
        <v>0</v>
      </c>
      <c r="L1509" s="17">
        <f>IF(AND(E1509=1,D1509&gt;20000,D1509&lt;=45000),D1509*'Z1'!$G$7,0)+IF(AND(E1509=1,D1509&gt;45000,D1509&lt;=50000),'Z1'!$G$7/5000*(50000-D1509)*D1509,0)</f>
        <v>0</v>
      </c>
      <c r="M1509" s="18">
        <f t="shared" ca="1" si="429"/>
        <v>0</v>
      </c>
      <c r="N1509" s="21">
        <v>0</v>
      </c>
      <c r="O1509" s="20">
        <f t="shared" si="430"/>
        <v>0</v>
      </c>
      <c r="P1509" s="21">
        <f t="shared" si="431"/>
        <v>1</v>
      </c>
      <c r="Q1509" s="22">
        <f t="shared" si="432"/>
        <v>0</v>
      </c>
      <c r="R1509" s="59">
        <f t="shared" ca="1" si="433"/>
        <v>2504888.3245037063</v>
      </c>
      <c r="S1509" s="60">
        <f t="shared" ca="1" si="434"/>
        <v>2504888.3245037063</v>
      </c>
      <c r="T1509" s="61">
        <v>883.01162415078306</v>
      </c>
      <c r="U1509" s="61">
        <f t="shared" ca="1" si="435"/>
        <v>964.90305258232138</v>
      </c>
      <c r="V1509" s="62">
        <f t="shared" ca="1" si="436"/>
        <v>9.2741053675590823E-2</v>
      </c>
      <c r="W1509" s="62"/>
      <c r="X1509" s="62">
        <f t="shared" ca="1" si="437"/>
        <v>9.2741053675590823E-2</v>
      </c>
      <c r="Y1509" s="60">
        <f t="shared" ca="1" si="438"/>
        <v>2504888.3245037068</v>
      </c>
      <c r="Z1509" s="63">
        <f t="shared" ca="1" si="439"/>
        <v>0</v>
      </c>
      <c r="AA1509" s="60">
        <f t="shared" ca="1" si="440"/>
        <v>0</v>
      </c>
      <c r="AB1509" s="63">
        <f t="shared" ca="1" si="441"/>
        <v>0</v>
      </c>
      <c r="AC1509" s="47">
        <f t="shared" ca="1" si="442"/>
        <v>2504888.3245037068</v>
      </c>
    </row>
    <row r="1510" spans="1:29" x14ac:dyDescent="0.15">
      <c r="A1510" s="58">
        <v>61013</v>
      </c>
      <c r="B1510" s="65">
        <f t="shared" si="425"/>
        <v>6</v>
      </c>
      <c r="C1510" s="58" t="s">
        <v>1563</v>
      </c>
      <c r="D1510" s="58">
        <v>2272</v>
      </c>
      <c r="E1510" s="58">
        <v>0</v>
      </c>
      <c r="F1510" s="58">
        <f t="shared" si="426"/>
        <v>3662.3283582089553</v>
      </c>
      <c r="G1510" s="58"/>
      <c r="H1510" s="17">
        <f t="shared" si="427"/>
        <v>1</v>
      </c>
      <c r="I1510" s="17">
        <f t="shared" si="428"/>
        <v>0</v>
      </c>
      <c r="J1510" s="17">
        <f ca="1">OFFSET('Z1'!$B$7,B1510,H1510)*D1510</f>
        <v>0</v>
      </c>
      <c r="K1510" s="17">
        <f ca="1">IF(I1510&gt;0,OFFSET('Z1'!$I$7,B1510,I1510)*IF(I1510=1,D1510-9300,IF(I1510=2,D1510-18000,IF(I1510=3,D1510-45000,0))),0)</f>
        <v>0</v>
      </c>
      <c r="L1510" s="17">
        <f>IF(AND(E1510=1,D1510&gt;20000,D1510&lt;=45000),D1510*'Z1'!$G$7,0)+IF(AND(E1510=1,D1510&gt;45000,D1510&lt;=50000),'Z1'!$G$7/5000*(50000-D1510)*D1510,0)</f>
        <v>0</v>
      </c>
      <c r="M1510" s="18">
        <f t="shared" ca="1" si="429"/>
        <v>0</v>
      </c>
      <c r="N1510" s="21">
        <v>14256</v>
      </c>
      <c r="O1510" s="20">
        <f t="shared" si="430"/>
        <v>13256</v>
      </c>
      <c r="P1510" s="21">
        <f t="shared" si="431"/>
        <v>1</v>
      </c>
      <c r="Q1510" s="22">
        <f t="shared" si="432"/>
        <v>11930.4</v>
      </c>
      <c r="R1510" s="59">
        <f t="shared" ca="1" si="433"/>
        <v>2192259.7354670339</v>
      </c>
      <c r="S1510" s="60">
        <f t="shared" ca="1" si="434"/>
        <v>2204190.1354670338</v>
      </c>
      <c r="T1510" s="61">
        <v>888.15379496928824</v>
      </c>
      <c r="U1510" s="61">
        <f t="shared" ca="1" si="435"/>
        <v>970.15410892034936</v>
      </c>
      <c r="V1510" s="62">
        <f t="shared" ca="1" si="436"/>
        <v>9.2326705594830694E-2</v>
      </c>
      <c r="W1510" s="62"/>
      <c r="X1510" s="62">
        <f t="shared" ca="1" si="437"/>
        <v>9.2326705594830694E-2</v>
      </c>
      <c r="Y1510" s="60">
        <f t="shared" ca="1" si="438"/>
        <v>2204190.1354670338</v>
      </c>
      <c r="Z1510" s="63">
        <f t="shared" ca="1" si="439"/>
        <v>0</v>
      </c>
      <c r="AA1510" s="60">
        <f t="shared" ca="1" si="440"/>
        <v>0</v>
      </c>
      <c r="AB1510" s="63">
        <f t="shared" ca="1" si="441"/>
        <v>0</v>
      </c>
      <c r="AC1510" s="47">
        <f t="shared" ca="1" si="442"/>
        <v>2204190.1354670338</v>
      </c>
    </row>
    <row r="1511" spans="1:29" x14ac:dyDescent="0.15">
      <c r="A1511" s="58">
        <v>61016</v>
      </c>
      <c r="B1511" s="65">
        <f t="shared" si="425"/>
        <v>6</v>
      </c>
      <c r="C1511" s="58" t="s">
        <v>1564</v>
      </c>
      <c r="D1511" s="58">
        <v>1987</v>
      </c>
      <c r="E1511" s="58">
        <v>0</v>
      </c>
      <c r="F1511" s="58">
        <f t="shared" si="426"/>
        <v>3202.9253731343283</v>
      </c>
      <c r="G1511" s="58"/>
      <c r="H1511" s="17">
        <f t="shared" si="427"/>
        <v>1</v>
      </c>
      <c r="I1511" s="17">
        <f t="shared" si="428"/>
        <v>0</v>
      </c>
      <c r="J1511" s="17">
        <f ca="1">OFFSET('Z1'!$B$7,B1511,H1511)*D1511</f>
        <v>0</v>
      </c>
      <c r="K1511" s="17">
        <f ca="1">IF(I1511&gt;0,OFFSET('Z1'!$I$7,B1511,I1511)*IF(I1511=1,D1511-9300,IF(I1511=2,D1511-18000,IF(I1511=3,D1511-45000,0))),0)</f>
        <v>0</v>
      </c>
      <c r="L1511" s="17">
        <f>IF(AND(E1511=1,D1511&gt;20000,D1511&lt;=45000),D1511*'Z1'!$G$7,0)+IF(AND(E1511=1,D1511&gt;45000,D1511&lt;=50000),'Z1'!$G$7/5000*(50000-D1511)*D1511,0)</f>
        <v>0</v>
      </c>
      <c r="M1511" s="18">
        <f t="shared" ca="1" si="429"/>
        <v>0</v>
      </c>
      <c r="N1511" s="21">
        <v>3920</v>
      </c>
      <c r="O1511" s="20">
        <f t="shared" si="430"/>
        <v>2920</v>
      </c>
      <c r="P1511" s="21">
        <f t="shared" si="431"/>
        <v>1</v>
      </c>
      <c r="Q1511" s="22">
        <f t="shared" si="432"/>
        <v>2628</v>
      </c>
      <c r="R1511" s="59">
        <f t="shared" ca="1" si="433"/>
        <v>1917262.3654810723</v>
      </c>
      <c r="S1511" s="60">
        <f t="shared" ca="1" si="434"/>
        <v>1919890.3654810723</v>
      </c>
      <c r="T1511" s="61">
        <v>884.01701706295557</v>
      </c>
      <c r="U1511" s="61">
        <f t="shared" ca="1" si="435"/>
        <v>966.22564946203943</v>
      </c>
      <c r="V1511" s="62">
        <f t="shared" ca="1" si="436"/>
        <v>9.2994400347871764E-2</v>
      </c>
      <c r="W1511" s="62"/>
      <c r="X1511" s="62">
        <f t="shared" ca="1" si="437"/>
        <v>9.2994400347871764E-2</v>
      </c>
      <c r="Y1511" s="60">
        <f t="shared" ca="1" si="438"/>
        <v>1919890.3654810723</v>
      </c>
      <c r="Z1511" s="63">
        <f t="shared" ca="1" si="439"/>
        <v>0</v>
      </c>
      <c r="AA1511" s="60">
        <f t="shared" ca="1" si="440"/>
        <v>75.38671284285374</v>
      </c>
      <c r="AB1511" s="63">
        <f t="shared" ca="1" si="441"/>
        <v>-4.7418116385514271</v>
      </c>
      <c r="AC1511" s="47">
        <f t="shared" ca="1" si="442"/>
        <v>1919885.6236694339</v>
      </c>
    </row>
    <row r="1512" spans="1:29" x14ac:dyDescent="0.15">
      <c r="A1512" s="58">
        <v>61017</v>
      </c>
      <c r="B1512" s="65">
        <f t="shared" si="425"/>
        <v>6</v>
      </c>
      <c r="C1512" s="58" t="s">
        <v>1565</v>
      </c>
      <c r="D1512" s="58">
        <v>1508</v>
      </c>
      <c r="E1512" s="58">
        <v>0</v>
      </c>
      <c r="F1512" s="58">
        <f t="shared" si="426"/>
        <v>2430.8059701492539</v>
      </c>
      <c r="G1512" s="58"/>
      <c r="H1512" s="17">
        <f t="shared" si="427"/>
        <v>1</v>
      </c>
      <c r="I1512" s="17">
        <f t="shared" si="428"/>
        <v>0</v>
      </c>
      <c r="J1512" s="17">
        <f ca="1">OFFSET('Z1'!$B$7,B1512,H1512)*D1512</f>
        <v>0</v>
      </c>
      <c r="K1512" s="17">
        <f ca="1">IF(I1512&gt;0,OFFSET('Z1'!$I$7,B1512,I1512)*IF(I1512=1,D1512-9300,IF(I1512=2,D1512-18000,IF(I1512=3,D1512-45000,0))),0)</f>
        <v>0</v>
      </c>
      <c r="L1512" s="17">
        <f>IF(AND(E1512=1,D1512&gt;20000,D1512&lt;=45000),D1512*'Z1'!$G$7,0)+IF(AND(E1512=1,D1512&gt;45000,D1512&lt;=50000),'Z1'!$G$7/5000*(50000-D1512)*D1512,0)</f>
        <v>0</v>
      </c>
      <c r="M1512" s="18">
        <f t="shared" ca="1" si="429"/>
        <v>0</v>
      </c>
      <c r="N1512" s="21">
        <v>0</v>
      </c>
      <c r="O1512" s="20">
        <f t="shared" si="430"/>
        <v>0</v>
      </c>
      <c r="P1512" s="21">
        <f t="shared" si="431"/>
        <v>1</v>
      </c>
      <c r="Q1512" s="22">
        <f t="shared" si="432"/>
        <v>0</v>
      </c>
      <c r="R1512" s="59">
        <f t="shared" ca="1" si="433"/>
        <v>1455073.8032941406</v>
      </c>
      <c r="S1512" s="60">
        <f t="shared" ca="1" si="434"/>
        <v>1455073.8032941406</v>
      </c>
      <c r="T1512" s="61">
        <v>883.01162415078272</v>
      </c>
      <c r="U1512" s="61">
        <f t="shared" ca="1" si="435"/>
        <v>964.90305258232138</v>
      </c>
      <c r="V1512" s="62">
        <f t="shared" ca="1" si="436"/>
        <v>9.2741053675591045E-2</v>
      </c>
      <c r="W1512" s="62"/>
      <c r="X1512" s="62">
        <f t="shared" ca="1" si="437"/>
        <v>9.2741053675591045E-2</v>
      </c>
      <c r="Y1512" s="60">
        <f t="shared" ca="1" si="438"/>
        <v>1455073.8032941404</v>
      </c>
      <c r="Z1512" s="63">
        <f t="shared" ca="1" si="439"/>
        <v>0</v>
      </c>
      <c r="AA1512" s="60">
        <f t="shared" ca="1" si="440"/>
        <v>0</v>
      </c>
      <c r="AB1512" s="63">
        <f t="shared" ca="1" si="441"/>
        <v>0</v>
      </c>
      <c r="AC1512" s="47">
        <f t="shared" ca="1" si="442"/>
        <v>1455073.8032941404</v>
      </c>
    </row>
    <row r="1513" spans="1:29" x14ac:dyDescent="0.15">
      <c r="A1513" s="58">
        <v>61019</v>
      </c>
      <c r="B1513" s="65">
        <f t="shared" si="425"/>
        <v>6</v>
      </c>
      <c r="C1513" s="58" t="s">
        <v>1566</v>
      </c>
      <c r="D1513" s="58">
        <v>1216</v>
      </c>
      <c r="E1513" s="58">
        <v>0</v>
      </c>
      <c r="F1513" s="58">
        <f t="shared" si="426"/>
        <v>1960.1194029850747</v>
      </c>
      <c r="G1513" s="58"/>
      <c r="H1513" s="17">
        <f t="shared" si="427"/>
        <v>1</v>
      </c>
      <c r="I1513" s="17">
        <f t="shared" si="428"/>
        <v>0</v>
      </c>
      <c r="J1513" s="17">
        <f ca="1">OFFSET('Z1'!$B$7,B1513,H1513)*D1513</f>
        <v>0</v>
      </c>
      <c r="K1513" s="17">
        <f ca="1">IF(I1513&gt;0,OFFSET('Z1'!$I$7,B1513,I1513)*IF(I1513=1,D1513-9300,IF(I1513=2,D1513-18000,IF(I1513=3,D1513-45000,0))),0)</f>
        <v>0</v>
      </c>
      <c r="L1513" s="17">
        <f>IF(AND(E1513=1,D1513&gt;20000,D1513&lt;=45000),D1513*'Z1'!$G$7,0)+IF(AND(E1513=1,D1513&gt;45000,D1513&lt;=50000),'Z1'!$G$7/5000*(50000-D1513)*D1513,0)</f>
        <v>0</v>
      </c>
      <c r="M1513" s="18">
        <f t="shared" ca="1" si="429"/>
        <v>0</v>
      </c>
      <c r="N1513" s="21">
        <v>28128</v>
      </c>
      <c r="O1513" s="20">
        <f t="shared" si="430"/>
        <v>27128</v>
      </c>
      <c r="P1513" s="21">
        <f t="shared" si="431"/>
        <v>1</v>
      </c>
      <c r="Q1513" s="22">
        <f t="shared" si="432"/>
        <v>24415.200000000001</v>
      </c>
      <c r="R1513" s="59">
        <f t="shared" ca="1" si="433"/>
        <v>1173322.1119401027</v>
      </c>
      <c r="S1513" s="60">
        <f t="shared" ca="1" si="434"/>
        <v>1197737.3119401026</v>
      </c>
      <c r="T1513" s="61">
        <v>901.10570842955121</v>
      </c>
      <c r="U1513" s="61">
        <f t="shared" ca="1" si="435"/>
        <v>984.98134205600547</v>
      </c>
      <c r="V1513" s="62">
        <f t="shared" ca="1" si="436"/>
        <v>9.3080792677068702E-2</v>
      </c>
      <c r="W1513" s="62"/>
      <c r="X1513" s="62">
        <f t="shared" ca="1" si="437"/>
        <v>9.3080792677068702E-2</v>
      </c>
      <c r="Y1513" s="60">
        <f t="shared" ca="1" si="438"/>
        <v>1197737.3119401026</v>
      </c>
      <c r="Z1513" s="63">
        <f t="shared" ca="1" si="439"/>
        <v>0</v>
      </c>
      <c r="AA1513" s="60">
        <f t="shared" ca="1" si="440"/>
        <v>141.69074509781785</v>
      </c>
      <c r="AB1513" s="63">
        <f t="shared" ca="1" si="441"/>
        <v>-8.9123241860988767</v>
      </c>
      <c r="AC1513" s="47">
        <f t="shared" ca="1" si="442"/>
        <v>1197728.3996159164</v>
      </c>
    </row>
    <row r="1514" spans="1:29" x14ac:dyDescent="0.15">
      <c r="A1514" s="58">
        <v>61020</v>
      </c>
      <c r="B1514" s="65">
        <f t="shared" si="425"/>
        <v>6</v>
      </c>
      <c r="C1514" s="58" t="s">
        <v>1567</v>
      </c>
      <c r="D1514" s="58">
        <v>1354</v>
      </c>
      <c r="E1514" s="58">
        <v>0</v>
      </c>
      <c r="F1514" s="58">
        <f t="shared" si="426"/>
        <v>2182.5671641791046</v>
      </c>
      <c r="G1514" s="58"/>
      <c r="H1514" s="17">
        <f t="shared" si="427"/>
        <v>1</v>
      </c>
      <c r="I1514" s="17">
        <f t="shared" si="428"/>
        <v>0</v>
      </c>
      <c r="J1514" s="17">
        <f ca="1">OFFSET('Z1'!$B$7,B1514,H1514)*D1514</f>
        <v>0</v>
      </c>
      <c r="K1514" s="17">
        <f ca="1">IF(I1514&gt;0,OFFSET('Z1'!$I$7,B1514,I1514)*IF(I1514=1,D1514-9300,IF(I1514=2,D1514-18000,IF(I1514=3,D1514-45000,0))),0)</f>
        <v>0</v>
      </c>
      <c r="L1514" s="17">
        <f>IF(AND(E1514=1,D1514&gt;20000,D1514&lt;=45000),D1514*'Z1'!$G$7,0)+IF(AND(E1514=1,D1514&gt;45000,D1514&lt;=50000),'Z1'!$G$7/5000*(50000-D1514)*D1514,0)</f>
        <v>0</v>
      </c>
      <c r="M1514" s="18">
        <f t="shared" ca="1" si="429"/>
        <v>0</v>
      </c>
      <c r="N1514" s="21">
        <v>0</v>
      </c>
      <c r="O1514" s="20">
        <f t="shared" si="430"/>
        <v>0</v>
      </c>
      <c r="P1514" s="21">
        <f t="shared" si="431"/>
        <v>1</v>
      </c>
      <c r="Q1514" s="22">
        <f t="shared" si="432"/>
        <v>0</v>
      </c>
      <c r="R1514" s="59">
        <f t="shared" ca="1" si="433"/>
        <v>1306478.7331964632</v>
      </c>
      <c r="S1514" s="60">
        <f t="shared" ca="1" si="434"/>
        <v>1306478.7331964632</v>
      </c>
      <c r="T1514" s="61">
        <v>883.01162415078306</v>
      </c>
      <c r="U1514" s="61">
        <f t="shared" ca="1" si="435"/>
        <v>964.90305258232138</v>
      </c>
      <c r="V1514" s="62">
        <f t="shared" ca="1" si="436"/>
        <v>9.2741053675590823E-2</v>
      </c>
      <c r="W1514" s="62"/>
      <c r="X1514" s="62">
        <f t="shared" ca="1" si="437"/>
        <v>9.2741053675590823E-2</v>
      </c>
      <c r="Y1514" s="60">
        <f t="shared" ca="1" si="438"/>
        <v>1306478.7331964632</v>
      </c>
      <c r="Z1514" s="63">
        <f t="shared" ca="1" si="439"/>
        <v>0</v>
      </c>
      <c r="AA1514" s="60">
        <f t="shared" ca="1" si="440"/>
        <v>0</v>
      </c>
      <c r="AB1514" s="63">
        <f t="shared" ca="1" si="441"/>
        <v>0</v>
      </c>
      <c r="AC1514" s="47">
        <f t="shared" ca="1" si="442"/>
        <v>1306478.7331964632</v>
      </c>
    </row>
    <row r="1515" spans="1:29" x14ac:dyDescent="0.15">
      <c r="A1515" s="58">
        <v>61021</v>
      </c>
      <c r="B1515" s="65">
        <f t="shared" si="425"/>
        <v>6</v>
      </c>
      <c r="C1515" s="58" t="s">
        <v>1568</v>
      </c>
      <c r="D1515" s="58">
        <v>2204</v>
      </c>
      <c r="E1515" s="58">
        <v>0</v>
      </c>
      <c r="F1515" s="58">
        <f t="shared" si="426"/>
        <v>3552.7164179104479</v>
      </c>
      <c r="G1515" s="58"/>
      <c r="H1515" s="17">
        <f t="shared" si="427"/>
        <v>1</v>
      </c>
      <c r="I1515" s="17">
        <f t="shared" si="428"/>
        <v>0</v>
      </c>
      <c r="J1515" s="17">
        <f ca="1">OFFSET('Z1'!$B$7,B1515,H1515)*D1515</f>
        <v>0</v>
      </c>
      <c r="K1515" s="17">
        <f ca="1">IF(I1515&gt;0,OFFSET('Z1'!$I$7,B1515,I1515)*IF(I1515=1,D1515-9300,IF(I1515=2,D1515-18000,IF(I1515=3,D1515-45000,0))),0)</f>
        <v>0</v>
      </c>
      <c r="L1515" s="17">
        <f>IF(AND(E1515=1,D1515&gt;20000,D1515&lt;=45000),D1515*'Z1'!$G$7,0)+IF(AND(E1515=1,D1515&gt;45000,D1515&lt;=50000),'Z1'!$G$7/5000*(50000-D1515)*D1515,0)</f>
        <v>0</v>
      </c>
      <c r="M1515" s="18">
        <f t="shared" ca="1" si="429"/>
        <v>0</v>
      </c>
      <c r="N1515" s="21">
        <v>9151</v>
      </c>
      <c r="O1515" s="20">
        <f t="shared" si="430"/>
        <v>8151</v>
      </c>
      <c r="P1515" s="21">
        <f t="shared" si="431"/>
        <v>1</v>
      </c>
      <c r="Q1515" s="22">
        <f t="shared" si="432"/>
        <v>7335.9000000000005</v>
      </c>
      <c r="R1515" s="59">
        <f t="shared" ca="1" si="433"/>
        <v>2126646.3278914364</v>
      </c>
      <c r="S1515" s="60">
        <f t="shared" ca="1" si="434"/>
        <v>2133982.2278914363</v>
      </c>
      <c r="T1515" s="61">
        <v>887.8912605144194</v>
      </c>
      <c r="U1515" s="61">
        <f t="shared" ca="1" si="435"/>
        <v>968.23150085818349</v>
      </c>
      <c r="V1515" s="62">
        <f t="shared" ca="1" si="436"/>
        <v>9.0484323831746316E-2</v>
      </c>
      <c r="W1515" s="62"/>
      <c r="X1515" s="62">
        <f t="shared" ca="1" si="437"/>
        <v>9.0484323831746316E-2</v>
      </c>
      <c r="Y1515" s="60">
        <f t="shared" ca="1" si="438"/>
        <v>2133982.2278914368</v>
      </c>
      <c r="Z1515" s="63">
        <f t="shared" ca="1" si="439"/>
        <v>0</v>
      </c>
      <c r="AA1515" s="60">
        <f t="shared" ca="1" si="440"/>
        <v>0</v>
      </c>
      <c r="AB1515" s="63">
        <f t="shared" ca="1" si="441"/>
        <v>0</v>
      </c>
      <c r="AC1515" s="47">
        <f t="shared" ca="1" si="442"/>
        <v>2133982.2278914368</v>
      </c>
    </row>
    <row r="1516" spans="1:29" x14ac:dyDescent="0.15">
      <c r="A1516" s="58">
        <v>61024</v>
      </c>
      <c r="B1516" s="65">
        <f t="shared" si="425"/>
        <v>6</v>
      </c>
      <c r="C1516" s="58" t="s">
        <v>1569</v>
      </c>
      <c r="D1516" s="58">
        <v>2044</v>
      </c>
      <c r="E1516" s="58">
        <v>0</v>
      </c>
      <c r="F1516" s="58">
        <f t="shared" si="426"/>
        <v>3294.8059701492539</v>
      </c>
      <c r="G1516" s="58"/>
      <c r="H1516" s="17">
        <f t="shared" si="427"/>
        <v>1</v>
      </c>
      <c r="I1516" s="17">
        <f t="shared" si="428"/>
        <v>0</v>
      </c>
      <c r="J1516" s="17">
        <f ca="1">OFFSET('Z1'!$B$7,B1516,H1516)*D1516</f>
        <v>0</v>
      </c>
      <c r="K1516" s="17">
        <f ca="1">IF(I1516&gt;0,OFFSET('Z1'!$I$7,B1516,I1516)*IF(I1516=1,D1516-9300,IF(I1516=2,D1516-18000,IF(I1516=3,D1516-45000,0))),0)</f>
        <v>0</v>
      </c>
      <c r="L1516" s="17">
        <f>IF(AND(E1516=1,D1516&gt;20000,D1516&lt;=45000),D1516*'Z1'!$G$7,0)+IF(AND(E1516=1,D1516&gt;45000,D1516&lt;=50000),'Z1'!$G$7/5000*(50000-D1516)*D1516,0)</f>
        <v>0</v>
      </c>
      <c r="M1516" s="18">
        <f t="shared" ca="1" si="429"/>
        <v>0</v>
      </c>
      <c r="N1516" s="21">
        <v>8265</v>
      </c>
      <c r="O1516" s="20">
        <f t="shared" si="430"/>
        <v>7265</v>
      </c>
      <c r="P1516" s="21">
        <f t="shared" si="431"/>
        <v>1</v>
      </c>
      <c r="Q1516" s="22">
        <f t="shared" si="432"/>
        <v>6538.5</v>
      </c>
      <c r="R1516" s="59">
        <f t="shared" ca="1" si="433"/>
        <v>1972261.8394782648</v>
      </c>
      <c r="S1516" s="60">
        <f t="shared" ca="1" si="434"/>
        <v>1978800.3394782648</v>
      </c>
      <c r="T1516" s="61">
        <v>886.13095716189946</v>
      </c>
      <c r="U1516" s="61">
        <f t="shared" ca="1" si="435"/>
        <v>968.10192733770293</v>
      </c>
      <c r="V1516" s="62">
        <f t="shared" ca="1" si="436"/>
        <v>9.2504352221640218E-2</v>
      </c>
      <c r="W1516" s="62"/>
      <c r="X1516" s="62">
        <f t="shared" ca="1" si="437"/>
        <v>9.2504352221640218E-2</v>
      </c>
      <c r="Y1516" s="60">
        <f t="shared" ca="1" si="438"/>
        <v>1978800.3394782648</v>
      </c>
      <c r="Z1516" s="63">
        <f t="shared" ca="1" si="439"/>
        <v>0</v>
      </c>
      <c r="AA1516" s="60">
        <f t="shared" ca="1" si="440"/>
        <v>0</v>
      </c>
      <c r="AB1516" s="63">
        <f t="shared" ca="1" si="441"/>
        <v>0</v>
      </c>
      <c r="AC1516" s="47">
        <f t="shared" ca="1" si="442"/>
        <v>1978800.3394782648</v>
      </c>
    </row>
    <row r="1517" spans="1:29" x14ac:dyDescent="0.15">
      <c r="A1517" s="58">
        <v>61027</v>
      </c>
      <c r="B1517" s="65">
        <f t="shared" si="425"/>
        <v>6</v>
      </c>
      <c r="C1517" s="58" t="s">
        <v>1570</v>
      </c>
      <c r="D1517" s="58">
        <v>1501</v>
      </c>
      <c r="E1517" s="58">
        <v>0</v>
      </c>
      <c r="F1517" s="58">
        <f t="shared" si="426"/>
        <v>2419.5223880597014</v>
      </c>
      <c r="G1517" s="58"/>
      <c r="H1517" s="17">
        <f t="shared" si="427"/>
        <v>1</v>
      </c>
      <c r="I1517" s="17">
        <f t="shared" si="428"/>
        <v>0</v>
      </c>
      <c r="J1517" s="17">
        <f ca="1">OFFSET('Z1'!$B$7,B1517,H1517)*D1517</f>
        <v>0</v>
      </c>
      <c r="K1517" s="17">
        <f ca="1">IF(I1517&gt;0,OFFSET('Z1'!$I$7,B1517,I1517)*IF(I1517=1,D1517-9300,IF(I1517=2,D1517-18000,IF(I1517=3,D1517-45000,0))),0)</f>
        <v>0</v>
      </c>
      <c r="L1517" s="17">
        <f>IF(AND(E1517=1,D1517&gt;20000,D1517&lt;=45000),D1517*'Z1'!$G$7,0)+IF(AND(E1517=1,D1517&gt;45000,D1517&lt;=50000),'Z1'!$G$7/5000*(50000-D1517)*D1517,0)</f>
        <v>0</v>
      </c>
      <c r="M1517" s="18">
        <f t="shared" ca="1" si="429"/>
        <v>0</v>
      </c>
      <c r="N1517" s="21">
        <v>4198</v>
      </c>
      <c r="O1517" s="20">
        <f t="shared" si="430"/>
        <v>3198</v>
      </c>
      <c r="P1517" s="21">
        <f t="shared" si="431"/>
        <v>1</v>
      </c>
      <c r="Q1517" s="22">
        <f t="shared" si="432"/>
        <v>2878.2000000000003</v>
      </c>
      <c r="R1517" s="59">
        <f t="shared" ca="1" si="433"/>
        <v>1448319.4819260642</v>
      </c>
      <c r="S1517" s="60">
        <f t="shared" ca="1" si="434"/>
        <v>1451197.6819260642</v>
      </c>
      <c r="T1517" s="61">
        <v>886.33451888762511</v>
      </c>
      <c r="U1517" s="61">
        <f t="shared" ca="1" si="435"/>
        <v>966.82057423455308</v>
      </c>
      <c r="V1517" s="62">
        <f t="shared" ca="1" si="436"/>
        <v>9.0807763470546421E-2</v>
      </c>
      <c r="W1517" s="62"/>
      <c r="X1517" s="62">
        <f t="shared" ca="1" si="437"/>
        <v>9.0807763470546421E-2</v>
      </c>
      <c r="Y1517" s="60">
        <f t="shared" ca="1" si="438"/>
        <v>1451197.6819260642</v>
      </c>
      <c r="Z1517" s="63">
        <f t="shared" ca="1" si="439"/>
        <v>0</v>
      </c>
      <c r="AA1517" s="60">
        <f t="shared" ca="1" si="440"/>
        <v>0</v>
      </c>
      <c r="AB1517" s="63">
        <f t="shared" ca="1" si="441"/>
        <v>0</v>
      </c>
      <c r="AC1517" s="47">
        <f t="shared" ca="1" si="442"/>
        <v>1451197.6819260642</v>
      </c>
    </row>
    <row r="1518" spans="1:29" x14ac:dyDescent="0.15">
      <c r="A1518" s="58">
        <v>61030</v>
      </c>
      <c r="B1518" s="65">
        <f t="shared" si="425"/>
        <v>6</v>
      </c>
      <c r="C1518" s="58" t="s">
        <v>1571</v>
      </c>
      <c r="D1518" s="58">
        <v>1716</v>
      </c>
      <c r="E1518" s="58">
        <v>0</v>
      </c>
      <c r="F1518" s="58">
        <f t="shared" si="426"/>
        <v>2766.0895522388059</v>
      </c>
      <c r="G1518" s="58"/>
      <c r="H1518" s="17">
        <f t="shared" si="427"/>
        <v>1</v>
      </c>
      <c r="I1518" s="17">
        <f t="shared" si="428"/>
        <v>0</v>
      </c>
      <c r="J1518" s="17">
        <f ca="1">OFFSET('Z1'!$B$7,B1518,H1518)*D1518</f>
        <v>0</v>
      </c>
      <c r="K1518" s="17">
        <f ca="1">IF(I1518&gt;0,OFFSET('Z1'!$I$7,B1518,I1518)*IF(I1518=1,D1518-9300,IF(I1518=2,D1518-18000,IF(I1518=3,D1518-45000,0))),0)</f>
        <v>0</v>
      </c>
      <c r="L1518" s="17">
        <f>IF(AND(E1518=1,D1518&gt;20000,D1518&lt;=45000),D1518*'Z1'!$G$7,0)+IF(AND(E1518=1,D1518&gt;45000,D1518&lt;=50000),'Z1'!$G$7/5000*(50000-D1518)*D1518,0)</f>
        <v>0</v>
      </c>
      <c r="M1518" s="18">
        <f t="shared" ca="1" si="429"/>
        <v>0</v>
      </c>
      <c r="N1518" s="21">
        <v>8260</v>
      </c>
      <c r="O1518" s="20">
        <f t="shared" si="430"/>
        <v>7260</v>
      </c>
      <c r="P1518" s="21">
        <f t="shared" si="431"/>
        <v>1</v>
      </c>
      <c r="Q1518" s="22">
        <f t="shared" si="432"/>
        <v>6534</v>
      </c>
      <c r="R1518" s="59">
        <f t="shared" ca="1" si="433"/>
        <v>1655773.6382312633</v>
      </c>
      <c r="S1518" s="60">
        <f t="shared" ca="1" si="434"/>
        <v>1662307.6382312633</v>
      </c>
      <c r="T1518" s="61">
        <v>885.61792837287658</v>
      </c>
      <c r="U1518" s="61">
        <f t="shared" ca="1" si="435"/>
        <v>968.71074489001353</v>
      </c>
      <c r="V1518" s="62">
        <f t="shared" ca="1" si="436"/>
        <v>9.3824677499247722E-2</v>
      </c>
      <c r="W1518" s="62"/>
      <c r="X1518" s="62">
        <f t="shared" ca="1" si="437"/>
        <v>9.3824677499247722E-2</v>
      </c>
      <c r="Y1518" s="60">
        <f t="shared" ca="1" si="438"/>
        <v>1662307.6382312635</v>
      </c>
      <c r="Z1518" s="63">
        <f t="shared" ca="1" si="439"/>
        <v>0</v>
      </c>
      <c r="AA1518" s="60">
        <f t="shared" ca="1" si="440"/>
        <v>1327.0119795338251</v>
      </c>
      <c r="AB1518" s="63">
        <f t="shared" ca="1" si="441"/>
        <v>-83.468831731229272</v>
      </c>
      <c r="AC1518" s="47">
        <f t="shared" ca="1" si="442"/>
        <v>1662224.1693995323</v>
      </c>
    </row>
    <row r="1519" spans="1:29" x14ac:dyDescent="0.15">
      <c r="A1519" s="58">
        <v>61032</v>
      </c>
      <c r="B1519" s="65">
        <f t="shared" si="425"/>
        <v>6</v>
      </c>
      <c r="C1519" s="58" t="s">
        <v>1572</v>
      </c>
      <c r="D1519" s="58">
        <v>2002</v>
      </c>
      <c r="E1519" s="58">
        <v>0</v>
      </c>
      <c r="F1519" s="58">
        <f t="shared" si="426"/>
        <v>3227.1044776119402</v>
      </c>
      <c r="G1519" s="58"/>
      <c r="H1519" s="17">
        <f t="shared" si="427"/>
        <v>1</v>
      </c>
      <c r="I1519" s="17">
        <f t="shared" si="428"/>
        <v>0</v>
      </c>
      <c r="J1519" s="17">
        <f ca="1">OFFSET('Z1'!$B$7,B1519,H1519)*D1519</f>
        <v>0</v>
      </c>
      <c r="K1519" s="17">
        <f ca="1">IF(I1519&gt;0,OFFSET('Z1'!$I$7,B1519,I1519)*IF(I1519=1,D1519-9300,IF(I1519=2,D1519-18000,IF(I1519=3,D1519-45000,0))),0)</f>
        <v>0</v>
      </c>
      <c r="L1519" s="17">
        <f>IF(AND(E1519=1,D1519&gt;20000,D1519&lt;=45000),D1519*'Z1'!$G$7,0)+IF(AND(E1519=1,D1519&gt;45000,D1519&lt;=50000),'Z1'!$G$7/5000*(50000-D1519)*D1519,0)</f>
        <v>0</v>
      </c>
      <c r="M1519" s="18">
        <f t="shared" ca="1" si="429"/>
        <v>0</v>
      </c>
      <c r="N1519" s="21">
        <v>10277</v>
      </c>
      <c r="O1519" s="20">
        <f t="shared" si="430"/>
        <v>9277</v>
      </c>
      <c r="P1519" s="21">
        <f t="shared" si="431"/>
        <v>1</v>
      </c>
      <c r="Q1519" s="22">
        <f t="shared" si="432"/>
        <v>8349.3000000000011</v>
      </c>
      <c r="R1519" s="59">
        <f t="shared" ca="1" si="433"/>
        <v>1931735.9112698073</v>
      </c>
      <c r="S1519" s="60">
        <f t="shared" ca="1" si="434"/>
        <v>1940085.2112698073</v>
      </c>
      <c r="T1519" s="61">
        <v>886.38876272006758</v>
      </c>
      <c r="U1519" s="61">
        <f t="shared" ca="1" si="435"/>
        <v>969.07353210280087</v>
      </c>
      <c r="V1519" s="62">
        <f t="shared" ca="1" si="436"/>
        <v>9.3282736492504625E-2</v>
      </c>
      <c r="W1519" s="62"/>
      <c r="X1519" s="62">
        <f t="shared" ca="1" si="437"/>
        <v>9.3282736492504625E-2</v>
      </c>
      <c r="Y1519" s="60">
        <f t="shared" ca="1" si="438"/>
        <v>1940085.2112698073</v>
      </c>
      <c r="Z1519" s="63">
        <f t="shared" ca="1" si="439"/>
        <v>0</v>
      </c>
      <c r="AA1519" s="60">
        <f t="shared" ca="1" si="440"/>
        <v>587.82658840855584</v>
      </c>
      <c r="AB1519" s="63">
        <f t="shared" ca="1" si="441"/>
        <v>-36.97419416835465</v>
      </c>
      <c r="AC1519" s="47">
        <f t="shared" ca="1" si="442"/>
        <v>1940048.237075639</v>
      </c>
    </row>
    <row r="1520" spans="1:29" x14ac:dyDescent="0.15">
      <c r="A1520" s="58">
        <v>61033</v>
      </c>
      <c r="B1520" s="65">
        <f t="shared" si="425"/>
        <v>6</v>
      </c>
      <c r="C1520" s="58" t="s">
        <v>1573</v>
      </c>
      <c r="D1520" s="58">
        <v>2344</v>
      </c>
      <c r="E1520" s="58">
        <v>0</v>
      </c>
      <c r="F1520" s="58">
        <f t="shared" si="426"/>
        <v>3778.3880597014927</v>
      </c>
      <c r="G1520" s="58"/>
      <c r="H1520" s="17">
        <f t="shared" si="427"/>
        <v>1</v>
      </c>
      <c r="I1520" s="17">
        <f t="shared" si="428"/>
        <v>0</v>
      </c>
      <c r="J1520" s="17">
        <f ca="1">OFFSET('Z1'!$B$7,B1520,H1520)*D1520</f>
        <v>0</v>
      </c>
      <c r="K1520" s="17">
        <f ca="1">IF(I1520&gt;0,OFFSET('Z1'!$I$7,B1520,I1520)*IF(I1520=1,D1520-9300,IF(I1520=2,D1520-18000,IF(I1520=3,D1520-45000,0))),0)</f>
        <v>0</v>
      </c>
      <c r="L1520" s="17">
        <f>IF(AND(E1520=1,D1520&gt;20000,D1520&lt;=45000),D1520*'Z1'!$G$7,0)+IF(AND(E1520=1,D1520&gt;45000,D1520&lt;=50000),'Z1'!$G$7/5000*(50000-D1520)*D1520,0)</f>
        <v>0</v>
      </c>
      <c r="M1520" s="18">
        <f t="shared" ca="1" si="429"/>
        <v>0</v>
      </c>
      <c r="N1520" s="21">
        <v>10289</v>
      </c>
      <c r="O1520" s="20">
        <f t="shared" si="430"/>
        <v>9289</v>
      </c>
      <c r="P1520" s="21">
        <f t="shared" si="431"/>
        <v>1</v>
      </c>
      <c r="Q1520" s="22">
        <f t="shared" si="432"/>
        <v>8360.1</v>
      </c>
      <c r="R1520" s="59">
        <f t="shared" ca="1" si="433"/>
        <v>2261732.7552529611</v>
      </c>
      <c r="S1520" s="60">
        <f t="shared" ca="1" si="434"/>
        <v>2270092.8552529612</v>
      </c>
      <c r="T1520" s="61">
        <v>886.62615928827745</v>
      </c>
      <c r="U1520" s="61">
        <f t="shared" ca="1" si="435"/>
        <v>968.46964814546129</v>
      </c>
      <c r="V1520" s="62">
        <f t="shared" ca="1" si="436"/>
        <v>9.23089038145255E-2</v>
      </c>
      <c r="W1520" s="62"/>
      <c r="X1520" s="62">
        <f t="shared" ca="1" si="437"/>
        <v>9.23089038145255E-2</v>
      </c>
      <c r="Y1520" s="60">
        <f t="shared" ca="1" si="438"/>
        <v>2270092.8552529612</v>
      </c>
      <c r="Z1520" s="63">
        <f t="shared" ca="1" si="439"/>
        <v>0</v>
      </c>
      <c r="AA1520" s="60">
        <f t="shared" ca="1" si="440"/>
        <v>0</v>
      </c>
      <c r="AB1520" s="63">
        <f t="shared" ca="1" si="441"/>
        <v>0</v>
      </c>
      <c r="AC1520" s="47">
        <f t="shared" ca="1" si="442"/>
        <v>2270092.8552529612</v>
      </c>
    </row>
    <row r="1521" spans="1:29" x14ac:dyDescent="0.15">
      <c r="A1521" s="58">
        <v>61043</v>
      </c>
      <c r="B1521" s="65">
        <f t="shared" si="425"/>
        <v>6</v>
      </c>
      <c r="C1521" s="58" t="s">
        <v>1574</v>
      </c>
      <c r="D1521" s="58">
        <v>3427</v>
      </c>
      <c r="E1521" s="58">
        <v>0</v>
      </c>
      <c r="F1521" s="58">
        <f t="shared" si="426"/>
        <v>5524.1194029850749</v>
      </c>
      <c r="G1521" s="58"/>
      <c r="H1521" s="17">
        <f t="shared" si="427"/>
        <v>1</v>
      </c>
      <c r="I1521" s="17">
        <f t="shared" si="428"/>
        <v>0</v>
      </c>
      <c r="J1521" s="17">
        <f ca="1">OFFSET('Z1'!$B$7,B1521,H1521)*D1521</f>
        <v>0</v>
      </c>
      <c r="K1521" s="17">
        <f ca="1">IF(I1521&gt;0,OFFSET('Z1'!$I$7,B1521,I1521)*IF(I1521=1,D1521-9300,IF(I1521=2,D1521-18000,IF(I1521=3,D1521-45000,0))),0)</f>
        <v>0</v>
      </c>
      <c r="L1521" s="17">
        <f>IF(AND(E1521=1,D1521&gt;20000,D1521&lt;=45000),D1521*'Z1'!$G$7,0)+IF(AND(E1521=1,D1521&gt;45000,D1521&lt;=50000),'Z1'!$G$7/5000*(50000-D1521)*D1521,0)</f>
        <v>0</v>
      </c>
      <c r="M1521" s="18">
        <f t="shared" ca="1" si="429"/>
        <v>0</v>
      </c>
      <c r="N1521" s="21">
        <v>0</v>
      </c>
      <c r="O1521" s="20">
        <f t="shared" si="430"/>
        <v>0</v>
      </c>
      <c r="P1521" s="21">
        <f t="shared" si="431"/>
        <v>1</v>
      </c>
      <c r="Q1521" s="22">
        <f t="shared" si="432"/>
        <v>0</v>
      </c>
      <c r="R1521" s="59">
        <f t="shared" ca="1" si="433"/>
        <v>3306722.7611996154</v>
      </c>
      <c r="S1521" s="60">
        <f t="shared" ca="1" si="434"/>
        <v>3306722.7611996154</v>
      </c>
      <c r="T1521" s="61">
        <v>883.01162415078284</v>
      </c>
      <c r="U1521" s="61">
        <f t="shared" ca="1" si="435"/>
        <v>964.90305258232138</v>
      </c>
      <c r="V1521" s="62">
        <f t="shared" ca="1" si="436"/>
        <v>9.2741053675591045E-2</v>
      </c>
      <c r="W1521" s="62"/>
      <c r="X1521" s="62">
        <f t="shared" ca="1" si="437"/>
        <v>9.2741053675591045E-2</v>
      </c>
      <c r="Y1521" s="60">
        <f t="shared" ca="1" si="438"/>
        <v>3306722.7611996154</v>
      </c>
      <c r="Z1521" s="63">
        <f t="shared" ca="1" si="439"/>
        <v>0</v>
      </c>
      <c r="AA1521" s="60">
        <f t="shared" ca="1" si="440"/>
        <v>0</v>
      </c>
      <c r="AB1521" s="63">
        <f t="shared" ca="1" si="441"/>
        <v>0</v>
      </c>
      <c r="AC1521" s="47">
        <f t="shared" ca="1" si="442"/>
        <v>3306722.7611996154</v>
      </c>
    </row>
    <row r="1522" spans="1:29" x14ac:dyDescent="0.15">
      <c r="A1522" s="58">
        <v>61045</v>
      </c>
      <c r="B1522" s="65">
        <f t="shared" si="425"/>
        <v>6</v>
      </c>
      <c r="C1522" s="58" t="s">
        <v>1575</v>
      </c>
      <c r="D1522" s="58">
        <v>6334</v>
      </c>
      <c r="E1522" s="58">
        <v>0</v>
      </c>
      <c r="F1522" s="58">
        <f t="shared" si="426"/>
        <v>10210.029850746268</v>
      </c>
      <c r="G1522" s="58"/>
      <c r="H1522" s="17">
        <f t="shared" si="427"/>
        <v>1</v>
      </c>
      <c r="I1522" s="17">
        <f t="shared" si="428"/>
        <v>0</v>
      </c>
      <c r="J1522" s="17">
        <f ca="1">OFFSET('Z1'!$B$7,B1522,H1522)*D1522</f>
        <v>0</v>
      </c>
      <c r="K1522" s="17">
        <f ca="1">IF(I1522&gt;0,OFFSET('Z1'!$I$7,B1522,I1522)*IF(I1522=1,D1522-9300,IF(I1522=2,D1522-18000,IF(I1522=3,D1522-45000,0))),0)</f>
        <v>0</v>
      </c>
      <c r="L1522" s="17">
        <f>IF(AND(E1522=1,D1522&gt;20000,D1522&lt;=45000),D1522*'Z1'!$G$7,0)+IF(AND(E1522=1,D1522&gt;45000,D1522&lt;=50000),'Z1'!$G$7/5000*(50000-D1522)*D1522,0)</f>
        <v>0</v>
      </c>
      <c r="M1522" s="18">
        <f t="shared" ca="1" si="429"/>
        <v>0</v>
      </c>
      <c r="N1522" s="21">
        <v>11028</v>
      </c>
      <c r="O1522" s="20">
        <f t="shared" si="430"/>
        <v>10028</v>
      </c>
      <c r="P1522" s="21">
        <f t="shared" si="431"/>
        <v>1</v>
      </c>
      <c r="Q1522" s="22">
        <f t="shared" si="432"/>
        <v>9025.2000000000007</v>
      </c>
      <c r="R1522" s="59">
        <f t="shared" ca="1" si="433"/>
        <v>6111695.9350564228</v>
      </c>
      <c r="S1522" s="60">
        <f t="shared" ca="1" si="434"/>
        <v>6120721.135056423</v>
      </c>
      <c r="T1522" s="61">
        <v>885.50644280363269</v>
      </c>
      <c r="U1522" s="61">
        <f t="shared" ca="1" si="435"/>
        <v>966.32793417373273</v>
      </c>
      <c r="V1522" s="62">
        <f t="shared" ca="1" si="436"/>
        <v>9.1271488792569633E-2</v>
      </c>
      <c r="W1522" s="62"/>
      <c r="X1522" s="62">
        <f t="shared" ca="1" si="437"/>
        <v>9.1271488792569633E-2</v>
      </c>
      <c r="Y1522" s="60">
        <f t="shared" ca="1" si="438"/>
        <v>6120721.1350564221</v>
      </c>
      <c r="Z1522" s="63">
        <f t="shared" ca="1" si="439"/>
        <v>0</v>
      </c>
      <c r="AA1522" s="60">
        <f t="shared" ca="1" si="440"/>
        <v>0</v>
      </c>
      <c r="AB1522" s="63">
        <f t="shared" ca="1" si="441"/>
        <v>0</v>
      </c>
      <c r="AC1522" s="47">
        <f t="shared" ca="1" si="442"/>
        <v>6120721.1350564221</v>
      </c>
    </row>
    <row r="1523" spans="1:29" x14ac:dyDescent="0.15">
      <c r="A1523" s="58">
        <v>61049</v>
      </c>
      <c r="B1523" s="65">
        <f t="shared" si="425"/>
        <v>6</v>
      </c>
      <c r="C1523" s="58" t="s">
        <v>1576</v>
      </c>
      <c r="D1523" s="58">
        <v>2497</v>
      </c>
      <c r="E1523" s="58">
        <v>0</v>
      </c>
      <c r="F1523" s="58">
        <f t="shared" si="426"/>
        <v>4025.0149253731342</v>
      </c>
      <c r="G1523" s="58"/>
      <c r="H1523" s="17">
        <f t="shared" si="427"/>
        <v>1</v>
      </c>
      <c r="I1523" s="17">
        <f t="shared" si="428"/>
        <v>0</v>
      </c>
      <c r="J1523" s="17">
        <f ca="1">OFFSET('Z1'!$B$7,B1523,H1523)*D1523</f>
        <v>0</v>
      </c>
      <c r="K1523" s="17">
        <f ca="1">IF(I1523&gt;0,OFFSET('Z1'!$I$7,B1523,I1523)*IF(I1523=1,D1523-9300,IF(I1523=2,D1523-18000,IF(I1523=3,D1523-45000,0))),0)</f>
        <v>0</v>
      </c>
      <c r="L1523" s="17">
        <f>IF(AND(E1523=1,D1523&gt;20000,D1523&lt;=45000),D1523*'Z1'!$G$7,0)+IF(AND(E1523=1,D1523&gt;45000,D1523&lt;=50000),'Z1'!$G$7/5000*(50000-D1523)*D1523,0)</f>
        <v>0</v>
      </c>
      <c r="M1523" s="18">
        <f t="shared" ca="1" si="429"/>
        <v>0</v>
      </c>
      <c r="N1523" s="21">
        <v>75677</v>
      </c>
      <c r="O1523" s="20">
        <f t="shared" si="430"/>
        <v>74677</v>
      </c>
      <c r="P1523" s="21">
        <f t="shared" si="431"/>
        <v>1</v>
      </c>
      <c r="Q1523" s="22">
        <f t="shared" si="432"/>
        <v>67209.3</v>
      </c>
      <c r="R1523" s="59">
        <f t="shared" ca="1" si="433"/>
        <v>2409362.9222980561</v>
      </c>
      <c r="S1523" s="60">
        <f t="shared" ca="1" si="434"/>
        <v>2476572.2222980559</v>
      </c>
      <c r="T1523" s="61">
        <v>911.78161224129519</v>
      </c>
      <c r="U1523" s="61">
        <f t="shared" ca="1" si="435"/>
        <v>991.81907180538883</v>
      </c>
      <c r="V1523" s="62">
        <f t="shared" ca="1" si="436"/>
        <v>8.7781392484270082E-2</v>
      </c>
      <c r="W1523" s="62"/>
      <c r="X1523" s="62">
        <f t="shared" ca="1" si="437"/>
        <v>8.7781392484270082E-2</v>
      </c>
      <c r="Y1523" s="60">
        <f t="shared" ca="1" si="438"/>
        <v>2476572.2222980559</v>
      </c>
      <c r="Z1523" s="63">
        <f t="shared" ca="1" si="439"/>
        <v>0</v>
      </c>
      <c r="AA1523" s="60">
        <f t="shared" ca="1" si="440"/>
        <v>0</v>
      </c>
      <c r="AB1523" s="63">
        <f t="shared" ca="1" si="441"/>
        <v>0</v>
      </c>
      <c r="AC1523" s="47">
        <f t="shared" ca="1" si="442"/>
        <v>2476572.2222980559</v>
      </c>
    </row>
    <row r="1524" spans="1:29" x14ac:dyDescent="0.15">
      <c r="A1524" s="58">
        <v>61050</v>
      </c>
      <c r="B1524" s="65">
        <f t="shared" si="425"/>
        <v>6</v>
      </c>
      <c r="C1524" s="58" t="s">
        <v>1577</v>
      </c>
      <c r="D1524" s="58">
        <v>3215</v>
      </c>
      <c r="E1524" s="58">
        <v>0</v>
      </c>
      <c r="F1524" s="58">
        <f t="shared" si="426"/>
        <v>5182.3880597014922</v>
      </c>
      <c r="G1524" s="58"/>
      <c r="H1524" s="17">
        <f t="shared" si="427"/>
        <v>1</v>
      </c>
      <c r="I1524" s="17">
        <f t="shared" si="428"/>
        <v>0</v>
      </c>
      <c r="J1524" s="17">
        <f ca="1">OFFSET('Z1'!$B$7,B1524,H1524)*D1524</f>
        <v>0</v>
      </c>
      <c r="K1524" s="17">
        <f ca="1">IF(I1524&gt;0,OFFSET('Z1'!$I$7,B1524,I1524)*IF(I1524=1,D1524-9300,IF(I1524=2,D1524-18000,IF(I1524=3,D1524-45000,0))),0)</f>
        <v>0</v>
      </c>
      <c r="L1524" s="17">
        <f>IF(AND(E1524=1,D1524&gt;20000,D1524&lt;=45000),D1524*'Z1'!$G$7,0)+IF(AND(E1524=1,D1524&gt;45000,D1524&lt;=50000),'Z1'!$G$7/5000*(50000-D1524)*D1524,0)</f>
        <v>0</v>
      </c>
      <c r="M1524" s="18">
        <f t="shared" ca="1" si="429"/>
        <v>0</v>
      </c>
      <c r="N1524" s="21">
        <v>132475</v>
      </c>
      <c r="O1524" s="20">
        <f t="shared" si="430"/>
        <v>131475</v>
      </c>
      <c r="P1524" s="21">
        <f t="shared" si="431"/>
        <v>1</v>
      </c>
      <c r="Q1524" s="22">
        <f t="shared" si="432"/>
        <v>118327.5</v>
      </c>
      <c r="R1524" s="59">
        <f t="shared" ca="1" si="433"/>
        <v>3102163.3140521627</v>
      </c>
      <c r="S1524" s="60">
        <f t="shared" ca="1" si="434"/>
        <v>3220490.8140521627</v>
      </c>
      <c r="T1524" s="61">
        <v>917.27755307846382</v>
      </c>
      <c r="U1524" s="61">
        <f t="shared" ca="1" si="435"/>
        <v>1001.7078737331766</v>
      </c>
      <c r="V1524" s="62">
        <f t="shared" ca="1" si="436"/>
        <v>9.2044463937177134E-2</v>
      </c>
      <c r="W1524" s="62"/>
      <c r="X1524" s="62">
        <f t="shared" ca="1" si="437"/>
        <v>9.2044463937177134E-2</v>
      </c>
      <c r="Y1524" s="60">
        <f t="shared" ca="1" si="438"/>
        <v>3220490.8140521627</v>
      </c>
      <c r="Z1524" s="63">
        <f t="shared" ca="1" si="439"/>
        <v>0</v>
      </c>
      <c r="AA1524" s="60">
        <f t="shared" ca="1" si="440"/>
        <v>0</v>
      </c>
      <c r="AB1524" s="63">
        <f t="shared" ca="1" si="441"/>
        <v>0</v>
      </c>
      <c r="AC1524" s="47">
        <f t="shared" ca="1" si="442"/>
        <v>3220490.8140521627</v>
      </c>
    </row>
    <row r="1525" spans="1:29" x14ac:dyDescent="0.15">
      <c r="A1525" s="58">
        <v>61051</v>
      </c>
      <c r="B1525" s="65">
        <f t="shared" si="425"/>
        <v>6</v>
      </c>
      <c r="C1525" s="58" t="s">
        <v>1578</v>
      </c>
      <c r="D1525" s="58">
        <v>2781</v>
      </c>
      <c r="E1525" s="58">
        <v>0</v>
      </c>
      <c r="F1525" s="58">
        <f t="shared" si="426"/>
        <v>4482.8059701492539</v>
      </c>
      <c r="G1525" s="58"/>
      <c r="H1525" s="17">
        <f t="shared" si="427"/>
        <v>1</v>
      </c>
      <c r="I1525" s="17">
        <f t="shared" si="428"/>
        <v>0</v>
      </c>
      <c r="J1525" s="17">
        <f ca="1">OFFSET('Z1'!$B$7,B1525,H1525)*D1525</f>
        <v>0</v>
      </c>
      <c r="K1525" s="17">
        <f ca="1">IF(I1525&gt;0,OFFSET('Z1'!$I$7,B1525,I1525)*IF(I1525=1,D1525-9300,IF(I1525=2,D1525-18000,IF(I1525=3,D1525-45000,0))),0)</f>
        <v>0</v>
      </c>
      <c r="L1525" s="17">
        <f>IF(AND(E1525=1,D1525&gt;20000,D1525&lt;=45000),D1525*'Z1'!$G$7,0)+IF(AND(E1525=1,D1525&gt;45000,D1525&lt;=50000),'Z1'!$G$7/5000*(50000-D1525)*D1525,0)</f>
        <v>0</v>
      </c>
      <c r="M1525" s="18">
        <f t="shared" ca="1" si="429"/>
        <v>0</v>
      </c>
      <c r="N1525" s="21">
        <v>15211</v>
      </c>
      <c r="O1525" s="20">
        <f t="shared" si="430"/>
        <v>14211</v>
      </c>
      <c r="P1525" s="21">
        <f t="shared" si="431"/>
        <v>1</v>
      </c>
      <c r="Q1525" s="22">
        <f t="shared" si="432"/>
        <v>12789.9</v>
      </c>
      <c r="R1525" s="59">
        <f t="shared" ca="1" si="433"/>
        <v>2683395.3892314355</v>
      </c>
      <c r="S1525" s="60">
        <f t="shared" ca="1" si="434"/>
        <v>2696185.2892314354</v>
      </c>
      <c r="T1525" s="61">
        <v>885.83454306970191</v>
      </c>
      <c r="U1525" s="61">
        <f t="shared" ca="1" si="435"/>
        <v>969.50208170853489</v>
      </c>
      <c r="V1525" s="62">
        <f t="shared" ca="1" si="436"/>
        <v>9.4450526109422173E-2</v>
      </c>
      <c r="W1525" s="62"/>
      <c r="X1525" s="62">
        <f t="shared" ca="1" si="437"/>
        <v>9.4450526109422173E-2</v>
      </c>
      <c r="Y1525" s="60">
        <f t="shared" ca="1" si="438"/>
        <v>2696185.2892314354</v>
      </c>
      <c r="Z1525" s="63">
        <f t="shared" ca="1" si="439"/>
        <v>0</v>
      </c>
      <c r="AA1525" s="60">
        <f t="shared" ca="1" si="440"/>
        <v>3692.9023278723471</v>
      </c>
      <c r="AB1525" s="63">
        <f t="shared" ca="1" si="441"/>
        <v>-232.2829392341479</v>
      </c>
      <c r="AC1525" s="47">
        <f t="shared" ca="1" si="442"/>
        <v>2695953.0062922011</v>
      </c>
    </row>
    <row r="1526" spans="1:29" x14ac:dyDescent="0.15">
      <c r="A1526" s="58">
        <v>61052</v>
      </c>
      <c r="B1526" s="65">
        <f t="shared" si="425"/>
        <v>6</v>
      </c>
      <c r="C1526" s="58" t="s">
        <v>1579</v>
      </c>
      <c r="D1526" s="58">
        <v>2826</v>
      </c>
      <c r="E1526" s="58">
        <v>0</v>
      </c>
      <c r="F1526" s="58">
        <f t="shared" si="426"/>
        <v>4555.3432835820895</v>
      </c>
      <c r="G1526" s="58"/>
      <c r="H1526" s="17">
        <f t="shared" si="427"/>
        <v>1</v>
      </c>
      <c r="I1526" s="17">
        <f t="shared" si="428"/>
        <v>0</v>
      </c>
      <c r="J1526" s="17">
        <f ca="1">OFFSET('Z1'!$B$7,B1526,H1526)*D1526</f>
        <v>0</v>
      </c>
      <c r="K1526" s="17">
        <f ca="1">IF(I1526&gt;0,OFFSET('Z1'!$I$7,B1526,I1526)*IF(I1526=1,D1526-9300,IF(I1526=2,D1526-18000,IF(I1526=3,D1526-45000,0))),0)</f>
        <v>0</v>
      </c>
      <c r="L1526" s="17">
        <f>IF(AND(E1526=1,D1526&gt;20000,D1526&lt;=45000),D1526*'Z1'!$G$7,0)+IF(AND(E1526=1,D1526&gt;45000,D1526&lt;=50000),'Z1'!$G$7/5000*(50000-D1526)*D1526,0)</f>
        <v>0</v>
      </c>
      <c r="M1526" s="18">
        <f t="shared" ca="1" si="429"/>
        <v>0</v>
      </c>
      <c r="N1526" s="21">
        <v>1304</v>
      </c>
      <c r="O1526" s="20">
        <f t="shared" si="430"/>
        <v>304</v>
      </c>
      <c r="P1526" s="21">
        <f t="shared" si="431"/>
        <v>1</v>
      </c>
      <c r="Q1526" s="22">
        <f t="shared" si="432"/>
        <v>273.60000000000002</v>
      </c>
      <c r="R1526" s="59">
        <f t="shared" ca="1" si="433"/>
        <v>2726816.02659764</v>
      </c>
      <c r="S1526" s="60">
        <f t="shared" ca="1" si="434"/>
        <v>2727089.6265976401</v>
      </c>
      <c r="T1526" s="61">
        <v>883.57487865131259</v>
      </c>
      <c r="U1526" s="61">
        <f t="shared" ca="1" si="435"/>
        <v>964.99986786894556</v>
      </c>
      <c r="V1526" s="62">
        <f t="shared" ca="1" si="436"/>
        <v>9.2154033783667488E-2</v>
      </c>
      <c r="W1526" s="62"/>
      <c r="X1526" s="62">
        <f t="shared" ca="1" si="437"/>
        <v>9.2154033783667488E-2</v>
      </c>
      <c r="Y1526" s="60">
        <f t="shared" ca="1" si="438"/>
        <v>2727089.6265976401</v>
      </c>
      <c r="Z1526" s="63">
        <f t="shared" ca="1" si="439"/>
        <v>0</v>
      </c>
      <c r="AA1526" s="60">
        <f t="shared" ca="1" si="440"/>
        <v>0</v>
      </c>
      <c r="AB1526" s="63">
        <f t="shared" ca="1" si="441"/>
        <v>0</v>
      </c>
      <c r="AC1526" s="47">
        <f t="shared" ca="1" si="442"/>
        <v>2727089.6265976401</v>
      </c>
    </row>
    <row r="1527" spans="1:29" x14ac:dyDescent="0.15">
      <c r="A1527" s="58">
        <v>61053</v>
      </c>
      <c r="B1527" s="65">
        <f t="shared" si="425"/>
        <v>6</v>
      </c>
      <c r="C1527" s="58" t="s">
        <v>1580</v>
      </c>
      <c r="D1527" s="58">
        <v>12472</v>
      </c>
      <c r="E1527" s="58">
        <v>0</v>
      </c>
      <c r="F1527" s="58">
        <f t="shared" si="426"/>
        <v>20786.666666666664</v>
      </c>
      <c r="G1527" s="58"/>
      <c r="H1527" s="17">
        <f t="shared" si="427"/>
        <v>2</v>
      </c>
      <c r="I1527" s="17">
        <f t="shared" si="428"/>
        <v>0</v>
      </c>
      <c r="J1527" s="17">
        <f ca="1">OFFSET('Z1'!$B$7,B1527,H1527)*D1527</f>
        <v>1141936.32</v>
      </c>
      <c r="K1527" s="17">
        <f ca="1">IF(I1527&gt;0,OFFSET('Z1'!$I$7,B1527,I1527)*IF(I1527=1,D1527-9300,IF(I1527=2,D1527-18000,IF(I1527=3,D1527-45000,0))),0)</f>
        <v>0</v>
      </c>
      <c r="L1527" s="17">
        <f>IF(AND(E1527=1,D1527&gt;20000,D1527&lt;=45000),D1527*'Z1'!$G$7,0)+IF(AND(E1527=1,D1527&gt;45000,D1527&lt;=50000),'Z1'!$G$7/5000*(50000-D1527)*D1527,0)</f>
        <v>0</v>
      </c>
      <c r="M1527" s="18">
        <f t="shared" ca="1" si="429"/>
        <v>1141936.32</v>
      </c>
      <c r="N1527" s="21">
        <v>79086</v>
      </c>
      <c r="O1527" s="20">
        <f t="shared" si="430"/>
        <v>78086</v>
      </c>
      <c r="P1527" s="21">
        <f t="shared" si="431"/>
        <v>0</v>
      </c>
      <c r="Q1527" s="22">
        <f t="shared" si="432"/>
        <v>0</v>
      </c>
      <c r="R1527" s="59">
        <f t="shared" ca="1" si="433"/>
        <v>12442841.796466814</v>
      </c>
      <c r="S1527" s="60">
        <f t="shared" ca="1" si="434"/>
        <v>13584778.116466815</v>
      </c>
      <c r="T1527" s="61">
        <v>990.81041385960566</v>
      </c>
      <c r="U1527" s="61">
        <f t="shared" ca="1" si="435"/>
        <v>1089.2221068366593</v>
      </c>
      <c r="V1527" s="62">
        <f t="shared" ca="1" si="436"/>
        <v>9.932444350650349E-2</v>
      </c>
      <c r="W1527" s="62"/>
      <c r="X1527" s="62">
        <f t="shared" ca="1" si="437"/>
        <v>9.932444350650349E-2</v>
      </c>
      <c r="Y1527" s="60">
        <f t="shared" ca="1" si="438"/>
        <v>13584778.116466815</v>
      </c>
      <c r="Z1527" s="63">
        <f t="shared" ca="1" si="439"/>
        <v>0</v>
      </c>
      <c r="AA1527" s="60">
        <f t="shared" ca="1" si="440"/>
        <v>78753.146582739428</v>
      </c>
      <c r="AB1527" s="63">
        <f t="shared" ca="1" si="441"/>
        <v>-4953.5597581634011</v>
      </c>
      <c r="AC1527" s="47">
        <f t="shared" ca="1" si="442"/>
        <v>13579824.556708651</v>
      </c>
    </row>
    <row r="1528" spans="1:29" x14ac:dyDescent="0.15">
      <c r="A1528" s="58">
        <v>61054</v>
      </c>
      <c r="B1528" s="65">
        <f t="shared" si="425"/>
        <v>6</v>
      </c>
      <c r="C1528" s="58" t="s">
        <v>1581</v>
      </c>
      <c r="D1528" s="58">
        <v>3632</v>
      </c>
      <c r="E1528" s="58">
        <v>0</v>
      </c>
      <c r="F1528" s="58">
        <f t="shared" si="426"/>
        <v>5854.5671641791041</v>
      </c>
      <c r="G1528" s="58"/>
      <c r="H1528" s="17">
        <f t="shared" si="427"/>
        <v>1</v>
      </c>
      <c r="I1528" s="17">
        <f t="shared" si="428"/>
        <v>0</v>
      </c>
      <c r="J1528" s="17">
        <f ca="1">OFFSET('Z1'!$B$7,B1528,H1528)*D1528</f>
        <v>0</v>
      </c>
      <c r="K1528" s="17">
        <f ca="1">IF(I1528&gt;0,OFFSET('Z1'!$I$7,B1528,I1528)*IF(I1528=1,D1528-9300,IF(I1528=2,D1528-18000,IF(I1528=3,D1528-45000,0))),0)</f>
        <v>0</v>
      </c>
      <c r="L1528" s="17">
        <f>IF(AND(E1528=1,D1528&gt;20000,D1528&lt;=45000),D1528*'Z1'!$G$7,0)+IF(AND(E1528=1,D1528&gt;45000,D1528&lt;=50000),'Z1'!$G$7/5000*(50000-D1528)*D1528,0)</f>
        <v>0</v>
      </c>
      <c r="M1528" s="18">
        <f t="shared" ca="1" si="429"/>
        <v>0</v>
      </c>
      <c r="N1528" s="21">
        <v>110847</v>
      </c>
      <c r="O1528" s="20">
        <f t="shared" si="430"/>
        <v>109847</v>
      </c>
      <c r="P1528" s="21">
        <f t="shared" si="431"/>
        <v>1</v>
      </c>
      <c r="Q1528" s="22">
        <f t="shared" si="432"/>
        <v>98862.3</v>
      </c>
      <c r="R1528" s="59">
        <f t="shared" ca="1" si="433"/>
        <v>3504527.8869789909</v>
      </c>
      <c r="S1528" s="60">
        <f t="shared" ca="1" si="434"/>
        <v>3603390.1869789907</v>
      </c>
      <c r="T1528" s="61">
        <v>909.0018560743847</v>
      </c>
      <c r="U1528" s="61">
        <f t="shared" ca="1" si="435"/>
        <v>992.12284883782786</v>
      </c>
      <c r="V1528" s="62">
        <f t="shared" ca="1" si="436"/>
        <v>9.14420495491719E-2</v>
      </c>
      <c r="W1528" s="62"/>
      <c r="X1528" s="62">
        <f t="shared" ca="1" si="437"/>
        <v>9.14420495491719E-2</v>
      </c>
      <c r="Y1528" s="60">
        <f t="shared" ca="1" si="438"/>
        <v>3603390.1869789907</v>
      </c>
      <c r="Z1528" s="63">
        <f t="shared" ca="1" si="439"/>
        <v>0</v>
      </c>
      <c r="AA1528" s="60">
        <f t="shared" ca="1" si="440"/>
        <v>0</v>
      </c>
      <c r="AB1528" s="63">
        <f t="shared" ca="1" si="441"/>
        <v>0</v>
      </c>
      <c r="AC1528" s="47">
        <f t="shared" ca="1" si="442"/>
        <v>3603390.1869789907</v>
      </c>
    </row>
    <row r="1529" spans="1:29" x14ac:dyDescent="0.15">
      <c r="A1529" s="58">
        <v>61055</v>
      </c>
      <c r="B1529" s="65">
        <f t="shared" si="425"/>
        <v>6</v>
      </c>
      <c r="C1529" s="58" t="s">
        <v>1582</v>
      </c>
      <c r="D1529" s="58">
        <v>1581</v>
      </c>
      <c r="E1529" s="58">
        <v>0</v>
      </c>
      <c r="F1529" s="58">
        <f t="shared" si="426"/>
        <v>2548.4776119402986</v>
      </c>
      <c r="G1529" s="58"/>
      <c r="H1529" s="17">
        <f t="shared" si="427"/>
        <v>1</v>
      </c>
      <c r="I1529" s="17">
        <f t="shared" si="428"/>
        <v>0</v>
      </c>
      <c r="J1529" s="17">
        <f ca="1">OFFSET('Z1'!$B$7,B1529,H1529)*D1529</f>
        <v>0</v>
      </c>
      <c r="K1529" s="17">
        <f ca="1">IF(I1529&gt;0,OFFSET('Z1'!$I$7,B1529,I1529)*IF(I1529=1,D1529-9300,IF(I1529=2,D1529-18000,IF(I1529=3,D1529-45000,0))),0)</f>
        <v>0</v>
      </c>
      <c r="L1529" s="17">
        <f>IF(AND(E1529=1,D1529&gt;20000,D1529&lt;=45000),D1529*'Z1'!$G$7,0)+IF(AND(E1529=1,D1529&gt;45000,D1529&lt;=50000),'Z1'!$G$7/5000*(50000-D1529)*D1529,0)</f>
        <v>0</v>
      </c>
      <c r="M1529" s="18">
        <f t="shared" ca="1" si="429"/>
        <v>0</v>
      </c>
      <c r="N1529" s="21">
        <v>0</v>
      </c>
      <c r="O1529" s="20">
        <f t="shared" si="430"/>
        <v>0</v>
      </c>
      <c r="P1529" s="21">
        <f t="shared" si="431"/>
        <v>1</v>
      </c>
      <c r="Q1529" s="22">
        <f t="shared" si="432"/>
        <v>0</v>
      </c>
      <c r="R1529" s="59">
        <f t="shared" ca="1" si="433"/>
        <v>1525511.7261326502</v>
      </c>
      <c r="S1529" s="60">
        <f t="shared" ca="1" si="434"/>
        <v>1525511.7261326502</v>
      </c>
      <c r="T1529" s="61">
        <v>883.01162415078306</v>
      </c>
      <c r="U1529" s="61">
        <f t="shared" ca="1" si="435"/>
        <v>964.90305258232138</v>
      </c>
      <c r="V1529" s="62">
        <f t="shared" ca="1" si="436"/>
        <v>9.2741053675590823E-2</v>
      </c>
      <c r="W1529" s="62"/>
      <c r="X1529" s="62">
        <f t="shared" ca="1" si="437"/>
        <v>9.2741053675590823E-2</v>
      </c>
      <c r="Y1529" s="60">
        <f t="shared" ca="1" si="438"/>
        <v>1525511.7261326504</v>
      </c>
      <c r="Z1529" s="63">
        <f t="shared" ca="1" si="439"/>
        <v>0</v>
      </c>
      <c r="AA1529" s="60">
        <f t="shared" ca="1" si="440"/>
        <v>0</v>
      </c>
      <c r="AB1529" s="63">
        <f t="shared" ca="1" si="441"/>
        <v>0</v>
      </c>
      <c r="AC1529" s="47">
        <f t="shared" ca="1" si="442"/>
        <v>1525511.7261326504</v>
      </c>
    </row>
    <row r="1530" spans="1:29" x14ac:dyDescent="0.15">
      <c r="A1530" s="58">
        <v>61057</v>
      </c>
      <c r="B1530" s="65">
        <f t="shared" si="425"/>
        <v>6</v>
      </c>
      <c r="C1530" s="58" t="s">
        <v>1583</v>
      </c>
      <c r="D1530" s="58">
        <v>2295</v>
      </c>
      <c r="E1530" s="58">
        <v>0</v>
      </c>
      <c r="F1530" s="58">
        <f t="shared" si="426"/>
        <v>3699.4029850746269</v>
      </c>
      <c r="G1530" s="58"/>
      <c r="H1530" s="17">
        <f t="shared" si="427"/>
        <v>1</v>
      </c>
      <c r="I1530" s="17">
        <f t="shared" si="428"/>
        <v>0</v>
      </c>
      <c r="J1530" s="17">
        <f ca="1">OFFSET('Z1'!$B$7,B1530,H1530)*D1530</f>
        <v>0</v>
      </c>
      <c r="K1530" s="17">
        <f ca="1">IF(I1530&gt;0,OFFSET('Z1'!$I$7,B1530,I1530)*IF(I1530=1,D1530-9300,IF(I1530=2,D1530-18000,IF(I1530=3,D1530-45000,0))),0)</f>
        <v>0</v>
      </c>
      <c r="L1530" s="17">
        <f>IF(AND(E1530=1,D1530&gt;20000,D1530&lt;=45000),D1530*'Z1'!$G$7,0)+IF(AND(E1530=1,D1530&gt;45000,D1530&lt;=50000),'Z1'!$G$7/5000*(50000-D1530)*D1530,0)</f>
        <v>0</v>
      </c>
      <c r="M1530" s="18">
        <f t="shared" ca="1" si="429"/>
        <v>0</v>
      </c>
      <c r="N1530" s="21">
        <v>0</v>
      </c>
      <c r="O1530" s="20">
        <f t="shared" si="430"/>
        <v>0</v>
      </c>
      <c r="P1530" s="21">
        <f t="shared" si="431"/>
        <v>1</v>
      </c>
      <c r="Q1530" s="22">
        <f t="shared" si="432"/>
        <v>0</v>
      </c>
      <c r="R1530" s="59">
        <f t="shared" ca="1" si="433"/>
        <v>2214452.5056764274</v>
      </c>
      <c r="S1530" s="60">
        <f t="shared" ca="1" si="434"/>
        <v>2214452.5056764274</v>
      </c>
      <c r="T1530" s="61">
        <v>883.01162415078284</v>
      </c>
      <c r="U1530" s="61">
        <f t="shared" ca="1" si="435"/>
        <v>964.90305258232127</v>
      </c>
      <c r="V1530" s="62">
        <f t="shared" ca="1" si="436"/>
        <v>9.2741053675590823E-2</v>
      </c>
      <c r="W1530" s="62"/>
      <c r="X1530" s="62">
        <f t="shared" ca="1" si="437"/>
        <v>9.2741053675590823E-2</v>
      </c>
      <c r="Y1530" s="60">
        <f t="shared" ca="1" si="438"/>
        <v>2214452.5056764274</v>
      </c>
      <c r="Z1530" s="63">
        <f t="shared" ca="1" si="439"/>
        <v>0</v>
      </c>
      <c r="AA1530" s="60">
        <f t="shared" ca="1" si="440"/>
        <v>0</v>
      </c>
      <c r="AB1530" s="63">
        <f t="shared" ca="1" si="441"/>
        <v>0</v>
      </c>
      <c r="AC1530" s="47">
        <f t="shared" ca="1" si="442"/>
        <v>2214452.5056764274</v>
      </c>
    </row>
    <row r="1531" spans="1:29" x14ac:dyDescent="0.15">
      <c r="A1531" s="58">
        <v>61059</v>
      </c>
      <c r="B1531" s="65">
        <f t="shared" si="425"/>
        <v>6</v>
      </c>
      <c r="C1531" s="58" t="s">
        <v>1584</v>
      </c>
      <c r="D1531" s="58">
        <v>5525</v>
      </c>
      <c r="E1531" s="58">
        <v>0</v>
      </c>
      <c r="F1531" s="58">
        <f t="shared" si="426"/>
        <v>8905.9701492537315</v>
      </c>
      <c r="G1531" s="58"/>
      <c r="H1531" s="17">
        <f t="shared" si="427"/>
        <v>1</v>
      </c>
      <c r="I1531" s="17">
        <f t="shared" si="428"/>
        <v>0</v>
      </c>
      <c r="J1531" s="17">
        <f ca="1">OFFSET('Z1'!$B$7,B1531,H1531)*D1531</f>
        <v>0</v>
      </c>
      <c r="K1531" s="17">
        <f ca="1">IF(I1531&gt;0,OFFSET('Z1'!$I$7,B1531,I1531)*IF(I1531=1,D1531-9300,IF(I1531=2,D1531-18000,IF(I1531=3,D1531-45000,0))),0)</f>
        <v>0</v>
      </c>
      <c r="L1531" s="17">
        <f>IF(AND(E1531=1,D1531&gt;20000,D1531&lt;=45000),D1531*'Z1'!$G$7,0)+IF(AND(E1531=1,D1531&gt;45000,D1531&lt;=50000),'Z1'!$G$7/5000*(50000-D1531)*D1531,0)</f>
        <v>0</v>
      </c>
      <c r="M1531" s="18">
        <f t="shared" ca="1" si="429"/>
        <v>0</v>
      </c>
      <c r="N1531" s="21">
        <v>4309</v>
      </c>
      <c r="O1531" s="20">
        <f t="shared" si="430"/>
        <v>3309</v>
      </c>
      <c r="P1531" s="21">
        <f t="shared" si="431"/>
        <v>1</v>
      </c>
      <c r="Q1531" s="22">
        <f t="shared" si="432"/>
        <v>2978.1</v>
      </c>
      <c r="R1531" s="59">
        <f t="shared" ca="1" si="433"/>
        <v>5331089.3655173257</v>
      </c>
      <c r="S1531" s="60">
        <f t="shared" ca="1" si="434"/>
        <v>5334067.4655173253</v>
      </c>
      <c r="T1531" s="61">
        <v>884.13920658838549</v>
      </c>
      <c r="U1531" s="61">
        <f t="shared" ca="1" si="435"/>
        <v>965.4420752067557</v>
      </c>
      <c r="V1531" s="62">
        <f t="shared" ca="1" si="436"/>
        <v>9.1957090028947253E-2</v>
      </c>
      <c r="W1531" s="62"/>
      <c r="X1531" s="62">
        <f t="shared" ca="1" si="437"/>
        <v>9.1957090028947253E-2</v>
      </c>
      <c r="Y1531" s="60">
        <f t="shared" ca="1" si="438"/>
        <v>5334067.4655173253</v>
      </c>
      <c r="Z1531" s="63">
        <f t="shared" ca="1" si="439"/>
        <v>0</v>
      </c>
      <c r="AA1531" s="60">
        <f t="shared" ca="1" si="440"/>
        <v>0</v>
      </c>
      <c r="AB1531" s="63">
        <f t="shared" ca="1" si="441"/>
        <v>0</v>
      </c>
      <c r="AC1531" s="47">
        <f t="shared" ca="1" si="442"/>
        <v>5334067.4655173253</v>
      </c>
    </row>
    <row r="1532" spans="1:29" x14ac:dyDescent="0.15">
      <c r="A1532" s="58">
        <v>61060</v>
      </c>
      <c r="B1532" s="65">
        <f t="shared" si="425"/>
        <v>6</v>
      </c>
      <c r="C1532" s="58" t="s">
        <v>1585</v>
      </c>
      <c r="D1532" s="58">
        <v>4380</v>
      </c>
      <c r="E1532" s="58">
        <v>0</v>
      </c>
      <c r="F1532" s="58">
        <f t="shared" si="426"/>
        <v>7060.2985074626868</v>
      </c>
      <c r="G1532" s="58"/>
      <c r="H1532" s="17">
        <f t="shared" si="427"/>
        <v>1</v>
      </c>
      <c r="I1532" s="17">
        <f t="shared" si="428"/>
        <v>0</v>
      </c>
      <c r="J1532" s="17">
        <f ca="1">OFFSET('Z1'!$B$7,B1532,H1532)*D1532</f>
        <v>0</v>
      </c>
      <c r="K1532" s="17">
        <f ca="1">IF(I1532&gt;0,OFFSET('Z1'!$I$7,B1532,I1532)*IF(I1532=1,D1532-9300,IF(I1532=2,D1532-18000,IF(I1532=3,D1532-45000,0))),0)</f>
        <v>0</v>
      </c>
      <c r="L1532" s="17">
        <f>IF(AND(E1532=1,D1532&gt;20000,D1532&lt;=45000),D1532*'Z1'!$G$7,0)+IF(AND(E1532=1,D1532&gt;45000,D1532&lt;=50000),'Z1'!$G$7/5000*(50000-D1532)*D1532,0)</f>
        <v>0</v>
      </c>
      <c r="M1532" s="18">
        <f t="shared" ca="1" si="429"/>
        <v>0</v>
      </c>
      <c r="N1532" s="21">
        <v>4741</v>
      </c>
      <c r="O1532" s="20">
        <f t="shared" si="430"/>
        <v>3741</v>
      </c>
      <c r="P1532" s="21">
        <f t="shared" si="431"/>
        <v>1</v>
      </c>
      <c r="Q1532" s="22">
        <f t="shared" si="432"/>
        <v>3366.9</v>
      </c>
      <c r="R1532" s="59">
        <f t="shared" ca="1" si="433"/>
        <v>4226275.3703105673</v>
      </c>
      <c r="S1532" s="60">
        <f t="shared" ca="1" si="434"/>
        <v>4229642.2703105677</v>
      </c>
      <c r="T1532" s="61">
        <v>883.73563250151369</v>
      </c>
      <c r="U1532" s="61">
        <f t="shared" ca="1" si="435"/>
        <v>965.67175121245839</v>
      </c>
      <c r="V1532" s="62">
        <f t="shared" ca="1" si="436"/>
        <v>9.2715644472787906E-2</v>
      </c>
      <c r="W1532" s="62"/>
      <c r="X1532" s="62">
        <f t="shared" ca="1" si="437"/>
        <v>9.2715644472787906E-2</v>
      </c>
      <c r="Y1532" s="60">
        <f t="shared" ca="1" si="438"/>
        <v>4229642.2703105677</v>
      </c>
      <c r="Z1532" s="63">
        <f t="shared" ca="1" si="439"/>
        <v>0</v>
      </c>
      <c r="AA1532" s="60">
        <f t="shared" ca="1" si="440"/>
        <v>0</v>
      </c>
      <c r="AB1532" s="63">
        <f t="shared" ca="1" si="441"/>
        <v>0</v>
      </c>
      <c r="AC1532" s="47">
        <f t="shared" ca="1" si="442"/>
        <v>4229642.2703105677</v>
      </c>
    </row>
    <row r="1533" spans="1:29" x14ac:dyDescent="0.15">
      <c r="A1533" s="58">
        <v>61061</v>
      </c>
      <c r="B1533" s="65">
        <f t="shared" si="425"/>
        <v>6</v>
      </c>
      <c r="C1533" s="58" t="s">
        <v>1586</v>
      </c>
      <c r="D1533" s="58">
        <v>6354</v>
      </c>
      <c r="E1533" s="58">
        <v>0</v>
      </c>
      <c r="F1533" s="58">
        <f t="shared" si="426"/>
        <v>10242.268656716418</v>
      </c>
      <c r="G1533" s="58"/>
      <c r="H1533" s="17">
        <f t="shared" si="427"/>
        <v>1</v>
      </c>
      <c r="I1533" s="17">
        <f t="shared" si="428"/>
        <v>0</v>
      </c>
      <c r="J1533" s="17">
        <f ca="1">OFFSET('Z1'!$B$7,B1533,H1533)*D1533</f>
        <v>0</v>
      </c>
      <c r="K1533" s="17">
        <f ca="1">IF(I1533&gt;0,OFFSET('Z1'!$I$7,B1533,I1533)*IF(I1533=1,D1533-9300,IF(I1533=2,D1533-18000,IF(I1533=3,D1533-45000,0))),0)</f>
        <v>0</v>
      </c>
      <c r="L1533" s="17">
        <f>IF(AND(E1533=1,D1533&gt;20000,D1533&lt;=45000),D1533*'Z1'!$G$7,0)+IF(AND(E1533=1,D1533&gt;45000,D1533&lt;=50000),'Z1'!$G$7/5000*(50000-D1533)*D1533,0)</f>
        <v>0</v>
      </c>
      <c r="M1533" s="18">
        <f t="shared" ca="1" si="429"/>
        <v>0</v>
      </c>
      <c r="N1533" s="21">
        <v>11897</v>
      </c>
      <c r="O1533" s="20">
        <f t="shared" si="430"/>
        <v>10897</v>
      </c>
      <c r="P1533" s="21">
        <f t="shared" si="431"/>
        <v>1</v>
      </c>
      <c r="Q1533" s="22">
        <f t="shared" si="432"/>
        <v>9807.3000000000011</v>
      </c>
      <c r="R1533" s="59">
        <f t="shared" ca="1" si="433"/>
        <v>6130993.99610807</v>
      </c>
      <c r="S1533" s="60">
        <f t="shared" ca="1" si="434"/>
        <v>6140801.2961080698</v>
      </c>
      <c r="T1533" s="61">
        <v>884.07405352931426</v>
      </c>
      <c r="U1533" s="61">
        <f t="shared" ca="1" si="435"/>
        <v>966.44653700158483</v>
      </c>
      <c r="V1533" s="62">
        <f t="shared" ca="1" si="436"/>
        <v>9.3173737135968659E-2</v>
      </c>
      <c r="W1533" s="62"/>
      <c r="X1533" s="62">
        <f t="shared" ca="1" si="437"/>
        <v>9.3173737135968659E-2</v>
      </c>
      <c r="Y1533" s="60">
        <f t="shared" ca="1" si="438"/>
        <v>6140801.2961080698</v>
      </c>
      <c r="Z1533" s="63">
        <f t="shared" ca="1" si="439"/>
        <v>0</v>
      </c>
      <c r="AA1533" s="60">
        <f t="shared" ca="1" si="440"/>
        <v>1248.4937446555123</v>
      </c>
      <c r="AB1533" s="63">
        <f t="shared" ca="1" si="441"/>
        <v>-78.530047880013882</v>
      </c>
      <c r="AC1533" s="47">
        <f t="shared" ca="1" si="442"/>
        <v>6140722.7660601903</v>
      </c>
    </row>
    <row r="1534" spans="1:29" x14ac:dyDescent="0.15">
      <c r="A1534" s="58">
        <v>61101</v>
      </c>
      <c r="B1534" s="65">
        <f t="shared" si="425"/>
        <v>6</v>
      </c>
      <c r="C1534" s="58" t="s">
        <v>1587</v>
      </c>
      <c r="D1534" s="58">
        <v>3764</v>
      </c>
      <c r="E1534" s="58">
        <v>0</v>
      </c>
      <c r="F1534" s="58">
        <f t="shared" si="426"/>
        <v>6067.3432835820895</v>
      </c>
      <c r="G1534" s="58"/>
      <c r="H1534" s="17">
        <f t="shared" si="427"/>
        <v>1</v>
      </c>
      <c r="I1534" s="17">
        <f t="shared" si="428"/>
        <v>0</v>
      </c>
      <c r="J1534" s="17">
        <f ca="1">OFFSET('Z1'!$B$7,B1534,H1534)*D1534</f>
        <v>0</v>
      </c>
      <c r="K1534" s="17">
        <f ca="1">IF(I1534&gt;0,OFFSET('Z1'!$I$7,B1534,I1534)*IF(I1534=1,D1534-9300,IF(I1534=2,D1534-18000,IF(I1534=3,D1534-45000,0))),0)</f>
        <v>0</v>
      </c>
      <c r="L1534" s="17">
        <f>IF(AND(E1534=1,D1534&gt;20000,D1534&lt;=45000),D1534*'Z1'!$G$7,0)+IF(AND(E1534=1,D1534&gt;45000,D1534&lt;=50000),'Z1'!$G$7/5000*(50000-D1534)*D1534,0)</f>
        <v>0</v>
      </c>
      <c r="M1534" s="18">
        <f t="shared" ca="1" si="429"/>
        <v>0</v>
      </c>
      <c r="N1534" s="21">
        <v>44224</v>
      </c>
      <c r="O1534" s="20">
        <f t="shared" si="430"/>
        <v>43224</v>
      </c>
      <c r="P1534" s="21">
        <f t="shared" si="431"/>
        <v>1</v>
      </c>
      <c r="Q1534" s="22">
        <f t="shared" si="432"/>
        <v>38901.599999999999</v>
      </c>
      <c r="R1534" s="59">
        <f t="shared" ca="1" si="433"/>
        <v>3631895.0899198572</v>
      </c>
      <c r="S1534" s="60">
        <f t="shared" ca="1" si="434"/>
        <v>3670796.6899198573</v>
      </c>
      <c r="T1534" s="61">
        <v>894.03139978344655</v>
      </c>
      <c r="U1534" s="61">
        <f t="shared" ca="1" si="435"/>
        <v>975.23822792769852</v>
      </c>
      <c r="V1534" s="62">
        <f t="shared" ca="1" si="436"/>
        <v>9.0832187956622068E-2</v>
      </c>
      <c r="W1534" s="62"/>
      <c r="X1534" s="62">
        <f t="shared" ca="1" si="437"/>
        <v>9.0832187956622068E-2</v>
      </c>
      <c r="Y1534" s="60">
        <f t="shared" ca="1" si="438"/>
        <v>3670796.6899198573</v>
      </c>
      <c r="Z1534" s="63">
        <f t="shared" ca="1" si="439"/>
        <v>0</v>
      </c>
      <c r="AA1534" s="60">
        <f t="shared" ca="1" si="440"/>
        <v>0</v>
      </c>
      <c r="AB1534" s="63">
        <f t="shared" ca="1" si="441"/>
        <v>0</v>
      </c>
      <c r="AC1534" s="47">
        <f t="shared" ca="1" si="442"/>
        <v>3670796.6899198573</v>
      </c>
    </row>
    <row r="1535" spans="1:29" x14ac:dyDescent="0.15">
      <c r="A1535" s="58">
        <v>61105</v>
      </c>
      <c r="B1535" s="65">
        <f t="shared" si="425"/>
        <v>6</v>
      </c>
      <c r="C1535" s="58" t="s">
        <v>1588</v>
      </c>
      <c r="D1535" s="58">
        <v>964</v>
      </c>
      <c r="E1535" s="58">
        <v>0</v>
      </c>
      <c r="F1535" s="58">
        <f t="shared" si="426"/>
        <v>1553.9104477611941</v>
      </c>
      <c r="G1535" s="58"/>
      <c r="H1535" s="17">
        <f t="shared" si="427"/>
        <v>1</v>
      </c>
      <c r="I1535" s="17">
        <f t="shared" si="428"/>
        <v>0</v>
      </c>
      <c r="J1535" s="17">
        <f ca="1">OFFSET('Z1'!$B$7,B1535,H1535)*D1535</f>
        <v>0</v>
      </c>
      <c r="K1535" s="17">
        <f ca="1">IF(I1535&gt;0,OFFSET('Z1'!$I$7,B1535,I1535)*IF(I1535=1,D1535-9300,IF(I1535=2,D1535-18000,IF(I1535=3,D1535-45000,0))),0)</f>
        <v>0</v>
      </c>
      <c r="L1535" s="17">
        <f>IF(AND(E1535=1,D1535&gt;20000,D1535&lt;=45000),D1535*'Z1'!$G$7,0)+IF(AND(E1535=1,D1535&gt;45000,D1535&lt;=50000),'Z1'!$G$7/5000*(50000-D1535)*D1535,0)</f>
        <v>0</v>
      </c>
      <c r="M1535" s="18">
        <f t="shared" ca="1" si="429"/>
        <v>0</v>
      </c>
      <c r="N1535" s="21">
        <v>0</v>
      </c>
      <c r="O1535" s="20">
        <f t="shared" si="430"/>
        <v>0</v>
      </c>
      <c r="P1535" s="21">
        <f t="shared" si="431"/>
        <v>1</v>
      </c>
      <c r="Q1535" s="22">
        <f t="shared" si="432"/>
        <v>0</v>
      </c>
      <c r="R1535" s="59">
        <f t="shared" ca="1" si="433"/>
        <v>930166.54268935777</v>
      </c>
      <c r="S1535" s="60">
        <f t="shared" ca="1" si="434"/>
        <v>930166.54268935777</v>
      </c>
      <c r="T1535" s="61">
        <v>883.01162415078306</v>
      </c>
      <c r="U1535" s="61">
        <f t="shared" ca="1" si="435"/>
        <v>964.90305258232138</v>
      </c>
      <c r="V1535" s="62">
        <f t="shared" ca="1" si="436"/>
        <v>9.2741053675590823E-2</v>
      </c>
      <c r="W1535" s="62"/>
      <c r="X1535" s="62">
        <f t="shared" ca="1" si="437"/>
        <v>9.2741053675590823E-2</v>
      </c>
      <c r="Y1535" s="60">
        <f t="shared" ca="1" si="438"/>
        <v>930166.54268935788</v>
      </c>
      <c r="Z1535" s="63">
        <f t="shared" ca="1" si="439"/>
        <v>0</v>
      </c>
      <c r="AA1535" s="60">
        <f t="shared" ca="1" si="440"/>
        <v>0</v>
      </c>
      <c r="AB1535" s="63">
        <f t="shared" ca="1" si="441"/>
        <v>0</v>
      </c>
      <c r="AC1535" s="47">
        <f t="shared" ca="1" si="442"/>
        <v>930166.54268935788</v>
      </c>
    </row>
    <row r="1536" spans="1:29" x14ac:dyDescent="0.15">
      <c r="A1536" s="58">
        <v>61106</v>
      </c>
      <c r="B1536" s="65">
        <f t="shared" si="425"/>
        <v>6</v>
      </c>
      <c r="C1536" s="58" t="s">
        <v>1589</v>
      </c>
      <c r="D1536" s="58">
        <v>1581</v>
      </c>
      <c r="E1536" s="58">
        <v>0</v>
      </c>
      <c r="F1536" s="58">
        <f t="shared" si="426"/>
        <v>2548.4776119402986</v>
      </c>
      <c r="G1536" s="58"/>
      <c r="H1536" s="17">
        <f t="shared" si="427"/>
        <v>1</v>
      </c>
      <c r="I1536" s="17">
        <f t="shared" si="428"/>
        <v>0</v>
      </c>
      <c r="J1536" s="17">
        <f ca="1">OFFSET('Z1'!$B$7,B1536,H1536)*D1536</f>
        <v>0</v>
      </c>
      <c r="K1536" s="17">
        <f ca="1">IF(I1536&gt;0,OFFSET('Z1'!$I$7,B1536,I1536)*IF(I1536=1,D1536-9300,IF(I1536=2,D1536-18000,IF(I1536=3,D1536-45000,0))),0)</f>
        <v>0</v>
      </c>
      <c r="L1536" s="17">
        <f>IF(AND(E1536=1,D1536&gt;20000,D1536&lt;=45000),D1536*'Z1'!$G$7,0)+IF(AND(E1536=1,D1536&gt;45000,D1536&lt;=50000),'Z1'!$G$7/5000*(50000-D1536)*D1536,0)</f>
        <v>0</v>
      </c>
      <c r="M1536" s="18">
        <f t="shared" ca="1" si="429"/>
        <v>0</v>
      </c>
      <c r="N1536" s="21">
        <v>2217</v>
      </c>
      <c r="O1536" s="20">
        <f t="shared" si="430"/>
        <v>1217</v>
      </c>
      <c r="P1536" s="21">
        <f t="shared" si="431"/>
        <v>1</v>
      </c>
      <c r="Q1536" s="22">
        <f t="shared" si="432"/>
        <v>1095.3</v>
      </c>
      <c r="R1536" s="59">
        <f t="shared" ca="1" si="433"/>
        <v>1525511.7261326502</v>
      </c>
      <c r="S1536" s="60">
        <f t="shared" ca="1" si="434"/>
        <v>1526607.0261326502</v>
      </c>
      <c r="T1536" s="61">
        <v>884.77001553773675</v>
      </c>
      <c r="U1536" s="61">
        <f t="shared" ca="1" si="435"/>
        <v>965.59584195613547</v>
      </c>
      <c r="V1536" s="62">
        <f t="shared" ca="1" si="436"/>
        <v>9.1352357108615667E-2</v>
      </c>
      <c r="W1536" s="62"/>
      <c r="X1536" s="62">
        <f t="shared" ca="1" si="437"/>
        <v>9.1352357108615667E-2</v>
      </c>
      <c r="Y1536" s="60">
        <f t="shared" ca="1" si="438"/>
        <v>1526607.0261326502</v>
      </c>
      <c r="Z1536" s="63">
        <f t="shared" ca="1" si="439"/>
        <v>0</v>
      </c>
      <c r="AA1536" s="60">
        <f t="shared" ca="1" si="440"/>
        <v>0</v>
      </c>
      <c r="AB1536" s="63">
        <f t="shared" ca="1" si="441"/>
        <v>0</v>
      </c>
      <c r="AC1536" s="47">
        <f t="shared" ca="1" si="442"/>
        <v>1526607.0261326502</v>
      </c>
    </row>
    <row r="1537" spans="1:29" x14ac:dyDescent="0.15">
      <c r="A1537" s="58">
        <v>61107</v>
      </c>
      <c r="B1537" s="65">
        <f t="shared" si="425"/>
        <v>6</v>
      </c>
      <c r="C1537" s="58" t="s">
        <v>1590</v>
      </c>
      <c r="D1537" s="58">
        <v>1327</v>
      </c>
      <c r="E1537" s="58">
        <v>0</v>
      </c>
      <c r="F1537" s="58">
        <f t="shared" si="426"/>
        <v>2139.0447761194032</v>
      </c>
      <c r="G1537" s="58"/>
      <c r="H1537" s="17">
        <f t="shared" si="427"/>
        <v>1</v>
      </c>
      <c r="I1537" s="17">
        <f t="shared" si="428"/>
        <v>0</v>
      </c>
      <c r="J1537" s="17">
        <f ca="1">OFFSET('Z1'!$B$7,B1537,H1537)*D1537</f>
        <v>0</v>
      </c>
      <c r="K1537" s="17">
        <f ca="1">IF(I1537&gt;0,OFFSET('Z1'!$I$7,B1537,I1537)*IF(I1537=1,D1537-9300,IF(I1537=2,D1537-18000,IF(I1537=3,D1537-45000,0))),0)</f>
        <v>0</v>
      </c>
      <c r="L1537" s="17">
        <f>IF(AND(E1537=1,D1537&gt;20000,D1537&lt;=45000),D1537*'Z1'!$G$7,0)+IF(AND(E1537=1,D1537&gt;45000,D1537&lt;=50000),'Z1'!$G$7/5000*(50000-D1537)*D1537,0)</f>
        <v>0</v>
      </c>
      <c r="M1537" s="18">
        <f t="shared" ca="1" si="429"/>
        <v>0</v>
      </c>
      <c r="N1537" s="21">
        <v>0</v>
      </c>
      <c r="O1537" s="20">
        <f t="shared" si="430"/>
        <v>0</v>
      </c>
      <c r="P1537" s="21">
        <f t="shared" si="431"/>
        <v>1</v>
      </c>
      <c r="Q1537" s="22">
        <f t="shared" si="432"/>
        <v>0</v>
      </c>
      <c r="R1537" s="59">
        <f t="shared" ca="1" si="433"/>
        <v>1280426.3507767406</v>
      </c>
      <c r="S1537" s="60">
        <f t="shared" ca="1" si="434"/>
        <v>1280426.3507767406</v>
      </c>
      <c r="T1537" s="61">
        <v>883.19258014471325</v>
      </c>
      <c r="U1537" s="61">
        <f t="shared" ca="1" si="435"/>
        <v>964.90305258232149</v>
      </c>
      <c r="V1537" s="62">
        <f t="shared" ca="1" si="436"/>
        <v>9.2517163611383291E-2</v>
      </c>
      <c r="W1537" s="62"/>
      <c r="X1537" s="62">
        <f t="shared" ca="1" si="437"/>
        <v>9.2517163611383291E-2</v>
      </c>
      <c r="Y1537" s="60">
        <f t="shared" ca="1" si="438"/>
        <v>1280426.3507767406</v>
      </c>
      <c r="Z1537" s="63">
        <f t="shared" ca="1" si="439"/>
        <v>0</v>
      </c>
      <c r="AA1537" s="60">
        <f t="shared" ca="1" si="440"/>
        <v>0</v>
      </c>
      <c r="AB1537" s="63">
        <f t="shared" ca="1" si="441"/>
        <v>0</v>
      </c>
      <c r="AC1537" s="47">
        <f t="shared" ca="1" si="442"/>
        <v>1280426.3507767406</v>
      </c>
    </row>
    <row r="1538" spans="1:29" x14ac:dyDescent="0.15">
      <c r="A1538" s="58">
        <v>61108</v>
      </c>
      <c r="B1538" s="65">
        <f t="shared" si="425"/>
        <v>6</v>
      </c>
      <c r="C1538" s="58" t="s">
        <v>1591</v>
      </c>
      <c r="D1538" s="58">
        <v>24279</v>
      </c>
      <c r="E1538" s="58">
        <v>0</v>
      </c>
      <c r="F1538" s="58">
        <f t="shared" si="426"/>
        <v>48558</v>
      </c>
      <c r="G1538" s="58"/>
      <c r="H1538" s="17">
        <f t="shared" si="427"/>
        <v>3</v>
      </c>
      <c r="I1538" s="17">
        <f t="shared" si="428"/>
        <v>0</v>
      </c>
      <c r="J1538" s="17">
        <f ca="1">OFFSET('Z1'!$B$7,B1538,H1538)*D1538</f>
        <v>2222985.2400000002</v>
      </c>
      <c r="K1538" s="17">
        <f ca="1">IF(I1538&gt;0,OFFSET('Z1'!$I$7,B1538,I1538)*IF(I1538=1,D1538-9300,IF(I1538=2,D1538-18000,IF(I1538=3,D1538-45000,0))),0)</f>
        <v>0</v>
      </c>
      <c r="L1538" s="17">
        <f>IF(AND(E1538=1,D1538&gt;20000,D1538&lt;=45000),D1538*'Z1'!$G$7,0)+IF(AND(E1538=1,D1538&gt;45000,D1538&lt;=50000),'Z1'!$G$7/5000*(50000-D1538)*D1538,0)</f>
        <v>0</v>
      </c>
      <c r="M1538" s="18">
        <f t="shared" ca="1" si="429"/>
        <v>2222985.2400000002</v>
      </c>
      <c r="N1538" s="21">
        <v>69766</v>
      </c>
      <c r="O1538" s="20">
        <f t="shared" si="430"/>
        <v>68766</v>
      </c>
      <c r="P1538" s="21">
        <f t="shared" si="431"/>
        <v>0</v>
      </c>
      <c r="Q1538" s="22">
        <f t="shared" si="432"/>
        <v>0</v>
      </c>
      <c r="R1538" s="59">
        <f t="shared" ca="1" si="433"/>
        <v>29066685.950264703</v>
      </c>
      <c r="S1538" s="60">
        <f t="shared" ca="1" si="434"/>
        <v>31289671.190264702</v>
      </c>
      <c r="T1538" s="61">
        <v>1173.408496631527</v>
      </c>
      <c r="U1538" s="61">
        <f t="shared" ca="1" si="435"/>
        <v>1288.7545282039912</v>
      </c>
      <c r="V1538" s="62">
        <f t="shared" ca="1" si="436"/>
        <v>9.8299979848096353E-2</v>
      </c>
      <c r="W1538" s="62"/>
      <c r="X1538" s="62">
        <f t="shared" ca="1" si="437"/>
        <v>9.8299979848096353E-2</v>
      </c>
      <c r="Y1538" s="60">
        <f t="shared" ca="1" si="438"/>
        <v>31289671.190264702</v>
      </c>
      <c r="Z1538" s="63">
        <f t="shared" ca="1" si="439"/>
        <v>0</v>
      </c>
      <c r="AA1538" s="60">
        <f t="shared" ca="1" si="440"/>
        <v>152374.32526705042</v>
      </c>
      <c r="AB1538" s="63">
        <f t="shared" ca="1" si="441"/>
        <v>-9584.3195932134677</v>
      </c>
      <c r="AC1538" s="47">
        <f t="shared" ca="1" si="442"/>
        <v>31280086.870671488</v>
      </c>
    </row>
    <row r="1539" spans="1:29" x14ac:dyDescent="0.15">
      <c r="A1539" s="58">
        <v>61109</v>
      </c>
      <c r="B1539" s="65">
        <f t="shared" si="425"/>
        <v>6</v>
      </c>
      <c r="C1539" s="58" t="s">
        <v>1592</v>
      </c>
      <c r="D1539" s="58">
        <v>1717</v>
      </c>
      <c r="E1539" s="58">
        <v>0</v>
      </c>
      <c r="F1539" s="58">
        <f t="shared" si="426"/>
        <v>2767.7014925373132</v>
      </c>
      <c r="G1539" s="58"/>
      <c r="H1539" s="17">
        <f t="shared" si="427"/>
        <v>1</v>
      </c>
      <c r="I1539" s="17">
        <f t="shared" si="428"/>
        <v>0</v>
      </c>
      <c r="J1539" s="17">
        <f ca="1">OFFSET('Z1'!$B$7,B1539,H1539)*D1539</f>
        <v>0</v>
      </c>
      <c r="K1539" s="17">
        <f ca="1">IF(I1539&gt;0,OFFSET('Z1'!$I$7,B1539,I1539)*IF(I1539=1,D1539-9300,IF(I1539=2,D1539-18000,IF(I1539=3,D1539-45000,0))),0)</f>
        <v>0</v>
      </c>
      <c r="L1539" s="17">
        <f>IF(AND(E1539=1,D1539&gt;20000,D1539&lt;=45000),D1539*'Z1'!$G$7,0)+IF(AND(E1539=1,D1539&gt;45000,D1539&lt;=50000),'Z1'!$G$7/5000*(50000-D1539)*D1539,0)</f>
        <v>0</v>
      </c>
      <c r="M1539" s="18">
        <f t="shared" ca="1" si="429"/>
        <v>0</v>
      </c>
      <c r="N1539" s="21">
        <v>4375</v>
      </c>
      <c r="O1539" s="20">
        <f t="shared" si="430"/>
        <v>3375</v>
      </c>
      <c r="P1539" s="21">
        <f t="shared" si="431"/>
        <v>1</v>
      </c>
      <c r="Q1539" s="22">
        <f t="shared" si="432"/>
        <v>3037.5</v>
      </c>
      <c r="R1539" s="59">
        <f t="shared" ca="1" si="433"/>
        <v>1656738.5412838457</v>
      </c>
      <c r="S1539" s="60">
        <f t="shared" ca="1" si="434"/>
        <v>1659776.0412838457</v>
      </c>
      <c r="T1539" s="61">
        <v>885.38472290220182</v>
      </c>
      <c r="U1539" s="61">
        <f t="shared" ca="1" si="435"/>
        <v>966.67212654854143</v>
      </c>
      <c r="V1539" s="62">
        <f t="shared" ca="1" si="436"/>
        <v>9.1810262300311418E-2</v>
      </c>
      <c r="W1539" s="62"/>
      <c r="X1539" s="62">
        <f t="shared" ca="1" si="437"/>
        <v>9.1810262300311418E-2</v>
      </c>
      <c r="Y1539" s="60">
        <f t="shared" ca="1" si="438"/>
        <v>1659776.0412838459</v>
      </c>
      <c r="Z1539" s="63">
        <f t="shared" ca="1" si="439"/>
        <v>0</v>
      </c>
      <c r="AA1539" s="60">
        <f t="shared" ca="1" si="440"/>
        <v>0</v>
      </c>
      <c r="AB1539" s="63">
        <f t="shared" ca="1" si="441"/>
        <v>0</v>
      </c>
      <c r="AC1539" s="47">
        <f t="shared" ca="1" si="442"/>
        <v>1659776.0412838459</v>
      </c>
    </row>
    <row r="1540" spans="1:29" x14ac:dyDescent="0.15">
      <c r="A1540" s="58">
        <v>61110</v>
      </c>
      <c r="B1540" s="65">
        <f t="shared" si="425"/>
        <v>6</v>
      </c>
      <c r="C1540" s="58" t="s">
        <v>1593</v>
      </c>
      <c r="D1540" s="58">
        <v>2357</v>
      </c>
      <c r="E1540" s="58">
        <v>0</v>
      </c>
      <c r="F1540" s="58">
        <f t="shared" si="426"/>
        <v>3799.3432835820895</v>
      </c>
      <c r="G1540" s="58"/>
      <c r="H1540" s="17">
        <f t="shared" si="427"/>
        <v>1</v>
      </c>
      <c r="I1540" s="17">
        <f t="shared" si="428"/>
        <v>0</v>
      </c>
      <c r="J1540" s="17">
        <f ca="1">OFFSET('Z1'!$B$7,B1540,H1540)*D1540</f>
        <v>0</v>
      </c>
      <c r="K1540" s="17">
        <f ca="1">IF(I1540&gt;0,OFFSET('Z1'!$I$7,B1540,I1540)*IF(I1540=1,D1540-9300,IF(I1540=2,D1540-18000,IF(I1540=3,D1540-45000,0))),0)</f>
        <v>0</v>
      </c>
      <c r="L1540" s="17">
        <f>IF(AND(E1540=1,D1540&gt;20000,D1540&lt;=45000),D1540*'Z1'!$G$7,0)+IF(AND(E1540=1,D1540&gt;45000,D1540&lt;=50000),'Z1'!$G$7/5000*(50000-D1540)*D1540,0)</f>
        <v>0</v>
      </c>
      <c r="M1540" s="18">
        <f t="shared" ca="1" si="429"/>
        <v>0</v>
      </c>
      <c r="N1540" s="21">
        <v>9962</v>
      </c>
      <c r="O1540" s="20">
        <f t="shared" si="430"/>
        <v>8962</v>
      </c>
      <c r="P1540" s="21">
        <f t="shared" si="431"/>
        <v>1</v>
      </c>
      <c r="Q1540" s="22">
        <f t="shared" si="432"/>
        <v>8065.8</v>
      </c>
      <c r="R1540" s="59">
        <f t="shared" ca="1" si="433"/>
        <v>2274276.4949365314</v>
      </c>
      <c r="S1540" s="60">
        <f t="shared" ca="1" si="434"/>
        <v>2282342.2949365312</v>
      </c>
      <c r="T1540" s="61">
        <v>889.40019198997891</v>
      </c>
      <c r="U1540" s="61">
        <f t="shared" ca="1" si="435"/>
        <v>968.3251145254693</v>
      </c>
      <c r="V1540" s="62">
        <f t="shared" ca="1" si="436"/>
        <v>8.8739493476947207E-2</v>
      </c>
      <c r="W1540" s="62"/>
      <c r="X1540" s="62">
        <f t="shared" ca="1" si="437"/>
        <v>8.8739493476947207E-2</v>
      </c>
      <c r="Y1540" s="60">
        <f t="shared" ca="1" si="438"/>
        <v>2282342.2949365308</v>
      </c>
      <c r="Z1540" s="63">
        <f t="shared" ca="1" si="439"/>
        <v>0</v>
      </c>
      <c r="AA1540" s="60">
        <f t="shared" ca="1" si="440"/>
        <v>0</v>
      </c>
      <c r="AB1540" s="63">
        <f t="shared" ca="1" si="441"/>
        <v>0</v>
      </c>
      <c r="AC1540" s="47">
        <f t="shared" ca="1" si="442"/>
        <v>2282342.2949365308</v>
      </c>
    </row>
    <row r="1541" spans="1:29" x14ac:dyDescent="0.15">
      <c r="A1541" s="58">
        <v>61111</v>
      </c>
      <c r="B1541" s="65">
        <f t="shared" si="425"/>
        <v>6</v>
      </c>
      <c r="C1541" s="58" t="s">
        <v>1594</v>
      </c>
      <c r="D1541" s="58">
        <v>1600</v>
      </c>
      <c r="E1541" s="58">
        <v>0</v>
      </c>
      <c r="F1541" s="58">
        <f t="shared" si="426"/>
        <v>2579.1044776119402</v>
      </c>
      <c r="G1541" s="58"/>
      <c r="H1541" s="17">
        <f t="shared" si="427"/>
        <v>1</v>
      </c>
      <c r="I1541" s="17">
        <f t="shared" si="428"/>
        <v>0</v>
      </c>
      <c r="J1541" s="17">
        <f ca="1">OFFSET('Z1'!$B$7,B1541,H1541)*D1541</f>
        <v>0</v>
      </c>
      <c r="K1541" s="17">
        <f ca="1">IF(I1541&gt;0,OFFSET('Z1'!$I$7,B1541,I1541)*IF(I1541=1,D1541-9300,IF(I1541=2,D1541-18000,IF(I1541=3,D1541-45000,0))),0)</f>
        <v>0</v>
      </c>
      <c r="L1541" s="17">
        <f>IF(AND(E1541=1,D1541&gt;20000,D1541&lt;=45000),D1541*'Z1'!$G$7,0)+IF(AND(E1541=1,D1541&gt;45000,D1541&lt;=50000),'Z1'!$G$7/5000*(50000-D1541)*D1541,0)</f>
        <v>0</v>
      </c>
      <c r="M1541" s="18">
        <f t="shared" ca="1" si="429"/>
        <v>0</v>
      </c>
      <c r="N1541" s="21">
        <v>2661</v>
      </c>
      <c r="O1541" s="20">
        <f t="shared" si="430"/>
        <v>1661</v>
      </c>
      <c r="P1541" s="21">
        <f t="shared" si="431"/>
        <v>1</v>
      </c>
      <c r="Q1541" s="22">
        <f t="shared" si="432"/>
        <v>1494.9</v>
      </c>
      <c r="R1541" s="59">
        <f t="shared" ca="1" si="433"/>
        <v>1543844.884131714</v>
      </c>
      <c r="S1541" s="60">
        <f t="shared" ca="1" si="434"/>
        <v>1545339.7841317139</v>
      </c>
      <c r="T1541" s="61">
        <v>884.71971663633212</v>
      </c>
      <c r="U1541" s="61">
        <f t="shared" ca="1" si="435"/>
        <v>965.83736508232118</v>
      </c>
      <c r="V1541" s="62">
        <f t="shared" ca="1" si="436"/>
        <v>9.1687397625086264E-2</v>
      </c>
      <c r="W1541" s="62"/>
      <c r="X1541" s="62">
        <f t="shared" ca="1" si="437"/>
        <v>9.1687397625086264E-2</v>
      </c>
      <c r="Y1541" s="60">
        <f t="shared" ca="1" si="438"/>
        <v>1545339.7841317139</v>
      </c>
      <c r="Z1541" s="63">
        <f t="shared" ca="1" si="439"/>
        <v>0</v>
      </c>
      <c r="AA1541" s="60">
        <f t="shared" ca="1" si="440"/>
        <v>0</v>
      </c>
      <c r="AB1541" s="63">
        <f t="shared" ca="1" si="441"/>
        <v>0</v>
      </c>
      <c r="AC1541" s="47">
        <f t="shared" ca="1" si="442"/>
        <v>1545339.7841317139</v>
      </c>
    </row>
    <row r="1542" spans="1:29" x14ac:dyDescent="0.15">
      <c r="A1542" s="58">
        <v>61112</v>
      </c>
      <c r="B1542" s="65">
        <f t="shared" si="425"/>
        <v>6</v>
      </c>
      <c r="C1542" s="58" t="s">
        <v>1595</v>
      </c>
      <c r="D1542" s="58">
        <v>510</v>
      </c>
      <c r="E1542" s="58">
        <v>0</v>
      </c>
      <c r="F1542" s="58">
        <f t="shared" si="426"/>
        <v>822.08955223880594</v>
      </c>
      <c r="G1542" s="58"/>
      <c r="H1542" s="17">
        <f t="shared" si="427"/>
        <v>1</v>
      </c>
      <c r="I1542" s="17">
        <f t="shared" si="428"/>
        <v>0</v>
      </c>
      <c r="J1542" s="17">
        <f ca="1">OFFSET('Z1'!$B$7,B1542,H1542)*D1542</f>
        <v>0</v>
      </c>
      <c r="K1542" s="17">
        <f ca="1">IF(I1542&gt;0,OFFSET('Z1'!$I$7,B1542,I1542)*IF(I1542=1,D1542-9300,IF(I1542=2,D1542-18000,IF(I1542=3,D1542-45000,0))),0)</f>
        <v>0</v>
      </c>
      <c r="L1542" s="17">
        <f>IF(AND(E1542=1,D1542&gt;20000,D1542&lt;=45000),D1542*'Z1'!$G$7,0)+IF(AND(E1542=1,D1542&gt;45000,D1542&lt;=50000),'Z1'!$G$7/5000*(50000-D1542)*D1542,0)</f>
        <v>0</v>
      </c>
      <c r="M1542" s="18">
        <f t="shared" ca="1" si="429"/>
        <v>0</v>
      </c>
      <c r="N1542" s="21">
        <v>2446</v>
      </c>
      <c r="O1542" s="20">
        <f t="shared" si="430"/>
        <v>1446</v>
      </c>
      <c r="P1542" s="21">
        <f t="shared" si="431"/>
        <v>1</v>
      </c>
      <c r="Q1542" s="22">
        <f t="shared" si="432"/>
        <v>1301.4000000000001</v>
      </c>
      <c r="R1542" s="59">
        <f t="shared" ca="1" si="433"/>
        <v>492100.55681698385</v>
      </c>
      <c r="S1542" s="60">
        <f t="shared" ca="1" si="434"/>
        <v>493401.95681698387</v>
      </c>
      <c r="T1542" s="61">
        <v>885.23695496363746</v>
      </c>
      <c r="U1542" s="61">
        <f t="shared" ca="1" si="435"/>
        <v>967.45481728820369</v>
      </c>
      <c r="V1542" s="62">
        <f t="shared" ca="1" si="436"/>
        <v>9.2876672018220807E-2</v>
      </c>
      <c r="W1542" s="62"/>
      <c r="X1542" s="62">
        <f t="shared" ca="1" si="437"/>
        <v>9.2876672018220807E-2</v>
      </c>
      <c r="Y1542" s="60">
        <f t="shared" ca="1" si="438"/>
        <v>493401.95681698387</v>
      </c>
      <c r="Z1542" s="63">
        <f t="shared" ca="1" si="439"/>
        <v>0</v>
      </c>
      <c r="AA1542" s="60">
        <f t="shared" ca="1" si="440"/>
        <v>0</v>
      </c>
      <c r="AB1542" s="63">
        <f t="shared" ca="1" si="441"/>
        <v>0</v>
      </c>
      <c r="AC1542" s="47">
        <f t="shared" ca="1" si="442"/>
        <v>493401.95681698387</v>
      </c>
    </row>
    <row r="1543" spans="1:29" x14ac:dyDescent="0.15">
      <c r="A1543" s="58">
        <v>61113</v>
      </c>
      <c r="B1543" s="65">
        <f t="shared" si="425"/>
        <v>6</v>
      </c>
      <c r="C1543" s="58" t="s">
        <v>1596</v>
      </c>
      <c r="D1543" s="58">
        <v>3048</v>
      </c>
      <c r="E1543" s="58">
        <v>0</v>
      </c>
      <c r="F1543" s="58">
        <f t="shared" si="426"/>
        <v>4913.1940298507461</v>
      </c>
      <c r="G1543" s="58"/>
      <c r="H1543" s="17">
        <f t="shared" si="427"/>
        <v>1</v>
      </c>
      <c r="I1543" s="17">
        <f t="shared" si="428"/>
        <v>0</v>
      </c>
      <c r="J1543" s="17">
        <f ca="1">OFFSET('Z1'!$B$7,B1543,H1543)*D1543</f>
        <v>0</v>
      </c>
      <c r="K1543" s="17">
        <f ca="1">IF(I1543&gt;0,OFFSET('Z1'!$I$7,B1543,I1543)*IF(I1543=1,D1543-9300,IF(I1543=2,D1543-18000,IF(I1543=3,D1543-45000,0))),0)</f>
        <v>0</v>
      </c>
      <c r="L1543" s="17">
        <f>IF(AND(E1543=1,D1543&gt;20000,D1543&lt;=45000),D1543*'Z1'!$G$7,0)+IF(AND(E1543=1,D1543&gt;45000,D1543&lt;=50000),'Z1'!$G$7/5000*(50000-D1543)*D1543,0)</f>
        <v>0</v>
      </c>
      <c r="M1543" s="18">
        <f t="shared" ca="1" si="429"/>
        <v>0</v>
      </c>
      <c r="N1543" s="21">
        <v>12887</v>
      </c>
      <c r="O1543" s="20">
        <f t="shared" si="430"/>
        <v>11887</v>
      </c>
      <c r="P1543" s="21">
        <f t="shared" si="431"/>
        <v>1</v>
      </c>
      <c r="Q1543" s="22">
        <f t="shared" si="432"/>
        <v>10698.300000000001</v>
      </c>
      <c r="R1543" s="59">
        <f t="shared" ca="1" si="433"/>
        <v>2941024.5042709154</v>
      </c>
      <c r="S1543" s="60">
        <f t="shared" ca="1" si="434"/>
        <v>2951722.8042709152</v>
      </c>
      <c r="T1543" s="61">
        <v>886.55420882687622</v>
      </c>
      <c r="U1543" s="61">
        <f t="shared" ca="1" si="435"/>
        <v>968.41299352720318</v>
      </c>
      <c r="V1543" s="62">
        <f t="shared" ca="1" si="436"/>
        <v>9.2333648507118005E-2</v>
      </c>
      <c r="W1543" s="62"/>
      <c r="X1543" s="62">
        <f t="shared" ca="1" si="437"/>
        <v>9.2333648507118005E-2</v>
      </c>
      <c r="Y1543" s="60">
        <f t="shared" ca="1" si="438"/>
        <v>2951722.8042709148</v>
      </c>
      <c r="Z1543" s="63">
        <f t="shared" ca="1" si="439"/>
        <v>0</v>
      </c>
      <c r="AA1543" s="60">
        <f t="shared" ca="1" si="440"/>
        <v>0</v>
      </c>
      <c r="AB1543" s="63">
        <f t="shared" ca="1" si="441"/>
        <v>0</v>
      </c>
      <c r="AC1543" s="47">
        <f t="shared" ca="1" si="442"/>
        <v>2951722.8042709148</v>
      </c>
    </row>
    <row r="1544" spans="1:29" x14ac:dyDescent="0.15">
      <c r="A1544" s="58">
        <v>61114</v>
      </c>
      <c r="B1544" s="65">
        <f t="shared" si="425"/>
        <v>6</v>
      </c>
      <c r="C1544" s="58" t="s">
        <v>1597</v>
      </c>
      <c r="D1544" s="58">
        <v>2338</v>
      </c>
      <c r="E1544" s="58">
        <v>0</v>
      </c>
      <c r="F1544" s="58">
        <f t="shared" si="426"/>
        <v>3768.7164179104479</v>
      </c>
      <c r="G1544" s="58"/>
      <c r="H1544" s="17">
        <f t="shared" si="427"/>
        <v>1</v>
      </c>
      <c r="I1544" s="17">
        <f t="shared" si="428"/>
        <v>0</v>
      </c>
      <c r="J1544" s="17">
        <f ca="1">OFFSET('Z1'!$B$7,B1544,H1544)*D1544</f>
        <v>0</v>
      </c>
      <c r="K1544" s="17">
        <f ca="1">IF(I1544&gt;0,OFFSET('Z1'!$I$7,B1544,I1544)*IF(I1544=1,D1544-9300,IF(I1544=2,D1544-18000,IF(I1544=3,D1544-45000,0))),0)</f>
        <v>0</v>
      </c>
      <c r="L1544" s="17">
        <f>IF(AND(E1544=1,D1544&gt;20000,D1544&lt;=45000),D1544*'Z1'!$G$7,0)+IF(AND(E1544=1,D1544&gt;45000,D1544&lt;=50000),'Z1'!$G$7/5000*(50000-D1544)*D1544,0)</f>
        <v>0</v>
      </c>
      <c r="M1544" s="18">
        <f t="shared" ca="1" si="429"/>
        <v>0</v>
      </c>
      <c r="N1544" s="21">
        <v>8294</v>
      </c>
      <c r="O1544" s="20">
        <f t="shared" si="430"/>
        <v>7294</v>
      </c>
      <c r="P1544" s="21">
        <f t="shared" si="431"/>
        <v>1</v>
      </c>
      <c r="Q1544" s="22">
        <f t="shared" si="432"/>
        <v>6564.6</v>
      </c>
      <c r="R1544" s="59">
        <f t="shared" ca="1" si="433"/>
        <v>2255943.3369374671</v>
      </c>
      <c r="S1544" s="60">
        <f t="shared" ca="1" si="434"/>
        <v>2262507.9369374672</v>
      </c>
      <c r="T1544" s="61">
        <v>885.72723989348276</v>
      </c>
      <c r="U1544" s="61">
        <f t="shared" ca="1" si="435"/>
        <v>967.71083701345901</v>
      </c>
      <c r="V1544" s="62">
        <f t="shared" ca="1" si="436"/>
        <v>9.2560772015813253E-2</v>
      </c>
      <c r="W1544" s="62"/>
      <c r="X1544" s="62">
        <f t="shared" ca="1" si="437"/>
        <v>9.2560772015813253E-2</v>
      </c>
      <c r="Y1544" s="60">
        <f t="shared" ca="1" si="438"/>
        <v>2262507.9369374667</v>
      </c>
      <c r="Z1544" s="63">
        <f t="shared" ca="1" si="439"/>
        <v>0</v>
      </c>
      <c r="AA1544" s="60">
        <f t="shared" ca="1" si="440"/>
        <v>0</v>
      </c>
      <c r="AB1544" s="63">
        <f t="shared" ca="1" si="441"/>
        <v>0</v>
      </c>
      <c r="AC1544" s="47">
        <f t="shared" ca="1" si="442"/>
        <v>2262507.9369374667</v>
      </c>
    </row>
    <row r="1545" spans="1:29" x14ac:dyDescent="0.15">
      <c r="A1545" s="58">
        <v>61115</v>
      </c>
      <c r="B1545" s="65">
        <f t="shared" si="425"/>
        <v>6</v>
      </c>
      <c r="C1545" s="58" t="s">
        <v>1598</v>
      </c>
      <c r="D1545" s="58">
        <v>1898</v>
      </c>
      <c r="E1545" s="58">
        <v>0</v>
      </c>
      <c r="F1545" s="58">
        <f t="shared" si="426"/>
        <v>3059.4626865671644</v>
      </c>
      <c r="G1545" s="58"/>
      <c r="H1545" s="17">
        <f t="shared" si="427"/>
        <v>1</v>
      </c>
      <c r="I1545" s="17">
        <f t="shared" si="428"/>
        <v>0</v>
      </c>
      <c r="J1545" s="17">
        <f ca="1">OFFSET('Z1'!$B$7,B1545,H1545)*D1545</f>
        <v>0</v>
      </c>
      <c r="K1545" s="17">
        <f ca="1">IF(I1545&gt;0,OFFSET('Z1'!$I$7,B1545,I1545)*IF(I1545=1,D1545-9300,IF(I1545=2,D1545-18000,IF(I1545=3,D1545-45000,0))),0)</f>
        <v>0</v>
      </c>
      <c r="L1545" s="17">
        <f>IF(AND(E1545=1,D1545&gt;20000,D1545&lt;=45000),D1545*'Z1'!$G$7,0)+IF(AND(E1545=1,D1545&gt;45000,D1545&lt;=50000),'Z1'!$G$7/5000*(50000-D1545)*D1545,0)</f>
        <v>0</v>
      </c>
      <c r="M1545" s="18">
        <f t="shared" ca="1" si="429"/>
        <v>0</v>
      </c>
      <c r="N1545" s="21">
        <v>1289</v>
      </c>
      <c r="O1545" s="20">
        <f t="shared" si="430"/>
        <v>289</v>
      </c>
      <c r="P1545" s="21">
        <f t="shared" si="431"/>
        <v>1</v>
      </c>
      <c r="Q1545" s="22">
        <f t="shared" si="432"/>
        <v>260.10000000000002</v>
      </c>
      <c r="R1545" s="59">
        <f t="shared" ca="1" si="433"/>
        <v>1831385.9938012459</v>
      </c>
      <c r="S1545" s="60">
        <f t="shared" ca="1" si="434"/>
        <v>1831646.093801246</v>
      </c>
      <c r="T1545" s="61">
        <v>883.01162415078284</v>
      </c>
      <c r="U1545" s="61">
        <f t="shared" ca="1" si="435"/>
        <v>965.04009157073028</v>
      </c>
      <c r="V1545" s="62">
        <f t="shared" ca="1" si="436"/>
        <v>9.2896248674910087E-2</v>
      </c>
      <c r="W1545" s="62"/>
      <c r="X1545" s="62">
        <f t="shared" ca="1" si="437"/>
        <v>9.2896248674910087E-2</v>
      </c>
      <c r="Y1545" s="60">
        <f t="shared" ca="1" si="438"/>
        <v>1831646.0938012458</v>
      </c>
      <c r="Z1545" s="63">
        <f t="shared" ca="1" si="439"/>
        <v>0</v>
      </c>
      <c r="AA1545" s="60">
        <f t="shared" ca="1" si="440"/>
        <v>0</v>
      </c>
      <c r="AB1545" s="63">
        <f t="shared" ca="1" si="441"/>
        <v>0</v>
      </c>
      <c r="AC1545" s="47">
        <f t="shared" ca="1" si="442"/>
        <v>1831646.0938012458</v>
      </c>
    </row>
    <row r="1546" spans="1:29" x14ac:dyDescent="0.15">
      <c r="A1546" s="58">
        <v>61116</v>
      </c>
      <c r="B1546" s="65">
        <f t="shared" si="425"/>
        <v>6</v>
      </c>
      <c r="C1546" s="58" t="s">
        <v>1599</v>
      </c>
      <c r="D1546" s="58">
        <v>1408</v>
      </c>
      <c r="E1546" s="58">
        <v>0</v>
      </c>
      <c r="F1546" s="58">
        <f t="shared" si="426"/>
        <v>2269.6119402985073</v>
      </c>
      <c r="G1546" s="58"/>
      <c r="H1546" s="17">
        <f t="shared" si="427"/>
        <v>1</v>
      </c>
      <c r="I1546" s="17">
        <f t="shared" si="428"/>
        <v>0</v>
      </c>
      <c r="J1546" s="17">
        <f ca="1">OFFSET('Z1'!$B$7,B1546,H1546)*D1546</f>
        <v>0</v>
      </c>
      <c r="K1546" s="17">
        <f ca="1">IF(I1546&gt;0,OFFSET('Z1'!$I$7,B1546,I1546)*IF(I1546=1,D1546-9300,IF(I1546=2,D1546-18000,IF(I1546=3,D1546-45000,0))),0)</f>
        <v>0</v>
      </c>
      <c r="L1546" s="17">
        <f>IF(AND(E1546=1,D1546&gt;20000,D1546&lt;=45000),D1546*'Z1'!$G$7,0)+IF(AND(E1546=1,D1546&gt;45000,D1546&lt;=50000),'Z1'!$G$7/5000*(50000-D1546)*D1546,0)</f>
        <v>0</v>
      </c>
      <c r="M1546" s="18">
        <f t="shared" ca="1" si="429"/>
        <v>0</v>
      </c>
      <c r="N1546" s="21">
        <v>0</v>
      </c>
      <c r="O1546" s="20">
        <f t="shared" si="430"/>
        <v>0</v>
      </c>
      <c r="P1546" s="21">
        <f t="shared" si="431"/>
        <v>1</v>
      </c>
      <c r="Q1546" s="22">
        <f t="shared" si="432"/>
        <v>0</v>
      </c>
      <c r="R1546" s="59">
        <f t="shared" ca="1" si="433"/>
        <v>1358583.4980359082</v>
      </c>
      <c r="S1546" s="60">
        <f t="shared" ca="1" si="434"/>
        <v>1358583.4980359082</v>
      </c>
      <c r="T1546" s="61">
        <v>883.01162415078306</v>
      </c>
      <c r="U1546" s="61">
        <f t="shared" ca="1" si="435"/>
        <v>964.90305258232115</v>
      </c>
      <c r="V1546" s="62">
        <f t="shared" ca="1" si="436"/>
        <v>9.2741053675590379E-2</v>
      </c>
      <c r="W1546" s="62"/>
      <c r="X1546" s="62">
        <f t="shared" ca="1" si="437"/>
        <v>9.2741053675590379E-2</v>
      </c>
      <c r="Y1546" s="60">
        <f t="shared" ca="1" si="438"/>
        <v>1358583.498035908</v>
      </c>
      <c r="Z1546" s="63">
        <f t="shared" ca="1" si="439"/>
        <v>0</v>
      </c>
      <c r="AA1546" s="60">
        <f t="shared" ca="1" si="440"/>
        <v>0</v>
      </c>
      <c r="AB1546" s="63">
        <f t="shared" ca="1" si="441"/>
        <v>0</v>
      </c>
      <c r="AC1546" s="47">
        <f t="shared" ca="1" si="442"/>
        <v>1358583.498035908</v>
      </c>
    </row>
    <row r="1547" spans="1:29" x14ac:dyDescent="0.15">
      <c r="A1547" s="58">
        <v>61118</v>
      </c>
      <c r="B1547" s="65">
        <f t="shared" si="425"/>
        <v>6</v>
      </c>
      <c r="C1547" s="58" t="s">
        <v>1600</v>
      </c>
      <c r="D1547" s="58">
        <v>977</v>
      </c>
      <c r="E1547" s="58">
        <v>0</v>
      </c>
      <c r="F1547" s="58">
        <f t="shared" si="426"/>
        <v>1574.8656716417911</v>
      </c>
      <c r="G1547" s="58"/>
      <c r="H1547" s="17">
        <f t="shared" si="427"/>
        <v>1</v>
      </c>
      <c r="I1547" s="17">
        <f t="shared" si="428"/>
        <v>0</v>
      </c>
      <c r="J1547" s="17">
        <f ca="1">OFFSET('Z1'!$B$7,B1547,H1547)*D1547</f>
        <v>0</v>
      </c>
      <c r="K1547" s="17">
        <f ca="1">IF(I1547&gt;0,OFFSET('Z1'!$I$7,B1547,I1547)*IF(I1547=1,D1547-9300,IF(I1547=2,D1547-18000,IF(I1547=3,D1547-45000,0))),0)</f>
        <v>0</v>
      </c>
      <c r="L1547" s="17">
        <f>IF(AND(E1547=1,D1547&gt;20000,D1547&lt;=45000),D1547*'Z1'!$G$7,0)+IF(AND(E1547=1,D1547&gt;45000,D1547&lt;=50000),'Z1'!$G$7/5000*(50000-D1547)*D1547,0)</f>
        <v>0</v>
      </c>
      <c r="M1547" s="18">
        <f t="shared" ca="1" si="429"/>
        <v>0</v>
      </c>
      <c r="N1547" s="21">
        <v>36480</v>
      </c>
      <c r="O1547" s="20">
        <f t="shared" si="430"/>
        <v>35480</v>
      </c>
      <c r="P1547" s="21">
        <f t="shared" si="431"/>
        <v>1</v>
      </c>
      <c r="Q1547" s="22">
        <f t="shared" si="432"/>
        <v>31932</v>
      </c>
      <c r="R1547" s="59">
        <f t="shared" ca="1" si="433"/>
        <v>942710.28237292799</v>
      </c>
      <c r="S1547" s="60">
        <f t="shared" ca="1" si="434"/>
        <v>974642.28237292799</v>
      </c>
      <c r="T1547" s="61">
        <v>921.90832518171089</v>
      </c>
      <c r="U1547" s="61">
        <f t="shared" ca="1" si="435"/>
        <v>997.58677827321185</v>
      </c>
      <c r="V1547" s="62">
        <f t="shared" ca="1" si="436"/>
        <v>8.2088913858744617E-2</v>
      </c>
      <c r="W1547" s="62"/>
      <c r="X1547" s="62">
        <f t="shared" ca="1" si="437"/>
        <v>8.2088913858744617E-2</v>
      </c>
      <c r="Y1547" s="60">
        <f t="shared" ca="1" si="438"/>
        <v>974642.28237292799</v>
      </c>
      <c r="Z1547" s="63">
        <f t="shared" ca="1" si="439"/>
        <v>0</v>
      </c>
      <c r="AA1547" s="60">
        <f t="shared" ca="1" si="440"/>
        <v>0</v>
      </c>
      <c r="AB1547" s="63">
        <f t="shared" ca="1" si="441"/>
        <v>0</v>
      </c>
      <c r="AC1547" s="47">
        <f t="shared" ca="1" si="442"/>
        <v>974642.28237292799</v>
      </c>
    </row>
    <row r="1548" spans="1:29" x14ac:dyDescent="0.15">
      <c r="A1548" s="58">
        <v>61119</v>
      </c>
      <c r="B1548" s="65">
        <f t="shared" si="425"/>
        <v>6</v>
      </c>
      <c r="C1548" s="58" t="s">
        <v>1601</v>
      </c>
      <c r="D1548" s="58">
        <v>546</v>
      </c>
      <c r="E1548" s="58">
        <v>0</v>
      </c>
      <c r="F1548" s="58">
        <f t="shared" si="426"/>
        <v>880.11940298507466</v>
      </c>
      <c r="G1548" s="58"/>
      <c r="H1548" s="17">
        <f t="shared" si="427"/>
        <v>1</v>
      </c>
      <c r="I1548" s="17">
        <f t="shared" si="428"/>
        <v>0</v>
      </c>
      <c r="J1548" s="17">
        <f ca="1">OFFSET('Z1'!$B$7,B1548,H1548)*D1548</f>
        <v>0</v>
      </c>
      <c r="K1548" s="17">
        <f ca="1">IF(I1548&gt;0,OFFSET('Z1'!$I$7,B1548,I1548)*IF(I1548=1,D1548-9300,IF(I1548=2,D1548-18000,IF(I1548=3,D1548-45000,0))),0)</f>
        <v>0</v>
      </c>
      <c r="L1548" s="17">
        <f>IF(AND(E1548=1,D1548&gt;20000,D1548&lt;=45000),D1548*'Z1'!$G$7,0)+IF(AND(E1548=1,D1548&gt;45000,D1548&lt;=50000),'Z1'!$G$7/5000*(50000-D1548)*D1548,0)</f>
        <v>0</v>
      </c>
      <c r="M1548" s="18">
        <f t="shared" ca="1" si="429"/>
        <v>0</v>
      </c>
      <c r="N1548" s="21">
        <v>4449</v>
      </c>
      <c r="O1548" s="20">
        <f t="shared" si="430"/>
        <v>3449</v>
      </c>
      <c r="P1548" s="21">
        <f t="shared" si="431"/>
        <v>1</v>
      </c>
      <c r="Q1548" s="22">
        <f t="shared" si="432"/>
        <v>3104.1</v>
      </c>
      <c r="R1548" s="59">
        <f t="shared" ca="1" si="433"/>
        <v>526837.06670994742</v>
      </c>
      <c r="S1548" s="60">
        <f t="shared" ca="1" si="434"/>
        <v>529941.1667099474</v>
      </c>
      <c r="T1548" s="61">
        <v>891.35272506821411</v>
      </c>
      <c r="U1548" s="61">
        <f t="shared" ca="1" si="435"/>
        <v>970.58821741748613</v>
      </c>
      <c r="V1548" s="62">
        <f t="shared" ca="1" si="436"/>
        <v>8.8893532404030307E-2</v>
      </c>
      <c r="W1548" s="62"/>
      <c r="X1548" s="62">
        <f t="shared" ca="1" si="437"/>
        <v>8.8893532404030307E-2</v>
      </c>
      <c r="Y1548" s="60">
        <f t="shared" ca="1" si="438"/>
        <v>529941.1667099474</v>
      </c>
      <c r="Z1548" s="63">
        <f t="shared" ca="1" si="439"/>
        <v>0</v>
      </c>
      <c r="AA1548" s="60">
        <f t="shared" ca="1" si="440"/>
        <v>0</v>
      </c>
      <c r="AB1548" s="63">
        <f t="shared" ca="1" si="441"/>
        <v>0</v>
      </c>
      <c r="AC1548" s="47">
        <f t="shared" ca="1" si="442"/>
        <v>529941.1667099474</v>
      </c>
    </row>
    <row r="1549" spans="1:29" x14ac:dyDescent="0.15">
      <c r="A1549" s="58">
        <v>61120</v>
      </c>
      <c r="B1549" s="65">
        <f t="shared" si="425"/>
        <v>6</v>
      </c>
      <c r="C1549" s="58" t="s">
        <v>1602</v>
      </c>
      <c r="D1549" s="58">
        <v>11019</v>
      </c>
      <c r="E1549" s="58">
        <v>0</v>
      </c>
      <c r="F1549" s="58">
        <f t="shared" si="426"/>
        <v>18365</v>
      </c>
      <c r="G1549" s="58"/>
      <c r="H1549" s="17">
        <f t="shared" si="427"/>
        <v>2</v>
      </c>
      <c r="I1549" s="17">
        <f t="shared" si="428"/>
        <v>0</v>
      </c>
      <c r="J1549" s="17">
        <f ca="1">OFFSET('Z1'!$B$7,B1549,H1549)*D1549</f>
        <v>1008899.64</v>
      </c>
      <c r="K1549" s="17">
        <f ca="1">IF(I1549&gt;0,OFFSET('Z1'!$I$7,B1549,I1549)*IF(I1549=1,D1549-9300,IF(I1549=2,D1549-18000,IF(I1549=3,D1549-45000,0))),0)</f>
        <v>0</v>
      </c>
      <c r="L1549" s="17">
        <f>IF(AND(E1549=1,D1549&gt;20000,D1549&lt;=45000),D1549*'Z1'!$G$7,0)+IF(AND(E1549=1,D1549&gt;45000,D1549&lt;=50000),'Z1'!$G$7/5000*(50000-D1549)*D1549,0)</f>
        <v>0</v>
      </c>
      <c r="M1549" s="18">
        <f t="shared" ca="1" si="429"/>
        <v>1008899.64</v>
      </c>
      <c r="N1549" s="21">
        <v>13641</v>
      </c>
      <c r="O1549" s="20">
        <f t="shared" si="430"/>
        <v>12641</v>
      </c>
      <c r="P1549" s="21">
        <f t="shared" si="431"/>
        <v>0</v>
      </c>
      <c r="Q1549" s="22">
        <f t="shared" si="432"/>
        <v>0</v>
      </c>
      <c r="R1549" s="59">
        <f t="shared" ca="1" si="433"/>
        <v>10993238.75523315</v>
      </c>
      <c r="S1549" s="60">
        <f t="shared" ca="1" si="434"/>
        <v>12002138.395233151</v>
      </c>
      <c r="T1549" s="61">
        <v>990.81041385960577</v>
      </c>
      <c r="U1549" s="61">
        <f t="shared" ca="1" si="435"/>
        <v>1089.2221068366593</v>
      </c>
      <c r="V1549" s="62">
        <f t="shared" ca="1" si="436"/>
        <v>9.9324443506503268E-2</v>
      </c>
      <c r="W1549" s="62"/>
      <c r="X1549" s="62">
        <f t="shared" ca="1" si="437"/>
        <v>9.9324443506503268E-2</v>
      </c>
      <c r="Y1549" s="60">
        <f t="shared" ca="1" si="438"/>
        <v>12002138.395233149</v>
      </c>
      <c r="Z1549" s="63">
        <f t="shared" ca="1" si="439"/>
        <v>0</v>
      </c>
      <c r="AA1549" s="60">
        <f t="shared" ca="1" si="440"/>
        <v>69578.329233096913</v>
      </c>
      <c r="AB1549" s="63">
        <f t="shared" ca="1" si="441"/>
        <v>-4376.4652802438413</v>
      </c>
      <c r="AC1549" s="47">
        <f t="shared" ca="1" si="442"/>
        <v>11997761.929952905</v>
      </c>
    </row>
    <row r="1550" spans="1:29" x14ac:dyDescent="0.15">
      <c r="A1550" s="58">
        <v>61203</v>
      </c>
      <c r="B1550" s="65">
        <f t="shared" si="425"/>
        <v>6</v>
      </c>
      <c r="C1550" s="58" t="s">
        <v>1603</v>
      </c>
      <c r="D1550" s="58">
        <v>2703</v>
      </c>
      <c r="E1550" s="58">
        <v>0</v>
      </c>
      <c r="F1550" s="58">
        <f t="shared" si="426"/>
        <v>4357.0746268656712</v>
      </c>
      <c r="G1550" s="58"/>
      <c r="H1550" s="17">
        <f t="shared" si="427"/>
        <v>1</v>
      </c>
      <c r="I1550" s="17">
        <f t="shared" si="428"/>
        <v>0</v>
      </c>
      <c r="J1550" s="17">
        <f ca="1">OFFSET('Z1'!$B$7,B1550,H1550)*D1550</f>
        <v>0</v>
      </c>
      <c r="K1550" s="17">
        <f ca="1">IF(I1550&gt;0,OFFSET('Z1'!$I$7,B1550,I1550)*IF(I1550=1,D1550-9300,IF(I1550=2,D1550-18000,IF(I1550=3,D1550-45000,0))),0)</f>
        <v>0</v>
      </c>
      <c r="L1550" s="17">
        <f>IF(AND(E1550=1,D1550&gt;20000,D1550&lt;=45000),D1550*'Z1'!$G$7,0)+IF(AND(E1550=1,D1550&gt;45000,D1550&lt;=50000),'Z1'!$G$7/5000*(50000-D1550)*D1550,0)</f>
        <v>0</v>
      </c>
      <c r="M1550" s="18">
        <f t="shared" ca="1" si="429"/>
        <v>0</v>
      </c>
      <c r="N1550" s="21">
        <v>75744</v>
      </c>
      <c r="O1550" s="20">
        <f t="shared" si="430"/>
        <v>74744</v>
      </c>
      <c r="P1550" s="21">
        <f t="shared" si="431"/>
        <v>1</v>
      </c>
      <c r="Q1550" s="22">
        <f t="shared" si="432"/>
        <v>67269.600000000006</v>
      </c>
      <c r="R1550" s="59">
        <f t="shared" ca="1" si="433"/>
        <v>2608132.9511300144</v>
      </c>
      <c r="S1550" s="60">
        <f t="shared" ca="1" si="434"/>
        <v>2675402.5511300145</v>
      </c>
      <c r="T1550" s="61">
        <v>908.90086465711204</v>
      </c>
      <c r="U1550" s="61">
        <f t="shared" ca="1" si="435"/>
        <v>989.79006701073422</v>
      </c>
      <c r="V1550" s="62">
        <f t="shared" ca="1" si="436"/>
        <v>8.8996727254889496E-2</v>
      </c>
      <c r="W1550" s="62"/>
      <c r="X1550" s="62">
        <f t="shared" ca="1" si="437"/>
        <v>8.8996727254889496E-2</v>
      </c>
      <c r="Y1550" s="60">
        <f t="shared" ca="1" si="438"/>
        <v>2675402.5511300145</v>
      </c>
      <c r="Z1550" s="63">
        <f t="shared" ca="1" si="439"/>
        <v>0</v>
      </c>
      <c r="AA1550" s="60">
        <f t="shared" ca="1" si="440"/>
        <v>0</v>
      </c>
      <c r="AB1550" s="63">
        <f t="shared" ca="1" si="441"/>
        <v>0</v>
      </c>
      <c r="AC1550" s="47">
        <f t="shared" ca="1" si="442"/>
        <v>2675402.5511300145</v>
      </c>
    </row>
    <row r="1551" spans="1:29" x14ac:dyDescent="0.15">
      <c r="A1551" s="58">
        <v>61204</v>
      </c>
      <c r="B1551" s="65">
        <f t="shared" si="425"/>
        <v>6</v>
      </c>
      <c r="C1551" s="58" t="s">
        <v>1604</v>
      </c>
      <c r="D1551" s="58">
        <v>1869</v>
      </c>
      <c r="E1551" s="58">
        <v>0</v>
      </c>
      <c r="F1551" s="58">
        <f t="shared" si="426"/>
        <v>3012.7164179104479</v>
      </c>
      <c r="G1551" s="58"/>
      <c r="H1551" s="17">
        <f t="shared" si="427"/>
        <v>1</v>
      </c>
      <c r="I1551" s="17">
        <f t="shared" si="428"/>
        <v>0</v>
      </c>
      <c r="J1551" s="17">
        <f ca="1">OFFSET('Z1'!$B$7,B1551,H1551)*D1551</f>
        <v>0</v>
      </c>
      <c r="K1551" s="17">
        <f ca="1">IF(I1551&gt;0,OFFSET('Z1'!$I$7,B1551,I1551)*IF(I1551=1,D1551-9300,IF(I1551=2,D1551-18000,IF(I1551=3,D1551-45000,0))),0)</f>
        <v>0</v>
      </c>
      <c r="L1551" s="17">
        <f>IF(AND(E1551=1,D1551&gt;20000,D1551&lt;=45000),D1551*'Z1'!$G$7,0)+IF(AND(E1551=1,D1551&gt;45000,D1551&lt;=50000),'Z1'!$G$7/5000*(50000-D1551)*D1551,0)</f>
        <v>0</v>
      </c>
      <c r="M1551" s="18">
        <f t="shared" ca="1" si="429"/>
        <v>0</v>
      </c>
      <c r="N1551" s="21">
        <v>151692</v>
      </c>
      <c r="O1551" s="20">
        <f t="shared" si="430"/>
        <v>150692</v>
      </c>
      <c r="P1551" s="21">
        <f t="shared" si="431"/>
        <v>1</v>
      </c>
      <c r="Q1551" s="22">
        <f t="shared" si="432"/>
        <v>135622.80000000002</v>
      </c>
      <c r="R1551" s="59">
        <f t="shared" ca="1" si="433"/>
        <v>1803403.8052763585</v>
      </c>
      <c r="S1551" s="60">
        <f t="shared" ca="1" si="434"/>
        <v>1939026.6052763585</v>
      </c>
      <c r="T1551" s="61">
        <v>965.81210312896292</v>
      </c>
      <c r="U1551" s="61">
        <f t="shared" ca="1" si="435"/>
        <v>1037.4674185534288</v>
      </c>
      <c r="V1551" s="62">
        <f t="shared" ca="1" si="436"/>
        <v>7.4191776218503147E-2</v>
      </c>
      <c r="W1551" s="62"/>
      <c r="X1551" s="62">
        <f t="shared" ca="1" si="437"/>
        <v>7.4191776218503147E-2</v>
      </c>
      <c r="Y1551" s="60">
        <f t="shared" ca="1" si="438"/>
        <v>1939026.6052763585</v>
      </c>
      <c r="Z1551" s="63">
        <f t="shared" ca="1" si="439"/>
        <v>0</v>
      </c>
      <c r="AA1551" s="60">
        <f t="shared" ca="1" si="440"/>
        <v>0</v>
      </c>
      <c r="AB1551" s="63">
        <f t="shared" ca="1" si="441"/>
        <v>0</v>
      </c>
      <c r="AC1551" s="47">
        <f t="shared" ca="1" si="442"/>
        <v>1939026.6052763585</v>
      </c>
    </row>
    <row r="1552" spans="1:29" x14ac:dyDescent="0.15">
      <c r="A1552" s="58">
        <v>61205</v>
      </c>
      <c r="B1552" s="65">
        <f t="shared" si="425"/>
        <v>6</v>
      </c>
      <c r="C1552" s="58" t="s">
        <v>1605</v>
      </c>
      <c r="D1552" s="58">
        <v>812</v>
      </c>
      <c r="E1552" s="58">
        <v>0</v>
      </c>
      <c r="F1552" s="58">
        <f t="shared" si="426"/>
        <v>1308.8955223880596</v>
      </c>
      <c r="G1552" s="58"/>
      <c r="H1552" s="17">
        <f t="shared" si="427"/>
        <v>1</v>
      </c>
      <c r="I1552" s="17">
        <f t="shared" si="428"/>
        <v>0</v>
      </c>
      <c r="J1552" s="17">
        <f ca="1">OFFSET('Z1'!$B$7,B1552,H1552)*D1552</f>
        <v>0</v>
      </c>
      <c r="K1552" s="17">
        <f ca="1">IF(I1552&gt;0,OFFSET('Z1'!$I$7,B1552,I1552)*IF(I1552=1,D1552-9300,IF(I1552=2,D1552-18000,IF(I1552=3,D1552-45000,0))),0)</f>
        <v>0</v>
      </c>
      <c r="L1552" s="17">
        <f>IF(AND(E1552=1,D1552&gt;20000,D1552&lt;=45000),D1552*'Z1'!$G$7,0)+IF(AND(E1552=1,D1552&gt;45000,D1552&lt;=50000),'Z1'!$G$7/5000*(50000-D1552)*D1552,0)</f>
        <v>0</v>
      </c>
      <c r="M1552" s="18">
        <f t="shared" ca="1" si="429"/>
        <v>0</v>
      </c>
      <c r="N1552" s="21">
        <v>0</v>
      </c>
      <c r="O1552" s="20">
        <f t="shared" si="430"/>
        <v>0</v>
      </c>
      <c r="P1552" s="21">
        <f t="shared" si="431"/>
        <v>1</v>
      </c>
      <c r="Q1552" s="22">
        <f t="shared" si="432"/>
        <v>0</v>
      </c>
      <c r="R1552" s="59">
        <f t="shared" ca="1" si="433"/>
        <v>783501.27869684482</v>
      </c>
      <c r="S1552" s="60">
        <f t="shared" ca="1" si="434"/>
        <v>783501.27869684482</v>
      </c>
      <c r="T1552" s="61">
        <v>883.01162415078306</v>
      </c>
      <c r="U1552" s="61">
        <f t="shared" ca="1" si="435"/>
        <v>964.90305258232115</v>
      </c>
      <c r="V1552" s="62">
        <f t="shared" ca="1" si="436"/>
        <v>9.2741053675590379E-2</v>
      </c>
      <c r="W1552" s="62"/>
      <c r="X1552" s="62">
        <f t="shared" ca="1" si="437"/>
        <v>9.2741053675590379E-2</v>
      </c>
      <c r="Y1552" s="60">
        <f t="shared" ca="1" si="438"/>
        <v>783501.2786968447</v>
      </c>
      <c r="Z1552" s="63">
        <f t="shared" ca="1" si="439"/>
        <v>0</v>
      </c>
      <c r="AA1552" s="60">
        <f t="shared" ca="1" si="440"/>
        <v>0</v>
      </c>
      <c r="AB1552" s="63">
        <f t="shared" ca="1" si="441"/>
        <v>0</v>
      </c>
      <c r="AC1552" s="47">
        <f t="shared" ca="1" si="442"/>
        <v>783501.2786968447</v>
      </c>
    </row>
    <row r="1553" spans="1:29" x14ac:dyDescent="0.15">
      <c r="A1553" s="58">
        <v>61206</v>
      </c>
      <c r="B1553" s="65">
        <f t="shared" si="425"/>
        <v>6</v>
      </c>
      <c r="C1553" s="58" t="s">
        <v>1606</v>
      </c>
      <c r="D1553" s="58">
        <v>1233</v>
      </c>
      <c r="E1553" s="58">
        <v>0</v>
      </c>
      <c r="F1553" s="58">
        <f t="shared" si="426"/>
        <v>1987.5223880597014</v>
      </c>
      <c r="G1553" s="58"/>
      <c r="H1553" s="17">
        <f t="shared" si="427"/>
        <v>1</v>
      </c>
      <c r="I1553" s="17">
        <f t="shared" si="428"/>
        <v>0</v>
      </c>
      <c r="J1553" s="17">
        <f ca="1">OFFSET('Z1'!$B$7,B1553,H1553)*D1553</f>
        <v>0</v>
      </c>
      <c r="K1553" s="17">
        <f ca="1">IF(I1553&gt;0,OFFSET('Z1'!$I$7,B1553,I1553)*IF(I1553=1,D1553-9300,IF(I1553=2,D1553-18000,IF(I1553=3,D1553-45000,0))),0)</f>
        <v>0</v>
      </c>
      <c r="L1553" s="17">
        <f>IF(AND(E1553=1,D1553&gt;20000,D1553&lt;=45000),D1553*'Z1'!$G$7,0)+IF(AND(E1553=1,D1553&gt;45000,D1553&lt;=50000),'Z1'!$G$7/5000*(50000-D1553)*D1553,0)</f>
        <v>0</v>
      </c>
      <c r="M1553" s="18">
        <f t="shared" ca="1" si="429"/>
        <v>0</v>
      </c>
      <c r="N1553" s="21">
        <v>1692</v>
      </c>
      <c r="O1553" s="20">
        <f t="shared" si="430"/>
        <v>692</v>
      </c>
      <c r="P1553" s="21">
        <f t="shared" si="431"/>
        <v>1</v>
      </c>
      <c r="Q1553" s="22">
        <f t="shared" si="432"/>
        <v>622.80000000000007</v>
      </c>
      <c r="R1553" s="59">
        <f t="shared" ca="1" si="433"/>
        <v>1189725.4638340021</v>
      </c>
      <c r="S1553" s="60">
        <f t="shared" ca="1" si="434"/>
        <v>1190348.2638340022</v>
      </c>
      <c r="T1553" s="61">
        <v>884.21137744025668</v>
      </c>
      <c r="U1553" s="61">
        <f t="shared" ca="1" si="435"/>
        <v>965.40816207137243</v>
      </c>
      <c r="V1553" s="62">
        <f t="shared" ca="1" si="436"/>
        <v>9.1829608510779481E-2</v>
      </c>
      <c r="W1553" s="62"/>
      <c r="X1553" s="62">
        <f t="shared" ca="1" si="437"/>
        <v>9.1829608510779481E-2</v>
      </c>
      <c r="Y1553" s="60">
        <f t="shared" ca="1" si="438"/>
        <v>1190348.2638340024</v>
      </c>
      <c r="Z1553" s="63">
        <f t="shared" ca="1" si="439"/>
        <v>0</v>
      </c>
      <c r="AA1553" s="60">
        <f t="shared" ca="1" si="440"/>
        <v>0</v>
      </c>
      <c r="AB1553" s="63">
        <f t="shared" ca="1" si="441"/>
        <v>0</v>
      </c>
      <c r="AC1553" s="47">
        <f t="shared" ca="1" si="442"/>
        <v>1190348.2638340024</v>
      </c>
    </row>
    <row r="1554" spans="1:29" x14ac:dyDescent="0.15">
      <c r="A1554" s="58">
        <v>61207</v>
      </c>
      <c r="B1554" s="65">
        <f t="shared" si="425"/>
        <v>6</v>
      </c>
      <c r="C1554" s="58" t="s">
        <v>1607</v>
      </c>
      <c r="D1554" s="58">
        <v>4920</v>
      </c>
      <c r="E1554" s="58">
        <v>0</v>
      </c>
      <c r="F1554" s="58">
        <f t="shared" si="426"/>
        <v>7930.746268656716</v>
      </c>
      <c r="G1554" s="58"/>
      <c r="H1554" s="17">
        <f t="shared" si="427"/>
        <v>1</v>
      </c>
      <c r="I1554" s="17">
        <f t="shared" si="428"/>
        <v>0</v>
      </c>
      <c r="J1554" s="17">
        <f ca="1">OFFSET('Z1'!$B$7,B1554,H1554)*D1554</f>
        <v>0</v>
      </c>
      <c r="K1554" s="17">
        <f ca="1">IF(I1554&gt;0,OFFSET('Z1'!$I$7,B1554,I1554)*IF(I1554=1,D1554-9300,IF(I1554=2,D1554-18000,IF(I1554=3,D1554-45000,0))),0)</f>
        <v>0</v>
      </c>
      <c r="L1554" s="17">
        <f>IF(AND(E1554=1,D1554&gt;20000,D1554&lt;=45000),D1554*'Z1'!$G$7,0)+IF(AND(E1554=1,D1554&gt;45000,D1554&lt;=50000),'Z1'!$G$7/5000*(50000-D1554)*D1554,0)</f>
        <v>0</v>
      </c>
      <c r="M1554" s="18">
        <f t="shared" ca="1" si="429"/>
        <v>0</v>
      </c>
      <c r="N1554" s="21">
        <v>216841</v>
      </c>
      <c r="O1554" s="20">
        <f t="shared" si="430"/>
        <v>215841</v>
      </c>
      <c r="P1554" s="21">
        <f t="shared" si="431"/>
        <v>1</v>
      </c>
      <c r="Q1554" s="22">
        <f t="shared" si="432"/>
        <v>194256.9</v>
      </c>
      <c r="R1554" s="59">
        <f t="shared" ca="1" si="433"/>
        <v>4747323.0187050207</v>
      </c>
      <c r="S1554" s="60">
        <f t="shared" ca="1" si="434"/>
        <v>4941579.918705021</v>
      </c>
      <c r="T1554" s="61">
        <v>934.35962911253614</v>
      </c>
      <c r="U1554" s="61">
        <f t="shared" ca="1" si="435"/>
        <v>1004.3861623384189</v>
      </c>
      <c r="V1554" s="62">
        <f t="shared" ca="1" si="436"/>
        <v>7.4946017618927607E-2</v>
      </c>
      <c r="W1554" s="62"/>
      <c r="X1554" s="62">
        <f t="shared" ca="1" si="437"/>
        <v>7.4946017618927607E-2</v>
      </c>
      <c r="Y1554" s="60">
        <f t="shared" ca="1" si="438"/>
        <v>4941579.918705021</v>
      </c>
      <c r="Z1554" s="63">
        <f t="shared" ca="1" si="439"/>
        <v>0</v>
      </c>
      <c r="AA1554" s="60">
        <f t="shared" ca="1" si="440"/>
        <v>0</v>
      </c>
      <c r="AB1554" s="63">
        <f t="shared" ca="1" si="441"/>
        <v>0</v>
      </c>
      <c r="AC1554" s="47">
        <f t="shared" ca="1" si="442"/>
        <v>4941579.918705021</v>
      </c>
    </row>
    <row r="1555" spans="1:29" x14ac:dyDescent="0.15">
      <c r="A1555" s="58">
        <v>61213</v>
      </c>
      <c r="B1555" s="65">
        <f t="shared" si="425"/>
        <v>6</v>
      </c>
      <c r="C1555" s="58" t="s">
        <v>1608</v>
      </c>
      <c r="D1555" s="58">
        <v>3112</v>
      </c>
      <c r="E1555" s="58">
        <v>0</v>
      </c>
      <c r="F1555" s="58">
        <f t="shared" si="426"/>
        <v>5016.3582089552237</v>
      </c>
      <c r="G1555" s="58"/>
      <c r="H1555" s="17">
        <f t="shared" si="427"/>
        <v>1</v>
      </c>
      <c r="I1555" s="17">
        <f t="shared" si="428"/>
        <v>0</v>
      </c>
      <c r="J1555" s="17">
        <f ca="1">OFFSET('Z1'!$B$7,B1555,H1555)*D1555</f>
        <v>0</v>
      </c>
      <c r="K1555" s="17">
        <f ca="1">IF(I1555&gt;0,OFFSET('Z1'!$I$7,B1555,I1555)*IF(I1555=1,D1555-9300,IF(I1555=2,D1555-18000,IF(I1555=3,D1555-45000,0))),0)</f>
        <v>0</v>
      </c>
      <c r="L1555" s="17">
        <f>IF(AND(E1555=1,D1555&gt;20000,D1555&lt;=45000),D1555*'Z1'!$G$7,0)+IF(AND(E1555=1,D1555&gt;45000,D1555&lt;=50000),'Z1'!$G$7/5000*(50000-D1555)*D1555,0)</f>
        <v>0</v>
      </c>
      <c r="M1555" s="18">
        <f t="shared" ca="1" si="429"/>
        <v>0</v>
      </c>
      <c r="N1555" s="21">
        <v>74470</v>
      </c>
      <c r="O1555" s="20">
        <f t="shared" si="430"/>
        <v>73470</v>
      </c>
      <c r="P1555" s="21">
        <f t="shared" si="431"/>
        <v>1</v>
      </c>
      <c r="Q1555" s="22">
        <f t="shared" si="432"/>
        <v>66123</v>
      </c>
      <c r="R1555" s="59">
        <f t="shared" ca="1" si="433"/>
        <v>3002778.2996361838</v>
      </c>
      <c r="S1555" s="60">
        <f t="shared" ca="1" si="434"/>
        <v>3068901.2996361838</v>
      </c>
      <c r="T1555" s="61">
        <v>911.87345175933785</v>
      </c>
      <c r="U1555" s="61">
        <f t="shared" ca="1" si="435"/>
        <v>986.15080322499477</v>
      </c>
      <c r="V1555" s="62">
        <f t="shared" ca="1" si="436"/>
        <v>8.1455767050075512E-2</v>
      </c>
      <c r="W1555" s="62"/>
      <c r="X1555" s="62">
        <f t="shared" ca="1" si="437"/>
        <v>8.1455767050075512E-2</v>
      </c>
      <c r="Y1555" s="60">
        <f t="shared" ca="1" si="438"/>
        <v>3068901.2996361838</v>
      </c>
      <c r="Z1555" s="63">
        <f t="shared" ca="1" si="439"/>
        <v>0</v>
      </c>
      <c r="AA1555" s="60">
        <f t="shared" ca="1" si="440"/>
        <v>0</v>
      </c>
      <c r="AB1555" s="63">
        <f t="shared" ca="1" si="441"/>
        <v>0</v>
      </c>
      <c r="AC1555" s="47">
        <f t="shared" ca="1" si="442"/>
        <v>3068901.2996361838</v>
      </c>
    </row>
    <row r="1556" spans="1:29" x14ac:dyDescent="0.15">
      <c r="A1556" s="58">
        <v>61215</v>
      </c>
      <c r="B1556" s="65">
        <f t="shared" ref="B1556:B1619" si="443">INT(A1556/10000)</f>
        <v>6</v>
      </c>
      <c r="C1556" s="58" t="s">
        <v>1609</v>
      </c>
      <c r="D1556" s="58">
        <v>1173</v>
      </c>
      <c r="E1556" s="58">
        <v>0</v>
      </c>
      <c r="F1556" s="58">
        <f t="shared" ref="F1556:F1619" si="444">IF(AND(E1556=1,D1556&lt;=20000),D1556*2,IF(D1556&lt;=10000,D1556*(1+41/67),IF(D1556&lt;=20000,D1556*(1+2/3),IF(D1556&lt;=50000,D1556*(2),D1556*(2+1/3))))+IF(AND(D1556&gt;9000,D1556&lt;=10000),(D1556-9000)*(110/201),0)+IF(AND(D1556&gt;18000,D1556&lt;=20000),(D1556-18000)*(3+1/3),0)+IF(AND(D1556&gt;45000,D1556&lt;=50000),(D1556-45000)*(3+1/3),0))</f>
        <v>1890.8059701492537</v>
      </c>
      <c r="G1556" s="58"/>
      <c r="H1556" s="17">
        <f t="shared" ref="H1556:H1619" si="445">IF(AND(E1556=1,D1556&lt;=20000),3,IF(D1556&lt;=10000,1,IF(D1556&lt;=20000,2,IF(D1556&lt;=50000,3,4))))</f>
        <v>1</v>
      </c>
      <c r="I1556" s="17">
        <f t="shared" ref="I1556:I1619" si="446">IF(AND(E1556=1,D1556&lt;=45000),0,IF(AND(D1556&gt;9300,D1556&lt;=10000),1,IF(AND(D1556&gt;18000,D1556&lt;=20000),2,IF(AND(D1556&gt;45000,D1556&lt;=50000),3,0))))</f>
        <v>0</v>
      </c>
      <c r="J1556" s="17">
        <f ca="1">OFFSET('Z1'!$B$7,B1556,H1556)*D1556</f>
        <v>0</v>
      </c>
      <c r="K1556" s="17">
        <f ca="1">IF(I1556&gt;0,OFFSET('Z1'!$I$7,B1556,I1556)*IF(I1556=1,D1556-9300,IF(I1556=2,D1556-18000,IF(I1556=3,D1556-45000,0))),0)</f>
        <v>0</v>
      </c>
      <c r="L1556" s="17">
        <f>IF(AND(E1556=1,D1556&gt;20000,D1556&lt;=45000),D1556*'Z1'!$G$7,0)+IF(AND(E1556=1,D1556&gt;45000,D1556&lt;=50000),'Z1'!$G$7/5000*(50000-D1556)*D1556,0)</f>
        <v>0</v>
      </c>
      <c r="M1556" s="18">
        <f t="shared" ref="M1556:M1619" ca="1" si="447">SUM(J1556:L1556)</f>
        <v>0</v>
      </c>
      <c r="N1556" s="21">
        <v>131234</v>
      </c>
      <c r="O1556" s="20">
        <f t="shared" ref="O1556:O1619" si="448">MAX(N1556-$O$3,0)</f>
        <v>130234</v>
      </c>
      <c r="P1556" s="21">
        <f t="shared" ref="P1556:P1619" si="449">IF(D1556&lt;=9300,1,IF(D1556&gt;10000,0,2))</f>
        <v>1</v>
      </c>
      <c r="Q1556" s="22">
        <f t="shared" ref="Q1556:Q1619" si="450">IF(P1556=0,0,IF(P1556=1,O1556*$Q$3,O1556*$Q$3*(10000-D1556)/700))</f>
        <v>117210.6</v>
      </c>
      <c r="R1556" s="59">
        <f t="shared" ref="R1556:R1619" ca="1" si="451">OFFSET($R$4,B1556,0)/OFFSET($F$4,B1556,0)*F1556</f>
        <v>1131831.2806790629</v>
      </c>
      <c r="S1556" s="60">
        <f t="shared" ref="S1556:S1619" ca="1" si="452">M1556+Q1556+R1556</f>
        <v>1249041.880679063</v>
      </c>
      <c r="T1556" s="61">
        <v>1003.2741241507829</v>
      </c>
      <c r="U1556" s="61">
        <f t="shared" ref="U1556:U1619" ca="1" si="453">S1556/D1556</f>
        <v>1064.8268377485617</v>
      </c>
      <c r="V1556" s="62">
        <f t="shared" ref="V1556:V1619" ca="1" si="454">U1556/T1556-1</f>
        <v>6.1351840056554696E-2</v>
      </c>
      <c r="W1556" s="62"/>
      <c r="X1556" s="62">
        <f t="shared" ref="X1556:X1619" ca="1" si="455">MAX(V1556,OFFSET($X$4,B1556,0))</f>
        <v>6.1351840056554696E-2</v>
      </c>
      <c r="Y1556" s="60">
        <f t="shared" ref="Y1556:Y1619" ca="1" si="456">(T1556*(1+X1556))*D1556</f>
        <v>1249041.8806790628</v>
      </c>
      <c r="Z1556" s="63">
        <f t="shared" ref="Z1556:Z1619" ca="1" si="457">Y1556-S1556</f>
        <v>0</v>
      </c>
      <c r="AA1556" s="60">
        <f t="shared" ref="AA1556:AA1619" ca="1" si="458">MAX(0,Y1556-T1556*(1+OFFSET($V$4,B1556,0))*D1556)</f>
        <v>0</v>
      </c>
      <c r="AB1556" s="63">
        <f t="shared" ref="AB1556:AB1619" ca="1" si="459">IF(OFFSET($Z$4,B1556,0)=0,0,-OFFSET($Z$4,B1556,0)/OFFSET($AA$4,B1556,0)*AA1556)</f>
        <v>0</v>
      </c>
      <c r="AC1556" s="47">
        <f t="shared" ca="1" si="442"/>
        <v>1249041.8806790628</v>
      </c>
    </row>
    <row r="1557" spans="1:29" x14ac:dyDescent="0.15">
      <c r="A1557" s="58">
        <v>61217</v>
      </c>
      <c r="B1557" s="65">
        <f t="shared" si="443"/>
        <v>6</v>
      </c>
      <c r="C1557" s="58" t="s">
        <v>1610</v>
      </c>
      <c r="D1557" s="58">
        <v>2455</v>
      </c>
      <c r="E1557" s="58">
        <v>0</v>
      </c>
      <c r="F1557" s="58">
        <f t="shared" si="444"/>
        <v>3957.313432835821</v>
      </c>
      <c r="G1557" s="58"/>
      <c r="H1557" s="17">
        <f t="shared" si="445"/>
        <v>1</v>
      </c>
      <c r="I1557" s="17">
        <f t="shared" si="446"/>
        <v>0</v>
      </c>
      <c r="J1557" s="17">
        <f ca="1">OFFSET('Z1'!$B$7,B1557,H1557)*D1557</f>
        <v>0</v>
      </c>
      <c r="K1557" s="17">
        <f ca="1">IF(I1557&gt;0,OFFSET('Z1'!$I$7,B1557,I1557)*IF(I1557=1,D1557-9300,IF(I1557=2,D1557-18000,IF(I1557=3,D1557-45000,0))),0)</f>
        <v>0</v>
      </c>
      <c r="L1557" s="17">
        <f>IF(AND(E1557=1,D1557&gt;20000,D1557&lt;=45000),D1557*'Z1'!$G$7,0)+IF(AND(E1557=1,D1557&gt;45000,D1557&lt;=50000),'Z1'!$G$7/5000*(50000-D1557)*D1557,0)</f>
        <v>0</v>
      </c>
      <c r="M1557" s="18">
        <f t="shared" ca="1" si="447"/>
        <v>0</v>
      </c>
      <c r="N1557" s="21">
        <v>323882</v>
      </c>
      <c r="O1557" s="20">
        <f t="shared" si="448"/>
        <v>322882</v>
      </c>
      <c r="P1557" s="21">
        <f t="shared" si="449"/>
        <v>1</v>
      </c>
      <c r="Q1557" s="22">
        <f t="shared" si="450"/>
        <v>290593.8</v>
      </c>
      <c r="R1557" s="59">
        <f t="shared" ca="1" si="451"/>
        <v>2368836.9940895988</v>
      </c>
      <c r="S1557" s="60">
        <f t="shared" ca="1" si="452"/>
        <v>2659430.7940895986</v>
      </c>
      <c r="T1557" s="61">
        <v>1014.2531971844908</v>
      </c>
      <c r="U1557" s="61">
        <f t="shared" ca="1" si="453"/>
        <v>1083.2711992218324</v>
      </c>
      <c r="V1557" s="62">
        <f t="shared" ca="1" si="454"/>
        <v>6.8048099063361844E-2</v>
      </c>
      <c r="W1557" s="62"/>
      <c r="X1557" s="62">
        <f t="shared" ca="1" si="455"/>
        <v>6.8048099063361844E-2</v>
      </c>
      <c r="Y1557" s="60">
        <f t="shared" ca="1" si="456"/>
        <v>2659430.7940895986</v>
      </c>
      <c r="Z1557" s="63">
        <f t="shared" ca="1" si="457"/>
        <v>0</v>
      </c>
      <c r="AA1557" s="60">
        <f t="shared" ca="1" si="458"/>
        <v>0</v>
      </c>
      <c r="AB1557" s="63">
        <f t="shared" ca="1" si="459"/>
        <v>0</v>
      </c>
      <c r="AC1557" s="47">
        <f t="shared" ref="AC1557:AC1620" ca="1" si="460">Y1557+AB1557</f>
        <v>2659430.7940895986</v>
      </c>
    </row>
    <row r="1558" spans="1:29" x14ac:dyDescent="0.15">
      <c r="A1558" s="58">
        <v>61222</v>
      </c>
      <c r="B1558" s="65">
        <f t="shared" si="443"/>
        <v>6</v>
      </c>
      <c r="C1558" s="58" t="s">
        <v>1611</v>
      </c>
      <c r="D1558" s="58">
        <v>1712</v>
      </c>
      <c r="E1558" s="58">
        <v>0</v>
      </c>
      <c r="F1558" s="58">
        <f t="shared" si="444"/>
        <v>2759.6417910447763</v>
      </c>
      <c r="G1558" s="58"/>
      <c r="H1558" s="17">
        <f t="shared" si="445"/>
        <v>1</v>
      </c>
      <c r="I1558" s="17">
        <f t="shared" si="446"/>
        <v>0</v>
      </c>
      <c r="J1558" s="17">
        <f ca="1">OFFSET('Z1'!$B$7,B1558,H1558)*D1558</f>
        <v>0</v>
      </c>
      <c r="K1558" s="17">
        <f ca="1">IF(I1558&gt;0,OFFSET('Z1'!$I$7,B1558,I1558)*IF(I1558=1,D1558-9300,IF(I1558=2,D1558-18000,IF(I1558=3,D1558-45000,0))),0)</f>
        <v>0</v>
      </c>
      <c r="L1558" s="17">
        <f>IF(AND(E1558=1,D1558&gt;20000,D1558&lt;=45000),D1558*'Z1'!$G$7,0)+IF(AND(E1558=1,D1558&gt;45000,D1558&lt;=50000),'Z1'!$G$7/5000*(50000-D1558)*D1558,0)</f>
        <v>0</v>
      </c>
      <c r="M1558" s="18">
        <f t="shared" ca="1" si="447"/>
        <v>0</v>
      </c>
      <c r="N1558" s="21">
        <v>9561</v>
      </c>
      <c r="O1558" s="20">
        <f t="shared" si="448"/>
        <v>8561</v>
      </c>
      <c r="P1558" s="21">
        <f t="shared" si="449"/>
        <v>1</v>
      </c>
      <c r="Q1558" s="22">
        <f t="shared" si="450"/>
        <v>7704.9000000000005</v>
      </c>
      <c r="R1558" s="59">
        <f t="shared" ca="1" si="451"/>
        <v>1651914.0260209341</v>
      </c>
      <c r="S1558" s="60">
        <f t="shared" ca="1" si="452"/>
        <v>1659618.926020934</v>
      </c>
      <c r="T1558" s="61">
        <v>889.49761364290202</v>
      </c>
      <c r="U1558" s="61">
        <f t="shared" ca="1" si="453"/>
        <v>969.4035782832558</v>
      </c>
      <c r="V1558" s="62">
        <f t="shared" ca="1" si="454"/>
        <v>8.983269141454131E-2</v>
      </c>
      <c r="W1558" s="62"/>
      <c r="X1558" s="62">
        <f t="shared" ca="1" si="455"/>
        <v>8.983269141454131E-2</v>
      </c>
      <c r="Y1558" s="60">
        <f t="shared" ca="1" si="456"/>
        <v>1659618.9260209338</v>
      </c>
      <c r="Z1558" s="63">
        <f t="shared" ca="1" si="457"/>
        <v>0</v>
      </c>
      <c r="AA1558" s="60">
        <f t="shared" ca="1" si="458"/>
        <v>0</v>
      </c>
      <c r="AB1558" s="63">
        <f t="shared" ca="1" si="459"/>
        <v>0</v>
      </c>
      <c r="AC1558" s="47">
        <f t="shared" ca="1" si="460"/>
        <v>1659618.9260209338</v>
      </c>
    </row>
    <row r="1559" spans="1:29" x14ac:dyDescent="0.15">
      <c r="A1559" s="58">
        <v>61236</v>
      </c>
      <c r="B1559" s="65">
        <f t="shared" si="443"/>
        <v>6</v>
      </c>
      <c r="C1559" s="58" t="s">
        <v>1612</v>
      </c>
      <c r="D1559" s="58">
        <v>2797</v>
      </c>
      <c r="E1559" s="58">
        <v>0</v>
      </c>
      <c r="F1559" s="58">
        <f t="shared" si="444"/>
        <v>4508.5970149253735</v>
      </c>
      <c r="G1559" s="58"/>
      <c r="H1559" s="17">
        <f t="shared" si="445"/>
        <v>1</v>
      </c>
      <c r="I1559" s="17">
        <f t="shared" si="446"/>
        <v>0</v>
      </c>
      <c r="J1559" s="17">
        <f ca="1">OFFSET('Z1'!$B$7,B1559,H1559)*D1559</f>
        <v>0</v>
      </c>
      <c r="K1559" s="17">
        <f ca="1">IF(I1559&gt;0,OFFSET('Z1'!$I$7,B1559,I1559)*IF(I1559=1,D1559-9300,IF(I1559=2,D1559-18000,IF(I1559=3,D1559-45000,0))),0)</f>
        <v>0</v>
      </c>
      <c r="L1559" s="17">
        <f>IF(AND(E1559=1,D1559&gt;20000,D1559&lt;=45000),D1559*'Z1'!$G$7,0)+IF(AND(E1559=1,D1559&gt;45000,D1559&lt;=50000),'Z1'!$G$7/5000*(50000-D1559)*D1559,0)</f>
        <v>0</v>
      </c>
      <c r="M1559" s="18">
        <f t="shared" ca="1" si="447"/>
        <v>0</v>
      </c>
      <c r="N1559" s="21">
        <v>643028</v>
      </c>
      <c r="O1559" s="20">
        <f t="shared" si="448"/>
        <v>642028</v>
      </c>
      <c r="P1559" s="21">
        <f t="shared" si="449"/>
        <v>1</v>
      </c>
      <c r="Q1559" s="22">
        <f t="shared" si="450"/>
        <v>577825.20000000007</v>
      </c>
      <c r="R1559" s="59">
        <f t="shared" ca="1" si="451"/>
        <v>2698833.838072753</v>
      </c>
      <c r="S1559" s="60">
        <f t="shared" ca="1" si="452"/>
        <v>3276659.0380727532</v>
      </c>
      <c r="T1559" s="61">
        <v>1125.1945231154386</v>
      </c>
      <c r="U1559" s="61">
        <f t="shared" ca="1" si="453"/>
        <v>1171.4905391750995</v>
      </c>
      <c r="V1559" s="62">
        <f t="shared" ca="1" si="454"/>
        <v>4.1144899933814427E-2</v>
      </c>
      <c r="W1559" s="62"/>
      <c r="X1559" s="62">
        <f t="shared" ca="1" si="455"/>
        <v>4.6475741330118669E-2</v>
      </c>
      <c r="Y1559" s="60">
        <f t="shared" ca="1" si="456"/>
        <v>3293436.0972917369</v>
      </c>
      <c r="Z1559" s="63">
        <f t="shared" ca="1" si="457"/>
        <v>16777.059218983632</v>
      </c>
      <c r="AA1559" s="60">
        <f t="shared" ca="1" si="458"/>
        <v>0</v>
      </c>
      <c r="AB1559" s="63">
        <f t="shared" ca="1" si="459"/>
        <v>0</v>
      </c>
      <c r="AC1559" s="47">
        <f t="shared" ca="1" si="460"/>
        <v>3293436.0972917369</v>
      </c>
    </row>
    <row r="1560" spans="1:29" x14ac:dyDescent="0.15">
      <c r="A1560" s="58">
        <v>61243</v>
      </c>
      <c r="B1560" s="65">
        <f t="shared" si="443"/>
        <v>6</v>
      </c>
      <c r="C1560" s="58" t="s">
        <v>1613</v>
      </c>
      <c r="D1560" s="58">
        <v>1539</v>
      </c>
      <c r="E1560" s="58">
        <v>0</v>
      </c>
      <c r="F1560" s="58">
        <f t="shared" si="444"/>
        <v>2480.7761194029849</v>
      </c>
      <c r="G1560" s="58"/>
      <c r="H1560" s="17">
        <f t="shared" si="445"/>
        <v>1</v>
      </c>
      <c r="I1560" s="17">
        <f t="shared" si="446"/>
        <v>0</v>
      </c>
      <c r="J1560" s="17">
        <f ca="1">OFFSET('Z1'!$B$7,B1560,H1560)*D1560</f>
        <v>0</v>
      </c>
      <c r="K1560" s="17">
        <f ca="1">IF(I1560&gt;0,OFFSET('Z1'!$I$7,B1560,I1560)*IF(I1560=1,D1560-9300,IF(I1560=2,D1560-18000,IF(I1560=3,D1560-45000,0))),0)</f>
        <v>0</v>
      </c>
      <c r="L1560" s="17">
        <f>IF(AND(E1560=1,D1560&gt;20000,D1560&lt;=45000),D1560*'Z1'!$G$7,0)+IF(AND(E1560=1,D1560&gt;45000,D1560&lt;=50000),'Z1'!$G$7/5000*(50000-D1560)*D1560,0)</f>
        <v>0</v>
      </c>
      <c r="M1560" s="18">
        <f t="shared" ca="1" si="447"/>
        <v>0</v>
      </c>
      <c r="N1560" s="21">
        <v>0</v>
      </c>
      <c r="O1560" s="20">
        <f t="shared" si="448"/>
        <v>0</v>
      </c>
      <c r="P1560" s="21">
        <f t="shared" si="449"/>
        <v>1</v>
      </c>
      <c r="Q1560" s="22">
        <f t="shared" si="450"/>
        <v>0</v>
      </c>
      <c r="R1560" s="59">
        <f t="shared" ca="1" si="451"/>
        <v>1484985.7979241924</v>
      </c>
      <c r="S1560" s="60">
        <f t="shared" ca="1" si="452"/>
        <v>1484985.7979241924</v>
      </c>
      <c r="T1560" s="61">
        <v>883.01162415078295</v>
      </c>
      <c r="U1560" s="61">
        <f t="shared" ca="1" si="453"/>
        <v>964.90305258232127</v>
      </c>
      <c r="V1560" s="62">
        <f t="shared" ca="1" si="454"/>
        <v>9.2741053675590823E-2</v>
      </c>
      <c r="W1560" s="62"/>
      <c r="X1560" s="62">
        <f t="shared" ca="1" si="455"/>
        <v>9.2741053675590823E-2</v>
      </c>
      <c r="Y1560" s="60">
        <f t="shared" ca="1" si="456"/>
        <v>1484985.7979241926</v>
      </c>
      <c r="Z1560" s="63">
        <f t="shared" ca="1" si="457"/>
        <v>0</v>
      </c>
      <c r="AA1560" s="60">
        <f t="shared" ca="1" si="458"/>
        <v>0</v>
      </c>
      <c r="AB1560" s="63">
        <f t="shared" ca="1" si="459"/>
        <v>0</v>
      </c>
      <c r="AC1560" s="47">
        <f t="shared" ca="1" si="460"/>
        <v>1484985.7979241926</v>
      </c>
    </row>
    <row r="1561" spans="1:29" x14ac:dyDescent="0.15">
      <c r="A1561" s="58">
        <v>61247</v>
      </c>
      <c r="B1561" s="65">
        <f t="shared" si="443"/>
        <v>6</v>
      </c>
      <c r="C1561" s="58" t="s">
        <v>1614</v>
      </c>
      <c r="D1561" s="58">
        <v>3354</v>
      </c>
      <c r="E1561" s="58">
        <v>0</v>
      </c>
      <c r="F1561" s="58">
        <f t="shared" si="444"/>
        <v>5406.4477611940301</v>
      </c>
      <c r="G1561" s="58"/>
      <c r="H1561" s="17">
        <f t="shared" si="445"/>
        <v>1</v>
      </c>
      <c r="I1561" s="17">
        <f t="shared" si="446"/>
        <v>0</v>
      </c>
      <c r="J1561" s="17">
        <f ca="1">OFFSET('Z1'!$B$7,B1561,H1561)*D1561</f>
        <v>0</v>
      </c>
      <c r="K1561" s="17">
        <f ca="1">IF(I1561&gt;0,OFFSET('Z1'!$I$7,B1561,I1561)*IF(I1561=1,D1561-9300,IF(I1561=2,D1561-18000,IF(I1561=3,D1561-45000,0))),0)</f>
        <v>0</v>
      </c>
      <c r="L1561" s="17">
        <f>IF(AND(E1561=1,D1561&gt;20000,D1561&lt;=45000),D1561*'Z1'!$G$7,0)+IF(AND(E1561=1,D1561&gt;45000,D1561&lt;=50000),'Z1'!$G$7/5000*(50000-D1561)*D1561,0)</f>
        <v>0</v>
      </c>
      <c r="M1561" s="18">
        <f t="shared" ca="1" si="447"/>
        <v>0</v>
      </c>
      <c r="N1561" s="21">
        <v>1588</v>
      </c>
      <c r="O1561" s="20">
        <f t="shared" si="448"/>
        <v>588</v>
      </c>
      <c r="P1561" s="21">
        <f t="shared" si="449"/>
        <v>1</v>
      </c>
      <c r="Q1561" s="22">
        <f t="shared" si="450"/>
        <v>529.20000000000005</v>
      </c>
      <c r="R1561" s="59">
        <f t="shared" ca="1" si="451"/>
        <v>3236284.8383611059</v>
      </c>
      <c r="S1561" s="60">
        <f t="shared" ca="1" si="452"/>
        <v>3236814.0383611061</v>
      </c>
      <c r="T1561" s="61">
        <v>883.14220925716609</v>
      </c>
      <c r="U1561" s="61">
        <f t="shared" ca="1" si="453"/>
        <v>965.060834335452</v>
      </c>
      <c r="V1561" s="62">
        <f t="shared" ca="1" si="454"/>
        <v>9.275813591470139E-2</v>
      </c>
      <c r="W1561" s="62"/>
      <c r="X1561" s="62">
        <f t="shared" ca="1" si="455"/>
        <v>9.275813591470139E-2</v>
      </c>
      <c r="Y1561" s="60">
        <f t="shared" ca="1" si="456"/>
        <v>3236814.0383611061</v>
      </c>
      <c r="Z1561" s="63">
        <f t="shared" ca="1" si="457"/>
        <v>0</v>
      </c>
      <c r="AA1561" s="60">
        <f t="shared" ca="1" si="458"/>
        <v>0</v>
      </c>
      <c r="AB1561" s="63">
        <f t="shared" ca="1" si="459"/>
        <v>0</v>
      </c>
      <c r="AC1561" s="47">
        <f t="shared" ca="1" si="460"/>
        <v>3236814.0383611061</v>
      </c>
    </row>
    <row r="1562" spans="1:29" x14ac:dyDescent="0.15">
      <c r="A1562" s="58">
        <v>61251</v>
      </c>
      <c r="B1562" s="65">
        <f t="shared" si="443"/>
        <v>6</v>
      </c>
      <c r="C1562" s="58" t="s">
        <v>1615</v>
      </c>
      <c r="D1562" s="58">
        <v>449</v>
      </c>
      <c r="E1562" s="58">
        <v>0</v>
      </c>
      <c r="F1562" s="58">
        <f t="shared" si="444"/>
        <v>723.76119402985069</v>
      </c>
      <c r="G1562" s="58"/>
      <c r="H1562" s="17">
        <f t="shared" si="445"/>
        <v>1</v>
      </c>
      <c r="I1562" s="17">
        <f t="shared" si="446"/>
        <v>0</v>
      </c>
      <c r="J1562" s="17">
        <f ca="1">OFFSET('Z1'!$B$7,B1562,H1562)*D1562</f>
        <v>0</v>
      </c>
      <c r="K1562" s="17">
        <f ca="1">IF(I1562&gt;0,OFFSET('Z1'!$I$7,B1562,I1562)*IF(I1562=1,D1562-9300,IF(I1562=2,D1562-18000,IF(I1562=3,D1562-45000,0))),0)</f>
        <v>0</v>
      </c>
      <c r="L1562" s="17">
        <f>IF(AND(E1562=1,D1562&gt;20000,D1562&lt;=45000),D1562*'Z1'!$G$7,0)+IF(AND(E1562=1,D1562&gt;45000,D1562&lt;=50000),'Z1'!$G$7/5000*(50000-D1562)*D1562,0)</f>
        <v>0</v>
      </c>
      <c r="M1562" s="18">
        <f t="shared" ca="1" si="447"/>
        <v>0</v>
      </c>
      <c r="N1562" s="21">
        <v>38456</v>
      </c>
      <c r="O1562" s="20">
        <f t="shared" si="448"/>
        <v>37456</v>
      </c>
      <c r="P1562" s="21">
        <f t="shared" si="449"/>
        <v>1</v>
      </c>
      <c r="Q1562" s="22">
        <f t="shared" si="450"/>
        <v>33710.400000000001</v>
      </c>
      <c r="R1562" s="59">
        <f t="shared" ca="1" si="451"/>
        <v>433241.47060946224</v>
      </c>
      <c r="S1562" s="60">
        <f t="shared" ca="1" si="452"/>
        <v>466951.87060946226</v>
      </c>
      <c r="T1562" s="61">
        <v>959.66063077329966</v>
      </c>
      <c r="U1562" s="61">
        <f t="shared" ca="1" si="453"/>
        <v>1039.9818944531453</v>
      </c>
      <c r="V1562" s="62">
        <f t="shared" ca="1" si="454"/>
        <v>8.3697570895580276E-2</v>
      </c>
      <c r="W1562" s="62"/>
      <c r="X1562" s="62">
        <f t="shared" ca="1" si="455"/>
        <v>8.3697570895580276E-2</v>
      </c>
      <c r="Y1562" s="60">
        <f t="shared" ca="1" si="456"/>
        <v>466951.87060946226</v>
      </c>
      <c r="Z1562" s="63">
        <f t="shared" ca="1" si="457"/>
        <v>0</v>
      </c>
      <c r="AA1562" s="60">
        <f t="shared" ca="1" si="458"/>
        <v>0</v>
      </c>
      <c r="AB1562" s="63">
        <f t="shared" ca="1" si="459"/>
        <v>0</v>
      </c>
      <c r="AC1562" s="47">
        <f t="shared" ca="1" si="460"/>
        <v>466951.87060946226</v>
      </c>
    </row>
    <row r="1563" spans="1:29" x14ac:dyDescent="0.15">
      <c r="A1563" s="58">
        <v>61252</v>
      </c>
      <c r="B1563" s="65">
        <f t="shared" si="443"/>
        <v>6</v>
      </c>
      <c r="C1563" s="58" t="s">
        <v>1616</v>
      </c>
      <c r="D1563" s="58">
        <v>1159</v>
      </c>
      <c r="E1563" s="58">
        <v>0</v>
      </c>
      <c r="F1563" s="58">
        <f t="shared" si="444"/>
        <v>1868.2388059701493</v>
      </c>
      <c r="G1563" s="58"/>
      <c r="H1563" s="17">
        <f t="shared" si="445"/>
        <v>1</v>
      </c>
      <c r="I1563" s="17">
        <f t="shared" si="446"/>
        <v>0</v>
      </c>
      <c r="J1563" s="17">
        <f ca="1">OFFSET('Z1'!$B$7,B1563,H1563)*D1563</f>
        <v>0</v>
      </c>
      <c r="K1563" s="17">
        <f ca="1">IF(I1563&gt;0,OFFSET('Z1'!$I$7,B1563,I1563)*IF(I1563=1,D1563-9300,IF(I1563=2,D1563-18000,IF(I1563=3,D1563-45000,0))),0)</f>
        <v>0</v>
      </c>
      <c r="L1563" s="17">
        <f>IF(AND(E1563=1,D1563&gt;20000,D1563&lt;=45000),D1563*'Z1'!$G$7,0)+IF(AND(E1563=1,D1563&gt;45000,D1563&lt;=50000),'Z1'!$G$7/5000*(50000-D1563)*D1563,0)</f>
        <v>0</v>
      </c>
      <c r="M1563" s="18">
        <f t="shared" ca="1" si="447"/>
        <v>0</v>
      </c>
      <c r="N1563" s="21">
        <v>10568</v>
      </c>
      <c r="O1563" s="20">
        <f t="shared" si="448"/>
        <v>9568</v>
      </c>
      <c r="P1563" s="21">
        <f t="shared" si="449"/>
        <v>1</v>
      </c>
      <c r="Q1563" s="22">
        <f t="shared" si="450"/>
        <v>8611.2000000000007</v>
      </c>
      <c r="R1563" s="59">
        <f t="shared" ca="1" si="451"/>
        <v>1118322.6379429104</v>
      </c>
      <c r="S1563" s="60">
        <f t="shared" ca="1" si="452"/>
        <v>1126933.8379429104</v>
      </c>
      <c r="T1563" s="61">
        <v>892.81136305417715</v>
      </c>
      <c r="U1563" s="61">
        <f t="shared" ca="1" si="453"/>
        <v>972.33290590415049</v>
      </c>
      <c r="V1563" s="62">
        <f t="shared" ca="1" si="454"/>
        <v>8.9068694844946616E-2</v>
      </c>
      <c r="W1563" s="62"/>
      <c r="X1563" s="62">
        <f t="shared" ca="1" si="455"/>
        <v>8.9068694844946616E-2</v>
      </c>
      <c r="Y1563" s="60">
        <f t="shared" ca="1" si="456"/>
        <v>1126933.8379429104</v>
      </c>
      <c r="Z1563" s="63">
        <f t="shared" ca="1" si="457"/>
        <v>0</v>
      </c>
      <c r="AA1563" s="60">
        <f t="shared" ca="1" si="458"/>
        <v>0</v>
      </c>
      <c r="AB1563" s="63">
        <f t="shared" ca="1" si="459"/>
        <v>0</v>
      </c>
      <c r="AC1563" s="47">
        <f t="shared" ca="1" si="460"/>
        <v>1126933.8379429104</v>
      </c>
    </row>
    <row r="1564" spans="1:29" x14ac:dyDescent="0.15">
      <c r="A1564" s="58">
        <v>61253</v>
      </c>
      <c r="B1564" s="65">
        <f t="shared" si="443"/>
        <v>6</v>
      </c>
      <c r="C1564" s="58" t="s">
        <v>1617</v>
      </c>
      <c r="D1564" s="58">
        <v>4961</v>
      </c>
      <c r="E1564" s="58">
        <v>0</v>
      </c>
      <c r="F1564" s="58">
        <f t="shared" si="444"/>
        <v>7996.8358208955224</v>
      </c>
      <c r="G1564" s="58"/>
      <c r="H1564" s="17">
        <f t="shared" si="445"/>
        <v>1</v>
      </c>
      <c r="I1564" s="17">
        <f t="shared" si="446"/>
        <v>0</v>
      </c>
      <c r="J1564" s="17">
        <f ca="1">OFFSET('Z1'!$B$7,B1564,H1564)*D1564</f>
        <v>0</v>
      </c>
      <c r="K1564" s="17">
        <f ca="1">IF(I1564&gt;0,OFFSET('Z1'!$I$7,B1564,I1564)*IF(I1564=1,D1564-9300,IF(I1564=2,D1564-18000,IF(I1564=3,D1564-45000,0))),0)</f>
        <v>0</v>
      </c>
      <c r="L1564" s="17">
        <f>IF(AND(E1564=1,D1564&gt;20000,D1564&lt;=45000),D1564*'Z1'!$G$7,0)+IF(AND(E1564=1,D1564&gt;45000,D1564&lt;=50000),'Z1'!$G$7/5000*(50000-D1564)*D1564,0)</f>
        <v>0</v>
      </c>
      <c r="M1564" s="18">
        <f t="shared" ca="1" si="447"/>
        <v>0</v>
      </c>
      <c r="N1564" s="21">
        <v>73794</v>
      </c>
      <c r="O1564" s="20">
        <f t="shared" si="448"/>
        <v>72794</v>
      </c>
      <c r="P1564" s="21">
        <f t="shared" si="449"/>
        <v>1</v>
      </c>
      <c r="Q1564" s="22">
        <f t="shared" si="450"/>
        <v>65514.6</v>
      </c>
      <c r="R1564" s="59">
        <f t="shared" ca="1" si="451"/>
        <v>4786884.0438608956</v>
      </c>
      <c r="S1564" s="60">
        <f t="shared" ca="1" si="452"/>
        <v>4852398.6438608952</v>
      </c>
      <c r="T1564" s="61">
        <v>900.91762937271517</v>
      </c>
      <c r="U1564" s="61">
        <f t="shared" ca="1" si="453"/>
        <v>978.10897880687264</v>
      </c>
      <c r="V1564" s="62">
        <f t="shared" ca="1" si="454"/>
        <v>8.5680806898965622E-2</v>
      </c>
      <c r="W1564" s="62"/>
      <c r="X1564" s="62">
        <f t="shared" ca="1" si="455"/>
        <v>8.5680806898965622E-2</v>
      </c>
      <c r="Y1564" s="60">
        <f t="shared" ca="1" si="456"/>
        <v>4852398.6438608952</v>
      </c>
      <c r="Z1564" s="63">
        <f t="shared" ca="1" si="457"/>
        <v>0</v>
      </c>
      <c r="AA1564" s="60">
        <f t="shared" ca="1" si="458"/>
        <v>0</v>
      </c>
      <c r="AB1564" s="63">
        <f t="shared" ca="1" si="459"/>
        <v>0</v>
      </c>
      <c r="AC1564" s="47">
        <f t="shared" ca="1" si="460"/>
        <v>4852398.6438608952</v>
      </c>
    </row>
    <row r="1565" spans="1:29" x14ac:dyDescent="0.15">
      <c r="A1565" s="58">
        <v>61254</v>
      </c>
      <c r="B1565" s="65">
        <f t="shared" si="443"/>
        <v>6</v>
      </c>
      <c r="C1565" s="58" t="s">
        <v>1618</v>
      </c>
      <c r="D1565" s="58">
        <v>1323</v>
      </c>
      <c r="E1565" s="58">
        <v>0</v>
      </c>
      <c r="F1565" s="58">
        <f t="shared" si="444"/>
        <v>2132.5970149253731</v>
      </c>
      <c r="G1565" s="58"/>
      <c r="H1565" s="17">
        <f t="shared" si="445"/>
        <v>1</v>
      </c>
      <c r="I1565" s="17">
        <f t="shared" si="446"/>
        <v>0</v>
      </c>
      <c r="J1565" s="17">
        <f ca="1">OFFSET('Z1'!$B$7,B1565,H1565)*D1565</f>
        <v>0</v>
      </c>
      <c r="K1565" s="17">
        <f ca="1">IF(I1565&gt;0,OFFSET('Z1'!$I$7,B1565,I1565)*IF(I1565=1,D1565-9300,IF(I1565=2,D1565-18000,IF(I1565=3,D1565-45000,0))),0)</f>
        <v>0</v>
      </c>
      <c r="L1565" s="17">
        <f>IF(AND(E1565=1,D1565&gt;20000,D1565&lt;=45000),D1565*'Z1'!$G$7,0)+IF(AND(E1565=1,D1565&gt;45000,D1565&lt;=50000),'Z1'!$G$7/5000*(50000-D1565)*D1565,0)</f>
        <v>0</v>
      </c>
      <c r="M1565" s="18">
        <f t="shared" ca="1" si="447"/>
        <v>0</v>
      </c>
      <c r="N1565" s="21">
        <v>52295</v>
      </c>
      <c r="O1565" s="20">
        <f t="shared" si="448"/>
        <v>51295</v>
      </c>
      <c r="P1565" s="21">
        <f t="shared" si="449"/>
        <v>1</v>
      </c>
      <c r="Q1565" s="22">
        <f t="shared" si="450"/>
        <v>46165.5</v>
      </c>
      <c r="R1565" s="59">
        <f t="shared" ca="1" si="451"/>
        <v>1276566.738566411</v>
      </c>
      <c r="S1565" s="60">
        <f t="shared" ca="1" si="452"/>
        <v>1322732.238566411</v>
      </c>
      <c r="T1565" s="61">
        <v>923.50334828871382</v>
      </c>
      <c r="U1565" s="61">
        <f t="shared" ca="1" si="453"/>
        <v>999.79761040545043</v>
      </c>
      <c r="V1565" s="62">
        <f t="shared" ca="1" si="454"/>
        <v>8.2613952898073162E-2</v>
      </c>
      <c r="W1565" s="62"/>
      <c r="X1565" s="62">
        <f t="shared" ca="1" si="455"/>
        <v>8.2613952898073162E-2</v>
      </c>
      <c r="Y1565" s="60">
        <f t="shared" ca="1" si="456"/>
        <v>1322732.238566411</v>
      </c>
      <c r="Z1565" s="63">
        <f t="shared" ca="1" si="457"/>
        <v>0</v>
      </c>
      <c r="AA1565" s="60">
        <f t="shared" ca="1" si="458"/>
        <v>0</v>
      </c>
      <c r="AB1565" s="63">
        <f t="shared" ca="1" si="459"/>
        <v>0</v>
      </c>
      <c r="AC1565" s="47">
        <f t="shared" ca="1" si="460"/>
        <v>1322732.238566411</v>
      </c>
    </row>
    <row r="1566" spans="1:29" x14ac:dyDescent="0.15">
      <c r="A1566" s="58">
        <v>61255</v>
      </c>
      <c r="B1566" s="65">
        <f t="shared" si="443"/>
        <v>6</v>
      </c>
      <c r="C1566" s="58" t="s">
        <v>1619</v>
      </c>
      <c r="D1566" s="58">
        <v>4925</v>
      </c>
      <c r="E1566" s="58">
        <v>0</v>
      </c>
      <c r="F1566" s="58">
        <f t="shared" si="444"/>
        <v>7938.8059701492539</v>
      </c>
      <c r="G1566" s="58"/>
      <c r="H1566" s="17">
        <f t="shared" si="445"/>
        <v>1</v>
      </c>
      <c r="I1566" s="17">
        <f t="shared" si="446"/>
        <v>0</v>
      </c>
      <c r="J1566" s="17">
        <f ca="1">OFFSET('Z1'!$B$7,B1566,H1566)*D1566</f>
        <v>0</v>
      </c>
      <c r="K1566" s="17">
        <f ca="1">IF(I1566&gt;0,OFFSET('Z1'!$I$7,B1566,I1566)*IF(I1566=1,D1566-9300,IF(I1566=2,D1566-18000,IF(I1566=3,D1566-45000,0))),0)</f>
        <v>0</v>
      </c>
      <c r="L1566" s="17">
        <f>IF(AND(E1566=1,D1566&gt;20000,D1566&lt;=45000),D1566*'Z1'!$G$7,0)+IF(AND(E1566=1,D1566&gt;45000,D1566&lt;=50000),'Z1'!$G$7/5000*(50000-D1566)*D1566,0)</f>
        <v>0</v>
      </c>
      <c r="M1566" s="18">
        <f t="shared" ca="1" si="447"/>
        <v>0</v>
      </c>
      <c r="N1566" s="21">
        <v>393835</v>
      </c>
      <c r="O1566" s="20">
        <f t="shared" si="448"/>
        <v>392835</v>
      </c>
      <c r="P1566" s="21">
        <f t="shared" si="449"/>
        <v>1</v>
      </c>
      <c r="Q1566" s="22">
        <f t="shared" si="450"/>
        <v>353551.5</v>
      </c>
      <c r="R1566" s="59">
        <f t="shared" ca="1" si="451"/>
        <v>4752147.5339679327</v>
      </c>
      <c r="S1566" s="60">
        <f t="shared" ca="1" si="452"/>
        <v>5105699.0339679327</v>
      </c>
      <c r="T1566" s="61">
        <v>972.60348461589922</v>
      </c>
      <c r="U1566" s="61">
        <f t="shared" ca="1" si="453"/>
        <v>1036.6901591813062</v>
      </c>
      <c r="V1566" s="62">
        <f t="shared" ca="1" si="454"/>
        <v>6.5891882539076185E-2</v>
      </c>
      <c r="W1566" s="62"/>
      <c r="X1566" s="62">
        <f t="shared" ca="1" si="455"/>
        <v>6.5891882539076185E-2</v>
      </c>
      <c r="Y1566" s="60">
        <f t="shared" ca="1" si="456"/>
        <v>5105699.0339679327</v>
      </c>
      <c r="Z1566" s="63">
        <f t="shared" ca="1" si="457"/>
        <v>0</v>
      </c>
      <c r="AA1566" s="60">
        <f t="shared" ca="1" si="458"/>
        <v>0</v>
      </c>
      <c r="AB1566" s="63">
        <f t="shared" ca="1" si="459"/>
        <v>0</v>
      </c>
      <c r="AC1566" s="47">
        <f t="shared" ca="1" si="460"/>
        <v>5105699.0339679327</v>
      </c>
    </row>
    <row r="1567" spans="1:29" x14ac:dyDescent="0.15">
      <c r="A1567" s="58">
        <v>61256</v>
      </c>
      <c r="B1567" s="65">
        <f t="shared" si="443"/>
        <v>6</v>
      </c>
      <c r="C1567" s="58" t="s">
        <v>1620</v>
      </c>
      <c r="D1567" s="58">
        <v>1296</v>
      </c>
      <c r="E1567" s="58">
        <v>0</v>
      </c>
      <c r="F1567" s="58">
        <f t="shared" si="444"/>
        <v>2089.0746268656717</v>
      </c>
      <c r="G1567" s="58"/>
      <c r="H1567" s="17">
        <f t="shared" si="445"/>
        <v>1</v>
      </c>
      <c r="I1567" s="17">
        <f t="shared" si="446"/>
        <v>0</v>
      </c>
      <c r="J1567" s="17">
        <f ca="1">OFFSET('Z1'!$B$7,B1567,H1567)*D1567</f>
        <v>0</v>
      </c>
      <c r="K1567" s="17">
        <f ca="1">IF(I1567&gt;0,OFFSET('Z1'!$I$7,B1567,I1567)*IF(I1567=1,D1567-9300,IF(I1567=2,D1567-18000,IF(I1567=3,D1567-45000,0))),0)</f>
        <v>0</v>
      </c>
      <c r="L1567" s="17">
        <f>IF(AND(E1567=1,D1567&gt;20000,D1567&lt;=45000),D1567*'Z1'!$G$7,0)+IF(AND(E1567=1,D1567&gt;45000,D1567&lt;=50000),'Z1'!$G$7/5000*(50000-D1567)*D1567,0)</f>
        <v>0</v>
      </c>
      <c r="M1567" s="18">
        <f t="shared" ca="1" si="447"/>
        <v>0</v>
      </c>
      <c r="N1567" s="21">
        <v>2723</v>
      </c>
      <c r="O1567" s="20">
        <f t="shared" si="448"/>
        <v>1723</v>
      </c>
      <c r="P1567" s="21">
        <f t="shared" si="449"/>
        <v>1</v>
      </c>
      <c r="Q1567" s="22">
        <f t="shared" si="450"/>
        <v>1550.7</v>
      </c>
      <c r="R1567" s="59">
        <f t="shared" ca="1" si="451"/>
        <v>1250514.3561466883</v>
      </c>
      <c r="S1567" s="60">
        <f t="shared" ca="1" si="452"/>
        <v>1252065.0561466883</v>
      </c>
      <c r="T1567" s="61">
        <v>884.37422135140503</v>
      </c>
      <c r="U1567" s="61">
        <f t="shared" ca="1" si="453"/>
        <v>966.09958036009903</v>
      </c>
      <c r="V1567" s="62">
        <f t="shared" ca="1" si="454"/>
        <v>9.241038130194501E-2</v>
      </c>
      <c r="W1567" s="62"/>
      <c r="X1567" s="62">
        <f t="shared" ca="1" si="455"/>
        <v>9.241038130194501E-2</v>
      </c>
      <c r="Y1567" s="60">
        <f t="shared" ca="1" si="456"/>
        <v>1252065.0561466885</v>
      </c>
      <c r="Z1567" s="63">
        <f t="shared" ca="1" si="457"/>
        <v>0</v>
      </c>
      <c r="AA1567" s="60">
        <f t="shared" ca="1" si="458"/>
        <v>0</v>
      </c>
      <c r="AB1567" s="63">
        <f t="shared" ca="1" si="459"/>
        <v>0</v>
      </c>
      <c r="AC1567" s="47">
        <f t="shared" ca="1" si="460"/>
        <v>1252065.0561466885</v>
      </c>
    </row>
    <row r="1568" spans="1:29" x14ac:dyDescent="0.15">
      <c r="A1568" s="58">
        <v>61257</v>
      </c>
      <c r="B1568" s="65">
        <f t="shared" si="443"/>
        <v>6</v>
      </c>
      <c r="C1568" s="58" t="s">
        <v>1621</v>
      </c>
      <c r="D1568" s="58">
        <v>4143</v>
      </c>
      <c r="E1568" s="58">
        <v>0</v>
      </c>
      <c r="F1568" s="58">
        <f t="shared" si="444"/>
        <v>6678.2686567164183</v>
      </c>
      <c r="G1568" s="58"/>
      <c r="H1568" s="17">
        <f t="shared" si="445"/>
        <v>1</v>
      </c>
      <c r="I1568" s="17">
        <f t="shared" si="446"/>
        <v>0</v>
      </c>
      <c r="J1568" s="17">
        <f ca="1">OFFSET('Z1'!$B$7,B1568,H1568)*D1568</f>
        <v>0</v>
      </c>
      <c r="K1568" s="17">
        <f ca="1">IF(I1568&gt;0,OFFSET('Z1'!$I$7,B1568,I1568)*IF(I1568=1,D1568-9300,IF(I1568=2,D1568-18000,IF(I1568=3,D1568-45000,0))),0)</f>
        <v>0</v>
      </c>
      <c r="L1568" s="17">
        <f>IF(AND(E1568=1,D1568&gt;20000,D1568&lt;=45000),D1568*'Z1'!$G$7,0)+IF(AND(E1568=1,D1568&gt;45000,D1568&lt;=50000),'Z1'!$G$7/5000*(50000-D1568)*D1568,0)</f>
        <v>0</v>
      </c>
      <c r="M1568" s="18">
        <f t="shared" ca="1" si="447"/>
        <v>0</v>
      </c>
      <c r="N1568" s="21">
        <v>171091</v>
      </c>
      <c r="O1568" s="20">
        <f t="shared" si="448"/>
        <v>170091</v>
      </c>
      <c r="P1568" s="21">
        <f t="shared" si="449"/>
        <v>1</v>
      </c>
      <c r="Q1568" s="22">
        <f t="shared" si="450"/>
        <v>153081.9</v>
      </c>
      <c r="R1568" s="59">
        <f t="shared" ca="1" si="451"/>
        <v>3997593.3468485572</v>
      </c>
      <c r="S1568" s="60">
        <f t="shared" ca="1" si="452"/>
        <v>4150675.2468485571</v>
      </c>
      <c r="T1568" s="61">
        <v>925.23786081421645</v>
      </c>
      <c r="U1568" s="61">
        <f t="shared" ca="1" si="453"/>
        <v>1001.8525819088962</v>
      </c>
      <c r="V1568" s="62">
        <f t="shared" ca="1" si="454"/>
        <v>8.2805432353641795E-2</v>
      </c>
      <c r="W1568" s="62"/>
      <c r="X1568" s="62">
        <f t="shared" ca="1" si="455"/>
        <v>8.2805432353641795E-2</v>
      </c>
      <c r="Y1568" s="60">
        <f t="shared" ca="1" si="456"/>
        <v>4150675.2468485571</v>
      </c>
      <c r="Z1568" s="63">
        <f t="shared" ca="1" si="457"/>
        <v>0</v>
      </c>
      <c r="AA1568" s="60">
        <f t="shared" ca="1" si="458"/>
        <v>0</v>
      </c>
      <c r="AB1568" s="63">
        <f t="shared" ca="1" si="459"/>
        <v>0</v>
      </c>
      <c r="AC1568" s="47">
        <f t="shared" ca="1" si="460"/>
        <v>4150675.2468485571</v>
      </c>
    </row>
    <row r="1569" spans="1:29" x14ac:dyDescent="0.15">
      <c r="A1569" s="58">
        <v>61258</v>
      </c>
      <c r="B1569" s="65">
        <f t="shared" si="443"/>
        <v>6</v>
      </c>
      <c r="C1569" s="58" t="s">
        <v>1622</v>
      </c>
      <c r="D1569" s="58">
        <v>2642</v>
      </c>
      <c r="E1569" s="58">
        <v>0</v>
      </c>
      <c r="F1569" s="58">
        <f t="shared" si="444"/>
        <v>4258.746268656716</v>
      </c>
      <c r="G1569" s="58"/>
      <c r="H1569" s="17">
        <f t="shared" si="445"/>
        <v>1</v>
      </c>
      <c r="I1569" s="17">
        <f t="shared" si="446"/>
        <v>0</v>
      </c>
      <c r="J1569" s="17">
        <f ca="1">OFFSET('Z1'!$B$7,B1569,H1569)*D1569</f>
        <v>0</v>
      </c>
      <c r="K1569" s="17">
        <f ca="1">IF(I1569&gt;0,OFFSET('Z1'!$I$7,B1569,I1569)*IF(I1569=1,D1569-9300,IF(I1569=2,D1569-18000,IF(I1569=3,D1569-45000,0))),0)</f>
        <v>0</v>
      </c>
      <c r="L1569" s="17">
        <f>IF(AND(E1569=1,D1569&gt;20000,D1569&lt;=45000),D1569*'Z1'!$G$7,0)+IF(AND(E1569=1,D1569&gt;45000,D1569&lt;=50000),'Z1'!$G$7/5000*(50000-D1569)*D1569,0)</f>
        <v>0</v>
      </c>
      <c r="M1569" s="18">
        <f t="shared" ca="1" si="447"/>
        <v>0</v>
      </c>
      <c r="N1569" s="21">
        <v>39335</v>
      </c>
      <c r="O1569" s="20">
        <f t="shared" si="448"/>
        <v>38335</v>
      </c>
      <c r="P1569" s="21">
        <f t="shared" si="449"/>
        <v>1</v>
      </c>
      <c r="Q1569" s="22">
        <f t="shared" si="450"/>
        <v>34501.5</v>
      </c>
      <c r="R1569" s="59">
        <f t="shared" ca="1" si="451"/>
        <v>2549273.8649224928</v>
      </c>
      <c r="S1569" s="60">
        <f t="shared" ca="1" si="452"/>
        <v>2583775.3649224928</v>
      </c>
      <c r="T1569" s="61">
        <v>894.44504441903928</v>
      </c>
      <c r="U1569" s="61">
        <f t="shared" ca="1" si="453"/>
        <v>977.96190950889206</v>
      </c>
      <c r="V1569" s="62">
        <f t="shared" ca="1" si="454"/>
        <v>9.3372830014502251E-2</v>
      </c>
      <c r="W1569" s="62"/>
      <c r="X1569" s="62">
        <f t="shared" ca="1" si="455"/>
        <v>9.3372830014502251E-2</v>
      </c>
      <c r="Y1569" s="60">
        <f t="shared" ca="1" si="456"/>
        <v>2583775.3649224932</v>
      </c>
      <c r="Z1569" s="63">
        <f t="shared" ca="1" si="457"/>
        <v>0</v>
      </c>
      <c r="AA1569" s="60">
        <f t="shared" ca="1" si="458"/>
        <v>995.69596402952448</v>
      </c>
      <c r="AB1569" s="63">
        <f t="shared" ca="1" si="459"/>
        <v>-62.629109728339159</v>
      </c>
      <c r="AC1569" s="47">
        <f t="shared" ca="1" si="460"/>
        <v>2583712.7358127651</v>
      </c>
    </row>
    <row r="1570" spans="1:29" x14ac:dyDescent="0.15">
      <c r="A1570" s="58">
        <v>61259</v>
      </c>
      <c r="B1570" s="65">
        <f t="shared" si="443"/>
        <v>6</v>
      </c>
      <c r="C1570" s="58" t="s">
        <v>1623</v>
      </c>
      <c r="D1570" s="58">
        <v>8222</v>
      </c>
      <c r="E1570" s="58">
        <v>0</v>
      </c>
      <c r="F1570" s="58">
        <f t="shared" si="444"/>
        <v>13253.373134328358</v>
      </c>
      <c r="G1570" s="58"/>
      <c r="H1570" s="17">
        <f t="shared" si="445"/>
        <v>1</v>
      </c>
      <c r="I1570" s="17">
        <f t="shared" si="446"/>
        <v>0</v>
      </c>
      <c r="J1570" s="17">
        <f ca="1">OFFSET('Z1'!$B$7,B1570,H1570)*D1570</f>
        <v>0</v>
      </c>
      <c r="K1570" s="17">
        <f ca="1">IF(I1570&gt;0,OFFSET('Z1'!$I$7,B1570,I1570)*IF(I1570=1,D1570-9300,IF(I1570=2,D1570-18000,IF(I1570=3,D1570-45000,0))),0)</f>
        <v>0</v>
      </c>
      <c r="L1570" s="17">
        <f>IF(AND(E1570=1,D1570&gt;20000,D1570&lt;=45000),D1570*'Z1'!$G$7,0)+IF(AND(E1570=1,D1570&gt;45000,D1570&lt;=50000),'Z1'!$G$7/5000*(50000-D1570)*D1570,0)</f>
        <v>0</v>
      </c>
      <c r="M1570" s="18">
        <f t="shared" ca="1" si="447"/>
        <v>0</v>
      </c>
      <c r="N1570" s="21">
        <v>8586</v>
      </c>
      <c r="O1570" s="20">
        <f t="shared" si="448"/>
        <v>7586</v>
      </c>
      <c r="P1570" s="21">
        <f t="shared" si="449"/>
        <v>1</v>
      </c>
      <c r="Q1570" s="22">
        <f t="shared" si="450"/>
        <v>6827.4000000000005</v>
      </c>
      <c r="R1570" s="59">
        <f t="shared" ca="1" si="451"/>
        <v>7933432.8983318452</v>
      </c>
      <c r="S1570" s="60">
        <f t="shared" ca="1" si="452"/>
        <v>7940260.2983318456</v>
      </c>
      <c r="T1570" s="61">
        <v>884.01672409021364</v>
      </c>
      <c r="U1570" s="61">
        <f t="shared" ca="1" si="453"/>
        <v>965.73343448453488</v>
      </c>
      <c r="V1570" s="62">
        <f t="shared" ca="1" si="454"/>
        <v>9.2437968838677831E-2</v>
      </c>
      <c r="W1570" s="62"/>
      <c r="X1570" s="62">
        <f t="shared" ca="1" si="455"/>
        <v>9.2437968838677831E-2</v>
      </c>
      <c r="Y1570" s="60">
        <f t="shared" ca="1" si="456"/>
        <v>7940260.2983318456</v>
      </c>
      <c r="Z1570" s="63">
        <f t="shared" ca="1" si="457"/>
        <v>0</v>
      </c>
      <c r="AA1570" s="60">
        <f t="shared" ca="1" si="458"/>
        <v>0</v>
      </c>
      <c r="AB1570" s="63">
        <f t="shared" ca="1" si="459"/>
        <v>0</v>
      </c>
      <c r="AC1570" s="47">
        <f t="shared" ca="1" si="460"/>
        <v>7940260.2983318456</v>
      </c>
    </row>
    <row r="1571" spans="1:29" x14ac:dyDescent="0.15">
      <c r="A1571" s="58">
        <v>61260</v>
      </c>
      <c r="B1571" s="65">
        <f t="shared" si="443"/>
        <v>6</v>
      </c>
      <c r="C1571" s="58" t="s">
        <v>1624</v>
      </c>
      <c r="D1571" s="58">
        <v>1201</v>
      </c>
      <c r="E1571" s="58">
        <v>0</v>
      </c>
      <c r="F1571" s="58">
        <f t="shared" si="444"/>
        <v>1935.9402985074628</v>
      </c>
      <c r="G1571" s="58"/>
      <c r="H1571" s="17">
        <f t="shared" si="445"/>
        <v>1</v>
      </c>
      <c r="I1571" s="17">
        <f t="shared" si="446"/>
        <v>0</v>
      </c>
      <c r="J1571" s="17">
        <f ca="1">OFFSET('Z1'!$B$7,B1571,H1571)*D1571</f>
        <v>0</v>
      </c>
      <c r="K1571" s="17">
        <f ca="1">IF(I1571&gt;0,OFFSET('Z1'!$I$7,B1571,I1571)*IF(I1571=1,D1571-9300,IF(I1571=2,D1571-18000,IF(I1571=3,D1571-45000,0))),0)</f>
        <v>0</v>
      </c>
      <c r="L1571" s="17">
        <f>IF(AND(E1571=1,D1571&gt;20000,D1571&lt;=45000),D1571*'Z1'!$G$7,0)+IF(AND(E1571=1,D1571&gt;45000,D1571&lt;=50000),'Z1'!$G$7/5000*(50000-D1571)*D1571,0)</f>
        <v>0</v>
      </c>
      <c r="M1571" s="18">
        <f t="shared" ca="1" si="447"/>
        <v>0</v>
      </c>
      <c r="N1571" s="21">
        <v>109675</v>
      </c>
      <c r="O1571" s="20">
        <f t="shared" si="448"/>
        <v>108675</v>
      </c>
      <c r="P1571" s="21">
        <f t="shared" si="449"/>
        <v>1</v>
      </c>
      <c r="Q1571" s="22">
        <f t="shared" si="450"/>
        <v>97807.5</v>
      </c>
      <c r="R1571" s="59">
        <f t="shared" ca="1" si="451"/>
        <v>1158848.566151368</v>
      </c>
      <c r="S1571" s="60">
        <f t="shared" ca="1" si="452"/>
        <v>1256656.066151368</v>
      </c>
      <c r="T1571" s="61">
        <v>983.40758981601903</v>
      </c>
      <c r="U1571" s="61">
        <f t="shared" ca="1" si="453"/>
        <v>1046.3414372617551</v>
      </c>
      <c r="V1571" s="62">
        <f t="shared" ca="1" si="454"/>
        <v>6.3995690187331311E-2</v>
      </c>
      <c r="W1571" s="62"/>
      <c r="X1571" s="62">
        <f t="shared" ca="1" si="455"/>
        <v>6.3995690187331311E-2</v>
      </c>
      <c r="Y1571" s="60">
        <f t="shared" ca="1" si="456"/>
        <v>1256656.066151368</v>
      </c>
      <c r="Z1571" s="63">
        <f t="shared" ca="1" si="457"/>
        <v>0</v>
      </c>
      <c r="AA1571" s="60">
        <f t="shared" ca="1" si="458"/>
        <v>0</v>
      </c>
      <c r="AB1571" s="63">
        <f t="shared" ca="1" si="459"/>
        <v>0</v>
      </c>
      <c r="AC1571" s="47">
        <f t="shared" ca="1" si="460"/>
        <v>1256656.066151368</v>
      </c>
    </row>
    <row r="1572" spans="1:29" x14ac:dyDescent="0.15">
      <c r="A1572" s="58">
        <v>61261</v>
      </c>
      <c r="B1572" s="65">
        <f t="shared" si="443"/>
        <v>6</v>
      </c>
      <c r="C1572" s="58" t="s">
        <v>1625</v>
      </c>
      <c r="D1572" s="58">
        <v>1912</v>
      </c>
      <c r="E1572" s="58">
        <v>0</v>
      </c>
      <c r="F1572" s="58">
        <f t="shared" si="444"/>
        <v>3082.0298507462685</v>
      </c>
      <c r="G1572" s="58"/>
      <c r="H1572" s="17">
        <f t="shared" si="445"/>
        <v>1</v>
      </c>
      <c r="I1572" s="17">
        <f t="shared" si="446"/>
        <v>0</v>
      </c>
      <c r="J1572" s="17">
        <f ca="1">OFFSET('Z1'!$B$7,B1572,H1572)*D1572</f>
        <v>0</v>
      </c>
      <c r="K1572" s="17">
        <f ca="1">IF(I1572&gt;0,OFFSET('Z1'!$I$7,B1572,I1572)*IF(I1572=1,D1572-9300,IF(I1572=2,D1572-18000,IF(I1572=3,D1572-45000,0))),0)</f>
        <v>0</v>
      </c>
      <c r="L1572" s="17">
        <f>IF(AND(E1572=1,D1572&gt;20000,D1572&lt;=45000),D1572*'Z1'!$G$7,0)+IF(AND(E1572=1,D1572&gt;45000,D1572&lt;=50000),'Z1'!$G$7/5000*(50000-D1572)*D1572,0)</f>
        <v>0</v>
      </c>
      <c r="M1572" s="18">
        <f t="shared" ca="1" si="447"/>
        <v>0</v>
      </c>
      <c r="N1572" s="21">
        <v>56076</v>
      </c>
      <c r="O1572" s="20">
        <f t="shared" si="448"/>
        <v>55076</v>
      </c>
      <c r="P1572" s="21">
        <f t="shared" si="449"/>
        <v>1</v>
      </c>
      <c r="Q1572" s="22">
        <f t="shared" si="450"/>
        <v>49568.4</v>
      </c>
      <c r="R1572" s="59">
        <f t="shared" ca="1" si="451"/>
        <v>1844894.6365373982</v>
      </c>
      <c r="S1572" s="60">
        <f t="shared" ca="1" si="452"/>
        <v>1894463.0365373981</v>
      </c>
      <c r="T1572" s="61">
        <v>912.6251572086345</v>
      </c>
      <c r="U1572" s="61">
        <f t="shared" ca="1" si="453"/>
        <v>990.82794797981069</v>
      </c>
      <c r="V1572" s="62">
        <f t="shared" ca="1" si="454"/>
        <v>8.568993540608516E-2</v>
      </c>
      <c r="W1572" s="62"/>
      <c r="X1572" s="62">
        <f t="shared" ca="1" si="455"/>
        <v>8.568993540608516E-2</v>
      </c>
      <c r="Y1572" s="60">
        <f t="shared" ca="1" si="456"/>
        <v>1894463.0365373981</v>
      </c>
      <c r="Z1572" s="63">
        <f t="shared" ca="1" si="457"/>
        <v>0</v>
      </c>
      <c r="AA1572" s="60">
        <f t="shared" ca="1" si="458"/>
        <v>0</v>
      </c>
      <c r="AB1572" s="63">
        <f t="shared" ca="1" si="459"/>
        <v>0</v>
      </c>
      <c r="AC1572" s="47">
        <f t="shared" ca="1" si="460"/>
        <v>1894463.0365373981</v>
      </c>
    </row>
    <row r="1573" spans="1:29" x14ac:dyDescent="0.15">
      <c r="A1573" s="58">
        <v>61262</v>
      </c>
      <c r="B1573" s="65">
        <f t="shared" si="443"/>
        <v>6</v>
      </c>
      <c r="C1573" s="58" t="s">
        <v>1626</v>
      </c>
      <c r="D1573" s="58">
        <v>2018</v>
      </c>
      <c r="E1573" s="58">
        <v>0</v>
      </c>
      <c r="F1573" s="58">
        <f t="shared" si="444"/>
        <v>3252.8955223880598</v>
      </c>
      <c r="G1573" s="58"/>
      <c r="H1573" s="17">
        <f t="shared" si="445"/>
        <v>1</v>
      </c>
      <c r="I1573" s="17">
        <f t="shared" si="446"/>
        <v>0</v>
      </c>
      <c r="J1573" s="17">
        <f ca="1">OFFSET('Z1'!$B$7,B1573,H1573)*D1573</f>
        <v>0</v>
      </c>
      <c r="K1573" s="17">
        <f ca="1">IF(I1573&gt;0,OFFSET('Z1'!$I$7,B1573,I1573)*IF(I1573=1,D1573-9300,IF(I1573=2,D1573-18000,IF(I1573=3,D1573-45000,0))),0)</f>
        <v>0</v>
      </c>
      <c r="L1573" s="17">
        <f>IF(AND(E1573=1,D1573&gt;20000,D1573&lt;=45000),D1573*'Z1'!$G$7,0)+IF(AND(E1573=1,D1573&gt;45000,D1573&lt;=50000),'Z1'!$G$7/5000*(50000-D1573)*D1573,0)</f>
        <v>0</v>
      </c>
      <c r="M1573" s="18">
        <f t="shared" ca="1" si="447"/>
        <v>0</v>
      </c>
      <c r="N1573" s="21">
        <v>21476</v>
      </c>
      <c r="O1573" s="20">
        <f t="shared" si="448"/>
        <v>20476</v>
      </c>
      <c r="P1573" s="21">
        <f t="shared" si="449"/>
        <v>1</v>
      </c>
      <c r="Q1573" s="22">
        <f t="shared" si="450"/>
        <v>18428.400000000001</v>
      </c>
      <c r="R1573" s="59">
        <f t="shared" ca="1" si="451"/>
        <v>1947174.3601111243</v>
      </c>
      <c r="S1573" s="60">
        <f t="shared" ca="1" si="452"/>
        <v>1965602.7601111243</v>
      </c>
      <c r="T1573" s="61">
        <v>896.16720703322278</v>
      </c>
      <c r="U1573" s="61">
        <f t="shared" ca="1" si="453"/>
        <v>974.03506447528457</v>
      </c>
      <c r="V1573" s="62">
        <f t="shared" ca="1" si="454"/>
        <v>8.6889875941616568E-2</v>
      </c>
      <c r="W1573" s="62"/>
      <c r="X1573" s="62">
        <f t="shared" ca="1" si="455"/>
        <v>8.6889875941616568E-2</v>
      </c>
      <c r="Y1573" s="60">
        <f t="shared" ca="1" si="456"/>
        <v>1965602.7601111243</v>
      </c>
      <c r="Z1573" s="63">
        <f t="shared" ca="1" si="457"/>
        <v>0</v>
      </c>
      <c r="AA1573" s="60">
        <f t="shared" ca="1" si="458"/>
        <v>0</v>
      </c>
      <c r="AB1573" s="63">
        <f t="shared" ca="1" si="459"/>
        <v>0</v>
      </c>
      <c r="AC1573" s="47">
        <f t="shared" ca="1" si="460"/>
        <v>1965602.7601111243</v>
      </c>
    </row>
    <row r="1574" spans="1:29" x14ac:dyDescent="0.15">
      <c r="A1574" s="58">
        <v>61263</v>
      </c>
      <c r="B1574" s="65">
        <f t="shared" si="443"/>
        <v>6</v>
      </c>
      <c r="C1574" s="58" t="s">
        <v>1627</v>
      </c>
      <c r="D1574" s="58">
        <v>5105</v>
      </c>
      <c r="E1574" s="58">
        <v>0</v>
      </c>
      <c r="F1574" s="58">
        <f t="shared" si="444"/>
        <v>8228.9552238805973</v>
      </c>
      <c r="G1574" s="58"/>
      <c r="H1574" s="17">
        <f t="shared" si="445"/>
        <v>1</v>
      </c>
      <c r="I1574" s="17">
        <f t="shared" si="446"/>
        <v>0</v>
      </c>
      <c r="J1574" s="17">
        <f ca="1">OFFSET('Z1'!$B$7,B1574,H1574)*D1574</f>
        <v>0</v>
      </c>
      <c r="K1574" s="17">
        <f ca="1">IF(I1574&gt;0,OFFSET('Z1'!$I$7,B1574,I1574)*IF(I1574=1,D1574-9300,IF(I1574=2,D1574-18000,IF(I1574=3,D1574-45000,0))),0)</f>
        <v>0</v>
      </c>
      <c r="L1574" s="17">
        <f>IF(AND(E1574=1,D1574&gt;20000,D1574&lt;=45000),D1574*'Z1'!$G$7,0)+IF(AND(E1574=1,D1574&gt;45000,D1574&lt;=50000),'Z1'!$G$7/5000*(50000-D1574)*D1574,0)</f>
        <v>0</v>
      </c>
      <c r="M1574" s="18">
        <f t="shared" ca="1" si="447"/>
        <v>0</v>
      </c>
      <c r="N1574" s="21">
        <v>5941</v>
      </c>
      <c r="O1574" s="20">
        <f t="shared" si="448"/>
        <v>4941</v>
      </c>
      <c r="P1574" s="21">
        <f t="shared" si="449"/>
        <v>1</v>
      </c>
      <c r="Q1574" s="22">
        <f t="shared" si="450"/>
        <v>4446.9000000000005</v>
      </c>
      <c r="R1574" s="59">
        <f t="shared" ca="1" si="451"/>
        <v>4925830.0834327508</v>
      </c>
      <c r="S1574" s="60">
        <f t="shared" ca="1" si="452"/>
        <v>4930276.9834327511</v>
      </c>
      <c r="T1574" s="61">
        <v>884.35675740686645</v>
      </c>
      <c r="U1574" s="61">
        <f t="shared" ca="1" si="453"/>
        <v>965.77413975176319</v>
      </c>
      <c r="V1574" s="62">
        <f t="shared" ca="1" si="454"/>
        <v>9.2063956839806282E-2</v>
      </c>
      <c r="W1574" s="62"/>
      <c r="X1574" s="62">
        <f t="shared" ca="1" si="455"/>
        <v>9.2063956839806282E-2</v>
      </c>
      <c r="Y1574" s="60">
        <f t="shared" ca="1" si="456"/>
        <v>4930276.9834327511</v>
      </c>
      <c r="Z1574" s="63">
        <f t="shared" ca="1" si="457"/>
        <v>0</v>
      </c>
      <c r="AA1574" s="60">
        <f t="shared" ca="1" si="458"/>
        <v>0</v>
      </c>
      <c r="AB1574" s="63">
        <f t="shared" ca="1" si="459"/>
        <v>0</v>
      </c>
      <c r="AC1574" s="47">
        <f t="shared" ca="1" si="460"/>
        <v>4930276.9834327511</v>
      </c>
    </row>
    <row r="1575" spans="1:29" x14ac:dyDescent="0.15">
      <c r="A1575" s="58">
        <v>61264</v>
      </c>
      <c r="B1575" s="65">
        <f t="shared" si="443"/>
        <v>6</v>
      </c>
      <c r="C1575" s="58" t="s">
        <v>1628</v>
      </c>
      <c r="D1575" s="58">
        <v>1789</v>
      </c>
      <c r="E1575" s="58">
        <v>0</v>
      </c>
      <c r="F1575" s="58">
        <f t="shared" si="444"/>
        <v>2883.7611940298507</v>
      </c>
      <c r="G1575" s="58"/>
      <c r="H1575" s="17">
        <f t="shared" si="445"/>
        <v>1</v>
      </c>
      <c r="I1575" s="17">
        <f t="shared" si="446"/>
        <v>0</v>
      </c>
      <c r="J1575" s="17">
        <f ca="1">OFFSET('Z1'!$B$7,B1575,H1575)*D1575</f>
        <v>0</v>
      </c>
      <c r="K1575" s="17">
        <f ca="1">IF(I1575&gt;0,OFFSET('Z1'!$I$7,B1575,I1575)*IF(I1575=1,D1575-9300,IF(I1575=2,D1575-18000,IF(I1575=3,D1575-45000,0))),0)</f>
        <v>0</v>
      </c>
      <c r="L1575" s="17">
        <f>IF(AND(E1575=1,D1575&gt;20000,D1575&lt;=45000),D1575*'Z1'!$G$7,0)+IF(AND(E1575=1,D1575&gt;45000,D1575&lt;=50000),'Z1'!$G$7/5000*(50000-D1575)*D1575,0)</f>
        <v>0</v>
      </c>
      <c r="M1575" s="18">
        <f t="shared" ca="1" si="447"/>
        <v>0</v>
      </c>
      <c r="N1575" s="21">
        <v>12786</v>
      </c>
      <c r="O1575" s="20">
        <f t="shared" si="448"/>
        <v>11786</v>
      </c>
      <c r="P1575" s="21">
        <f t="shared" si="449"/>
        <v>1</v>
      </c>
      <c r="Q1575" s="22">
        <f t="shared" si="450"/>
        <v>10607.4</v>
      </c>
      <c r="R1575" s="59">
        <f t="shared" ca="1" si="451"/>
        <v>1726211.5610697728</v>
      </c>
      <c r="S1575" s="60">
        <f t="shared" ca="1" si="452"/>
        <v>1736818.9610697727</v>
      </c>
      <c r="T1575" s="61">
        <v>892.21351199087178</v>
      </c>
      <c r="U1575" s="61">
        <f t="shared" ca="1" si="453"/>
        <v>970.83228679137665</v>
      </c>
      <c r="V1575" s="62">
        <f t="shared" ca="1" si="454"/>
        <v>8.8116548050338528E-2</v>
      </c>
      <c r="W1575" s="62"/>
      <c r="X1575" s="62">
        <f t="shared" ca="1" si="455"/>
        <v>8.8116548050338528E-2</v>
      </c>
      <c r="Y1575" s="60">
        <f t="shared" ca="1" si="456"/>
        <v>1736818.961069773</v>
      </c>
      <c r="Z1575" s="63">
        <f t="shared" ca="1" si="457"/>
        <v>0</v>
      </c>
      <c r="AA1575" s="60">
        <f t="shared" ca="1" si="458"/>
        <v>0</v>
      </c>
      <c r="AB1575" s="63">
        <f t="shared" ca="1" si="459"/>
        <v>0</v>
      </c>
      <c r="AC1575" s="47">
        <f t="shared" ca="1" si="460"/>
        <v>1736818.961069773</v>
      </c>
    </row>
    <row r="1576" spans="1:29" x14ac:dyDescent="0.15">
      <c r="A1576" s="58">
        <v>61265</v>
      </c>
      <c r="B1576" s="65">
        <f t="shared" si="443"/>
        <v>6</v>
      </c>
      <c r="C1576" s="58" t="s">
        <v>1629</v>
      </c>
      <c r="D1576" s="58">
        <v>6581</v>
      </c>
      <c r="E1576" s="58">
        <v>0</v>
      </c>
      <c r="F1576" s="58">
        <f t="shared" si="444"/>
        <v>10608.179104477613</v>
      </c>
      <c r="G1576" s="58"/>
      <c r="H1576" s="17">
        <f t="shared" si="445"/>
        <v>1</v>
      </c>
      <c r="I1576" s="17">
        <f t="shared" si="446"/>
        <v>0</v>
      </c>
      <c r="J1576" s="17">
        <f ca="1">OFFSET('Z1'!$B$7,B1576,H1576)*D1576</f>
        <v>0</v>
      </c>
      <c r="K1576" s="17">
        <f ca="1">IF(I1576&gt;0,OFFSET('Z1'!$I$7,B1576,I1576)*IF(I1576=1,D1576-9300,IF(I1576=2,D1576-18000,IF(I1576=3,D1576-45000,0))),0)</f>
        <v>0</v>
      </c>
      <c r="L1576" s="17">
        <f>IF(AND(E1576=1,D1576&gt;20000,D1576&lt;=45000),D1576*'Z1'!$G$7,0)+IF(AND(E1576=1,D1576&gt;45000,D1576&lt;=50000),'Z1'!$G$7/5000*(50000-D1576)*D1576,0)</f>
        <v>0</v>
      </c>
      <c r="M1576" s="18">
        <f t="shared" ca="1" si="447"/>
        <v>0</v>
      </c>
      <c r="N1576" s="21">
        <v>1454872</v>
      </c>
      <c r="O1576" s="20">
        <f t="shared" si="448"/>
        <v>1453872</v>
      </c>
      <c r="P1576" s="21">
        <f t="shared" si="449"/>
        <v>1</v>
      </c>
      <c r="Q1576" s="22">
        <f t="shared" si="450"/>
        <v>1308484.8</v>
      </c>
      <c r="R1576" s="59">
        <f t="shared" ca="1" si="451"/>
        <v>6350026.9890442565</v>
      </c>
      <c r="S1576" s="60">
        <f t="shared" ca="1" si="452"/>
        <v>7658511.7890442563</v>
      </c>
      <c r="T1576" s="61">
        <v>1128.286760762805</v>
      </c>
      <c r="U1576" s="61">
        <f t="shared" ca="1" si="453"/>
        <v>1163.7307079538455</v>
      </c>
      <c r="V1576" s="62">
        <f t="shared" ca="1" si="454"/>
        <v>3.1413952927248578E-2</v>
      </c>
      <c r="W1576" s="62"/>
      <c r="X1576" s="62">
        <f t="shared" ca="1" si="455"/>
        <v>4.6475741330118669E-2</v>
      </c>
      <c r="Y1576" s="60">
        <f t="shared" ca="1" si="456"/>
        <v>7770349.4112909744</v>
      </c>
      <c r="Z1576" s="63">
        <f t="shared" ca="1" si="457"/>
        <v>111837.62224671803</v>
      </c>
      <c r="AA1576" s="60">
        <f t="shared" ca="1" si="458"/>
        <v>0</v>
      </c>
      <c r="AB1576" s="63">
        <f t="shared" ca="1" si="459"/>
        <v>0</v>
      </c>
      <c r="AC1576" s="47">
        <f t="shared" ca="1" si="460"/>
        <v>7770349.4112909744</v>
      </c>
    </row>
    <row r="1577" spans="1:29" x14ac:dyDescent="0.15">
      <c r="A1577" s="58">
        <v>61266</v>
      </c>
      <c r="B1577" s="65">
        <f t="shared" si="443"/>
        <v>6</v>
      </c>
      <c r="C1577" s="58" t="s">
        <v>1630</v>
      </c>
      <c r="D1577" s="58">
        <v>1479</v>
      </c>
      <c r="E1577" s="58">
        <v>0</v>
      </c>
      <c r="F1577" s="58">
        <f t="shared" si="444"/>
        <v>2384.0597014925374</v>
      </c>
      <c r="G1577" s="58"/>
      <c r="H1577" s="17">
        <f t="shared" si="445"/>
        <v>1</v>
      </c>
      <c r="I1577" s="17">
        <f t="shared" si="446"/>
        <v>0</v>
      </c>
      <c r="J1577" s="17">
        <f ca="1">OFFSET('Z1'!$B$7,B1577,H1577)*D1577</f>
        <v>0</v>
      </c>
      <c r="K1577" s="17">
        <f ca="1">IF(I1577&gt;0,OFFSET('Z1'!$I$7,B1577,I1577)*IF(I1577=1,D1577-9300,IF(I1577=2,D1577-18000,IF(I1577=3,D1577-45000,0))),0)</f>
        <v>0</v>
      </c>
      <c r="L1577" s="17">
        <f>IF(AND(E1577=1,D1577&gt;20000,D1577&lt;=45000),D1577*'Z1'!$G$7,0)+IF(AND(E1577=1,D1577&gt;45000,D1577&lt;=50000),'Z1'!$G$7/5000*(50000-D1577)*D1577,0)</f>
        <v>0</v>
      </c>
      <c r="M1577" s="18">
        <f t="shared" ca="1" si="447"/>
        <v>0</v>
      </c>
      <c r="N1577" s="21">
        <v>21438</v>
      </c>
      <c r="O1577" s="20">
        <f t="shared" si="448"/>
        <v>20438</v>
      </c>
      <c r="P1577" s="21">
        <f t="shared" si="449"/>
        <v>1</v>
      </c>
      <c r="Q1577" s="22">
        <f t="shared" si="450"/>
        <v>18394.2</v>
      </c>
      <c r="R1577" s="59">
        <f t="shared" ca="1" si="451"/>
        <v>1427091.6147692532</v>
      </c>
      <c r="S1577" s="60">
        <f t="shared" ca="1" si="452"/>
        <v>1445485.8147692531</v>
      </c>
      <c r="T1577" s="61">
        <v>895.37170452586668</v>
      </c>
      <c r="U1577" s="61">
        <f t="shared" ca="1" si="453"/>
        <v>977.33996941802104</v>
      </c>
      <c r="V1577" s="62">
        <f t="shared" ca="1" si="454"/>
        <v>9.1546633066274641E-2</v>
      </c>
      <c r="W1577" s="62"/>
      <c r="X1577" s="62">
        <f t="shared" ca="1" si="455"/>
        <v>9.1546633066274641E-2</v>
      </c>
      <c r="Y1577" s="60">
        <f t="shared" ca="1" si="456"/>
        <v>1445485.8147692531</v>
      </c>
      <c r="Z1577" s="63">
        <f t="shared" ca="1" si="457"/>
        <v>0</v>
      </c>
      <c r="AA1577" s="60">
        <f t="shared" ca="1" si="458"/>
        <v>0</v>
      </c>
      <c r="AB1577" s="63">
        <f t="shared" ca="1" si="459"/>
        <v>0</v>
      </c>
      <c r="AC1577" s="47">
        <f t="shared" ca="1" si="460"/>
        <v>1445485.8147692531</v>
      </c>
    </row>
    <row r="1578" spans="1:29" x14ac:dyDescent="0.15">
      <c r="A1578" s="58">
        <v>61267</v>
      </c>
      <c r="B1578" s="65">
        <f t="shared" si="443"/>
        <v>6</v>
      </c>
      <c r="C1578" s="58" t="s">
        <v>1631</v>
      </c>
      <c r="D1578" s="58">
        <v>2800</v>
      </c>
      <c r="E1578" s="58">
        <v>0</v>
      </c>
      <c r="F1578" s="58">
        <f t="shared" si="444"/>
        <v>4513.4328358208959</v>
      </c>
      <c r="G1578" s="58"/>
      <c r="H1578" s="17">
        <f t="shared" si="445"/>
        <v>1</v>
      </c>
      <c r="I1578" s="17">
        <f t="shared" si="446"/>
        <v>0</v>
      </c>
      <c r="J1578" s="17">
        <f ca="1">OFFSET('Z1'!$B$7,B1578,H1578)*D1578</f>
        <v>0</v>
      </c>
      <c r="K1578" s="17">
        <f ca="1">IF(I1578&gt;0,OFFSET('Z1'!$I$7,B1578,I1578)*IF(I1578=1,D1578-9300,IF(I1578=2,D1578-18000,IF(I1578=3,D1578-45000,0))),0)</f>
        <v>0</v>
      </c>
      <c r="L1578" s="17">
        <f>IF(AND(E1578=1,D1578&gt;20000,D1578&lt;=45000),D1578*'Z1'!$G$7,0)+IF(AND(E1578=1,D1578&gt;45000,D1578&lt;=50000),'Z1'!$G$7/5000*(50000-D1578)*D1578,0)</f>
        <v>0</v>
      </c>
      <c r="M1578" s="18">
        <f t="shared" ca="1" si="447"/>
        <v>0</v>
      </c>
      <c r="N1578" s="21">
        <v>7925</v>
      </c>
      <c r="O1578" s="20">
        <f t="shared" si="448"/>
        <v>6925</v>
      </c>
      <c r="P1578" s="21">
        <f t="shared" si="449"/>
        <v>1</v>
      </c>
      <c r="Q1578" s="22">
        <f t="shared" si="450"/>
        <v>6232.5</v>
      </c>
      <c r="R1578" s="59">
        <f t="shared" ca="1" si="451"/>
        <v>2701728.5472304998</v>
      </c>
      <c r="S1578" s="60">
        <f t="shared" ca="1" si="452"/>
        <v>2707961.0472304998</v>
      </c>
      <c r="T1578" s="61">
        <v>885.51059101932572</v>
      </c>
      <c r="U1578" s="61">
        <f t="shared" ca="1" si="453"/>
        <v>967.12894543946425</v>
      </c>
      <c r="V1578" s="62">
        <f t="shared" ca="1" si="454"/>
        <v>9.2170952270809403E-2</v>
      </c>
      <c r="W1578" s="62"/>
      <c r="X1578" s="62">
        <f t="shared" ca="1" si="455"/>
        <v>9.2170952270809403E-2</v>
      </c>
      <c r="Y1578" s="60">
        <f t="shared" ca="1" si="456"/>
        <v>2707961.0472304998</v>
      </c>
      <c r="Z1578" s="63">
        <f t="shared" ca="1" si="457"/>
        <v>0</v>
      </c>
      <c r="AA1578" s="60">
        <f t="shared" ca="1" si="458"/>
        <v>0</v>
      </c>
      <c r="AB1578" s="63">
        <f t="shared" ca="1" si="459"/>
        <v>0</v>
      </c>
      <c r="AC1578" s="47">
        <f t="shared" ca="1" si="460"/>
        <v>2707961.0472304998</v>
      </c>
    </row>
    <row r="1579" spans="1:29" x14ac:dyDescent="0.15">
      <c r="A1579" s="58">
        <v>61410</v>
      </c>
      <c r="B1579" s="65">
        <f t="shared" si="443"/>
        <v>6</v>
      </c>
      <c r="C1579" s="58" t="s">
        <v>1632</v>
      </c>
      <c r="D1579" s="58">
        <v>889</v>
      </c>
      <c r="E1579" s="58">
        <v>0</v>
      </c>
      <c r="F1579" s="58">
        <f t="shared" si="444"/>
        <v>1433.0149253731342</v>
      </c>
      <c r="G1579" s="58"/>
      <c r="H1579" s="17">
        <f t="shared" si="445"/>
        <v>1</v>
      </c>
      <c r="I1579" s="17">
        <f t="shared" si="446"/>
        <v>0</v>
      </c>
      <c r="J1579" s="17">
        <f ca="1">OFFSET('Z1'!$B$7,B1579,H1579)*D1579</f>
        <v>0</v>
      </c>
      <c r="K1579" s="17">
        <f ca="1">IF(I1579&gt;0,OFFSET('Z1'!$I$7,B1579,I1579)*IF(I1579=1,D1579-9300,IF(I1579=2,D1579-18000,IF(I1579=3,D1579-45000,0))),0)</f>
        <v>0</v>
      </c>
      <c r="L1579" s="17">
        <f>IF(AND(E1579=1,D1579&gt;20000,D1579&lt;=45000),D1579*'Z1'!$G$7,0)+IF(AND(E1579=1,D1579&gt;45000,D1579&lt;=50000),'Z1'!$G$7/5000*(50000-D1579)*D1579,0)</f>
        <v>0</v>
      </c>
      <c r="M1579" s="18">
        <f t="shared" ca="1" si="447"/>
        <v>0</v>
      </c>
      <c r="N1579" s="21">
        <v>22275</v>
      </c>
      <c r="O1579" s="20">
        <f t="shared" si="448"/>
        <v>21275</v>
      </c>
      <c r="P1579" s="21">
        <f t="shared" si="449"/>
        <v>1</v>
      </c>
      <c r="Q1579" s="22">
        <f t="shared" si="450"/>
        <v>19147.5</v>
      </c>
      <c r="R1579" s="59">
        <f t="shared" ca="1" si="451"/>
        <v>857798.81374568364</v>
      </c>
      <c r="S1579" s="60">
        <f t="shared" ca="1" si="452"/>
        <v>876946.31374568364</v>
      </c>
      <c r="T1579" s="61">
        <v>905.61468537527287</v>
      </c>
      <c r="U1579" s="61">
        <f t="shared" ca="1" si="453"/>
        <v>986.44129780166884</v>
      </c>
      <c r="V1579" s="62">
        <f t="shared" ca="1" si="454"/>
        <v>8.9250554050923636E-2</v>
      </c>
      <c r="W1579" s="62"/>
      <c r="X1579" s="62">
        <f t="shared" ca="1" si="455"/>
        <v>8.9250554050923636E-2</v>
      </c>
      <c r="Y1579" s="60">
        <f t="shared" ca="1" si="456"/>
        <v>876946.31374568364</v>
      </c>
      <c r="Z1579" s="63">
        <f t="shared" ca="1" si="457"/>
        <v>0</v>
      </c>
      <c r="AA1579" s="60">
        <f t="shared" ca="1" si="458"/>
        <v>0</v>
      </c>
      <c r="AB1579" s="63">
        <f t="shared" ca="1" si="459"/>
        <v>0</v>
      </c>
      <c r="AC1579" s="47">
        <f t="shared" ca="1" si="460"/>
        <v>876946.31374568364</v>
      </c>
    </row>
    <row r="1580" spans="1:29" x14ac:dyDescent="0.15">
      <c r="A1580" s="58">
        <v>61413</v>
      </c>
      <c r="B1580" s="65">
        <f t="shared" si="443"/>
        <v>6</v>
      </c>
      <c r="C1580" s="58" t="s">
        <v>1633</v>
      </c>
      <c r="D1580" s="58">
        <v>607</v>
      </c>
      <c r="E1580" s="58">
        <v>0</v>
      </c>
      <c r="F1580" s="58">
        <f t="shared" si="444"/>
        <v>978.44776119402979</v>
      </c>
      <c r="G1580" s="58"/>
      <c r="H1580" s="17">
        <f t="shared" si="445"/>
        <v>1</v>
      </c>
      <c r="I1580" s="17">
        <f t="shared" si="446"/>
        <v>0</v>
      </c>
      <c r="J1580" s="17">
        <f ca="1">OFFSET('Z1'!$B$7,B1580,H1580)*D1580</f>
        <v>0</v>
      </c>
      <c r="K1580" s="17">
        <f ca="1">IF(I1580&gt;0,OFFSET('Z1'!$I$7,B1580,I1580)*IF(I1580=1,D1580-9300,IF(I1580=2,D1580-18000,IF(I1580=3,D1580-45000,0))),0)</f>
        <v>0</v>
      </c>
      <c r="L1580" s="17">
        <f>IF(AND(E1580=1,D1580&gt;20000,D1580&lt;=45000),D1580*'Z1'!$G$7,0)+IF(AND(E1580=1,D1580&gt;45000,D1580&lt;=50000),'Z1'!$G$7/5000*(50000-D1580)*D1580,0)</f>
        <v>0</v>
      </c>
      <c r="M1580" s="18">
        <f t="shared" ca="1" si="447"/>
        <v>0</v>
      </c>
      <c r="N1580" s="21">
        <v>0</v>
      </c>
      <c r="O1580" s="20">
        <f t="shared" si="448"/>
        <v>0</v>
      </c>
      <c r="P1580" s="21">
        <f t="shared" si="449"/>
        <v>1</v>
      </c>
      <c r="Q1580" s="22">
        <f t="shared" si="450"/>
        <v>0</v>
      </c>
      <c r="R1580" s="59">
        <f t="shared" ca="1" si="451"/>
        <v>585696.15291746904</v>
      </c>
      <c r="S1580" s="60">
        <f t="shared" ca="1" si="452"/>
        <v>585696.15291746904</v>
      </c>
      <c r="T1580" s="61">
        <v>883.01162415078295</v>
      </c>
      <c r="U1580" s="61">
        <f t="shared" ca="1" si="453"/>
        <v>964.90305258232127</v>
      </c>
      <c r="V1580" s="62">
        <f t="shared" ca="1" si="454"/>
        <v>9.2741053675590823E-2</v>
      </c>
      <c r="W1580" s="62"/>
      <c r="X1580" s="62">
        <f t="shared" ca="1" si="455"/>
        <v>9.2741053675590823E-2</v>
      </c>
      <c r="Y1580" s="60">
        <f t="shared" ca="1" si="456"/>
        <v>585696.15291746904</v>
      </c>
      <c r="Z1580" s="63">
        <f t="shared" ca="1" si="457"/>
        <v>0</v>
      </c>
      <c r="AA1580" s="60">
        <f t="shared" ca="1" si="458"/>
        <v>0</v>
      </c>
      <c r="AB1580" s="63">
        <f t="shared" ca="1" si="459"/>
        <v>0</v>
      </c>
      <c r="AC1580" s="47">
        <f t="shared" ca="1" si="460"/>
        <v>585696.15291746904</v>
      </c>
    </row>
    <row r="1581" spans="1:29" x14ac:dyDescent="0.15">
      <c r="A1581" s="58">
        <v>61425</v>
      </c>
      <c r="B1581" s="65">
        <f t="shared" si="443"/>
        <v>6</v>
      </c>
      <c r="C1581" s="58" t="s">
        <v>1634</v>
      </c>
      <c r="D1581" s="58">
        <v>2024</v>
      </c>
      <c r="E1581" s="58">
        <v>0</v>
      </c>
      <c r="F1581" s="58">
        <f t="shared" si="444"/>
        <v>3262.5671641791046</v>
      </c>
      <c r="G1581" s="58"/>
      <c r="H1581" s="17">
        <f t="shared" si="445"/>
        <v>1</v>
      </c>
      <c r="I1581" s="17">
        <f t="shared" si="446"/>
        <v>0</v>
      </c>
      <c r="J1581" s="17">
        <f ca="1">OFFSET('Z1'!$B$7,B1581,H1581)*D1581</f>
        <v>0</v>
      </c>
      <c r="K1581" s="17">
        <f ca="1">IF(I1581&gt;0,OFFSET('Z1'!$I$7,B1581,I1581)*IF(I1581=1,D1581-9300,IF(I1581=2,D1581-18000,IF(I1581=3,D1581-45000,0))),0)</f>
        <v>0</v>
      </c>
      <c r="L1581" s="17">
        <f>IF(AND(E1581=1,D1581&gt;20000,D1581&lt;=45000),D1581*'Z1'!$G$7,0)+IF(AND(E1581=1,D1581&gt;45000,D1581&lt;=50000),'Z1'!$G$7/5000*(50000-D1581)*D1581,0)</f>
        <v>0</v>
      </c>
      <c r="M1581" s="18">
        <f t="shared" ca="1" si="447"/>
        <v>0</v>
      </c>
      <c r="N1581" s="21">
        <v>53733</v>
      </c>
      <c r="O1581" s="20">
        <f t="shared" si="448"/>
        <v>52733</v>
      </c>
      <c r="P1581" s="21">
        <f t="shared" si="449"/>
        <v>1</v>
      </c>
      <c r="Q1581" s="22">
        <f t="shared" si="450"/>
        <v>47459.700000000004</v>
      </c>
      <c r="R1581" s="59">
        <f t="shared" ca="1" si="451"/>
        <v>1952963.7784266183</v>
      </c>
      <c r="S1581" s="60">
        <f t="shared" ca="1" si="452"/>
        <v>2000423.4784266183</v>
      </c>
      <c r="T1581" s="61">
        <v>913.69495748411623</v>
      </c>
      <c r="U1581" s="61">
        <f t="shared" ca="1" si="453"/>
        <v>988.35152096176796</v>
      </c>
      <c r="V1581" s="62">
        <f t="shared" ca="1" si="454"/>
        <v>8.170841139719176E-2</v>
      </c>
      <c r="W1581" s="62"/>
      <c r="X1581" s="62">
        <f t="shared" ca="1" si="455"/>
        <v>8.170841139719176E-2</v>
      </c>
      <c r="Y1581" s="60">
        <f t="shared" ca="1" si="456"/>
        <v>2000423.4784266185</v>
      </c>
      <c r="Z1581" s="63">
        <f t="shared" ca="1" si="457"/>
        <v>0</v>
      </c>
      <c r="AA1581" s="60">
        <f t="shared" ca="1" si="458"/>
        <v>0</v>
      </c>
      <c r="AB1581" s="63">
        <f t="shared" ca="1" si="459"/>
        <v>0</v>
      </c>
      <c r="AC1581" s="47">
        <f t="shared" ca="1" si="460"/>
        <v>2000423.4784266185</v>
      </c>
    </row>
    <row r="1582" spans="1:29" x14ac:dyDescent="0.15">
      <c r="A1582" s="58">
        <v>61428</v>
      </c>
      <c r="B1582" s="65">
        <f t="shared" si="443"/>
        <v>6</v>
      </c>
      <c r="C1582" s="58" t="s">
        <v>1635</v>
      </c>
      <c r="D1582" s="58">
        <v>922</v>
      </c>
      <c r="E1582" s="58">
        <v>0</v>
      </c>
      <c r="F1582" s="58">
        <f t="shared" si="444"/>
        <v>1486.2089552238806</v>
      </c>
      <c r="G1582" s="58"/>
      <c r="H1582" s="17">
        <f t="shared" si="445"/>
        <v>1</v>
      </c>
      <c r="I1582" s="17">
        <f t="shared" si="446"/>
        <v>0</v>
      </c>
      <c r="J1582" s="17">
        <f ca="1">OFFSET('Z1'!$B$7,B1582,H1582)*D1582</f>
        <v>0</v>
      </c>
      <c r="K1582" s="17">
        <f ca="1">IF(I1582&gt;0,OFFSET('Z1'!$I$7,B1582,I1582)*IF(I1582=1,D1582-9300,IF(I1582=2,D1582-18000,IF(I1582=3,D1582-45000,0))),0)</f>
        <v>0</v>
      </c>
      <c r="L1582" s="17">
        <f>IF(AND(E1582=1,D1582&gt;20000,D1582&lt;=45000),D1582*'Z1'!$G$7,0)+IF(AND(E1582=1,D1582&gt;45000,D1582&lt;=50000),'Z1'!$G$7/5000*(50000-D1582)*D1582,0)</f>
        <v>0</v>
      </c>
      <c r="M1582" s="18">
        <f t="shared" ca="1" si="447"/>
        <v>0</v>
      </c>
      <c r="N1582" s="21">
        <v>7726</v>
      </c>
      <c r="O1582" s="20">
        <f t="shared" si="448"/>
        <v>6726</v>
      </c>
      <c r="P1582" s="21">
        <f t="shared" si="449"/>
        <v>1</v>
      </c>
      <c r="Q1582" s="22">
        <f t="shared" si="450"/>
        <v>6053.4000000000005</v>
      </c>
      <c r="R1582" s="59">
        <f t="shared" ca="1" si="451"/>
        <v>889640.61448090023</v>
      </c>
      <c r="S1582" s="60">
        <f t="shared" ca="1" si="452"/>
        <v>895694.01448090025</v>
      </c>
      <c r="T1582" s="61">
        <v>891.19290815513546</v>
      </c>
      <c r="U1582" s="61">
        <f t="shared" ca="1" si="453"/>
        <v>971.46856234370955</v>
      </c>
      <c r="V1582" s="62">
        <f t="shared" ca="1" si="454"/>
        <v>9.007663038382252E-2</v>
      </c>
      <c r="W1582" s="62"/>
      <c r="X1582" s="62">
        <f t="shared" ca="1" si="455"/>
        <v>9.007663038382252E-2</v>
      </c>
      <c r="Y1582" s="60">
        <f t="shared" ca="1" si="456"/>
        <v>895694.01448090014</v>
      </c>
      <c r="Z1582" s="63">
        <f t="shared" ca="1" si="457"/>
        <v>0</v>
      </c>
      <c r="AA1582" s="60">
        <f t="shared" ca="1" si="458"/>
        <v>0</v>
      </c>
      <c r="AB1582" s="63">
        <f t="shared" ca="1" si="459"/>
        <v>0</v>
      </c>
      <c r="AC1582" s="47">
        <f t="shared" ca="1" si="460"/>
        <v>895694.01448090014</v>
      </c>
    </row>
    <row r="1583" spans="1:29" x14ac:dyDescent="0.15">
      <c r="A1583" s="58">
        <v>61437</v>
      </c>
      <c r="B1583" s="65">
        <f t="shared" si="443"/>
        <v>6</v>
      </c>
      <c r="C1583" s="58" t="s">
        <v>1636</v>
      </c>
      <c r="D1583" s="58">
        <v>1384</v>
      </c>
      <c r="E1583" s="58">
        <v>0</v>
      </c>
      <c r="F1583" s="58">
        <f t="shared" si="444"/>
        <v>2230.9253731343283</v>
      </c>
      <c r="G1583" s="58"/>
      <c r="H1583" s="17">
        <f t="shared" si="445"/>
        <v>1</v>
      </c>
      <c r="I1583" s="17">
        <f t="shared" si="446"/>
        <v>0</v>
      </c>
      <c r="J1583" s="17">
        <f ca="1">OFFSET('Z1'!$B$7,B1583,H1583)*D1583</f>
        <v>0</v>
      </c>
      <c r="K1583" s="17">
        <f ca="1">IF(I1583&gt;0,OFFSET('Z1'!$I$7,B1583,I1583)*IF(I1583=1,D1583-9300,IF(I1583=2,D1583-18000,IF(I1583=3,D1583-45000,0))),0)</f>
        <v>0</v>
      </c>
      <c r="L1583" s="17">
        <f>IF(AND(E1583=1,D1583&gt;20000,D1583&lt;=45000),D1583*'Z1'!$G$7,0)+IF(AND(E1583=1,D1583&gt;45000,D1583&lt;=50000),'Z1'!$G$7/5000*(50000-D1583)*D1583,0)</f>
        <v>0</v>
      </c>
      <c r="M1583" s="18">
        <f t="shared" ca="1" si="447"/>
        <v>0</v>
      </c>
      <c r="N1583" s="21">
        <v>29860</v>
      </c>
      <c r="O1583" s="20">
        <f t="shared" si="448"/>
        <v>28860</v>
      </c>
      <c r="P1583" s="21">
        <f t="shared" si="449"/>
        <v>1</v>
      </c>
      <c r="Q1583" s="22">
        <f t="shared" si="450"/>
        <v>25974</v>
      </c>
      <c r="R1583" s="59">
        <f t="shared" ca="1" si="451"/>
        <v>1335425.8247739326</v>
      </c>
      <c r="S1583" s="60">
        <f t="shared" ca="1" si="452"/>
        <v>1361399.8247739326</v>
      </c>
      <c r="T1583" s="61">
        <v>900.30975364718563</v>
      </c>
      <c r="U1583" s="61">
        <f t="shared" ca="1" si="453"/>
        <v>983.67039362278365</v>
      </c>
      <c r="V1583" s="62">
        <f t="shared" ca="1" si="454"/>
        <v>9.2591066172393655E-2</v>
      </c>
      <c r="W1583" s="62"/>
      <c r="X1583" s="62">
        <f t="shared" ca="1" si="455"/>
        <v>9.2591066172393655E-2</v>
      </c>
      <c r="Y1583" s="60">
        <f t="shared" ca="1" si="456"/>
        <v>1361399.8247739326</v>
      </c>
      <c r="Z1583" s="63">
        <f t="shared" ca="1" si="457"/>
        <v>0</v>
      </c>
      <c r="AA1583" s="60">
        <f t="shared" ca="1" si="458"/>
        <v>0</v>
      </c>
      <c r="AB1583" s="63">
        <f t="shared" ca="1" si="459"/>
        <v>0</v>
      </c>
      <c r="AC1583" s="47">
        <f t="shared" ca="1" si="460"/>
        <v>1361399.8247739326</v>
      </c>
    </row>
    <row r="1584" spans="1:29" x14ac:dyDescent="0.15">
      <c r="A1584" s="58">
        <v>61438</v>
      </c>
      <c r="B1584" s="65">
        <f t="shared" si="443"/>
        <v>6</v>
      </c>
      <c r="C1584" s="58" t="s">
        <v>1637</v>
      </c>
      <c r="D1584" s="58">
        <v>3478</v>
      </c>
      <c r="E1584" s="58">
        <v>0</v>
      </c>
      <c r="F1584" s="58">
        <f t="shared" si="444"/>
        <v>5606.3283582089553</v>
      </c>
      <c r="G1584" s="58"/>
      <c r="H1584" s="17">
        <f t="shared" si="445"/>
        <v>1</v>
      </c>
      <c r="I1584" s="17">
        <f t="shared" si="446"/>
        <v>0</v>
      </c>
      <c r="J1584" s="17">
        <f ca="1">OFFSET('Z1'!$B$7,B1584,H1584)*D1584</f>
        <v>0</v>
      </c>
      <c r="K1584" s="17">
        <f ca="1">IF(I1584&gt;0,OFFSET('Z1'!$I$7,B1584,I1584)*IF(I1584=1,D1584-9300,IF(I1584=2,D1584-18000,IF(I1584=3,D1584-45000,0))),0)</f>
        <v>0</v>
      </c>
      <c r="L1584" s="17">
        <f>IF(AND(E1584=1,D1584&gt;20000,D1584&lt;=45000),D1584*'Z1'!$G$7,0)+IF(AND(E1584=1,D1584&gt;45000,D1584&lt;=50000),'Z1'!$G$7/5000*(50000-D1584)*D1584,0)</f>
        <v>0</v>
      </c>
      <c r="M1584" s="18">
        <f t="shared" ca="1" si="447"/>
        <v>0</v>
      </c>
      <c r="N1584" s="21">
        <v>79642</v>
      </c>
      <c r="O1584" s="20">
        <f t="shared" si="448"/>
        <v>78642</v>
      </c>
      <c r="P1584" s="21">
        <f t="shared" si="449"/>
        <v>1</v>
      </c>
      <c r="Q1584" s="22">
        <f t="shared" si="450"/>
        <v>70777.8</v>
      </c>
      <c r="R1584" s="59">
        <f t="shared" ca="1" si="451"/>
        <v>3355932.8168813135</v>
      </c>
      <c r="S1584" s="60">
        <f t="shared" ca="1" si="452"/>
        <v>3426710.6168813133</v>
      </c>
      <c r="T1584" s="61">
        <v>910.27787200914963</v>
      </c>
      <c r="U1584" s="61">
        <f t="shared" ca="1" si="453"/>
        <v>985.25319634310324</v>
      </c>
      <c r="V1584" s="62">
        <f t="shared" ca="1" si="454"/>
        <v>8.236531573427075E-2</v>
      </c>
      <c r="W1584" s="62"/>
      <c r="X1584" s="62">
        <f t="shared" ca="1" si="455"/>
        <v>8.236531573427075E-2</v>
      </c>
      <c r="Y1584" s="60">
        <f t="shared" ca="1" si="456"/>
        <v>3426710.6168813133</v>
      </c>
      <c r="Z1584" s="63">
        <f t="shared" ca="1" si="457"/>
        <v>0</v>
      </c>
      <c r="AA1584" s="60">
        <f t="shared" ca="1" si="458"/>
        <v>0</v>
      </c>
      <c r="AB1584" s="63">
        <f t="shared" ca="1" si="459"/>
        <v>0</v>
      </c>
      <c r="AC1584" s="47">
        <f t="shared" ca="1" si="460"/>
        <v>3426710.6168813133</v>
      </c>
    </row>
    <row r="1585" spans="1:29" x14ac:dyDescent="0.15">
      <c r="A1585" s="58">
        <v>61439</v>
      </c>
      <c r="B1585" s="65">
        <f t="shared" si="443"/>
        <v>6</v>
      </c>
      <c r="C1585" s="58" t="s">
        <v>1638</v>
      </c>
      <c r="D1585" s="58">
        <v>4889</v>
      </c>
      <c r="E1585" s="58">
        <v>0</v>
      </c>
      <c r="F1585" s="58">
        <f t="shared" si="444"/>
        <v>7880.7761194029854</v>
      </c>
      <c r="G1585" s="58"/>
      <c r="H1585" s="17">
        <f t="shared" si="445"/>
        <v>1</v>
      </c>
      <c r="I1585" s="17">
        <f t="shared" si="446"/>
        <v>0</v>
      </c>
      <c r="J1585" s="17">
        <f ca="1">OFFSET('Z1'!$B$7,B1585,H1585)*D1585</f>
        <v>0</v>
      </c>
      <c r="K1585" s="17">
        <f ca="1">IF(I1585&gt;0,OFFSET('Z1'!$I$7,B1585,I1585)*IF(I1585=1,D1585-9300,IF(I1585=2,D1585-18000,IF(I1585=3,D1585-45000,0))),0)</f>
        <v>0</v>
      </c>
      <c r="L1585" s="17">
        <f>IF(AND(E1585=1,D1585&gt;20000,D1585&lt;=45000),D1585*'Z1'!$G$7,0)+IF(AND(E1585=1,D1585&gt;45000,D1585&lt;=50000),'Z1'!$G$7/5000*(50000-D1585)*D1585,0)</f>
        <v>0</v>
      </c>
      <c r="M1585" s="18">
        <f t="shared" ca="1" si="447"/>
        <v>0</v>
      </c>
      <c r="N1585" s="21">
        <v>73399</v>
      </c>
      <c r="O1585" s="20">
        <f t="shared" si="448"/>
        <v>72399</v>
      </c>
      <c r="P1585" s="21">
        <f t="shared" si="449"/>
        <v>1</v>
      </c>
      <c r="Q1585" s="22">
        <f t="shared" si="450"/>
        <v>65159.1</v>
      </c>
      <c r="R1585" s="59">
        <f t="shared" ca="1" si="451"/>
        <v>4717411.0240749689</v>
      </c>
      <c r="S1585" s="60">
        <f t="shared" ca="1" si="452"/>
        <v>4782570.1240749685</v>
      </c>
      <c r="T1585" s="61">
        <v>901.67074287783316</v>
      </c>
      <c r="U1585" s="61">
        <f t="shared" ca="1" si="453"/>
        <v>978.2307474074388</v>
      </c>
      <c r="V1585" s="62">
        <f t="shared" ca="1" si="454"/>
        <v>8.490904815792466E-2</v>
      </c>
      <c r="W1585" s="62"/>
      <c r="X1585" s="62">
        <f t="shared" ca="1" si="455"/>
        <v>8.490904815792466E-2</v>
      </c>
      <c r="Y1585" s="60">
        <f t="shared" ca="1" si="456"/>
        <v>4782570.1240749685</v>
      </c>
      <c r="Z1585" s="63">
        <f t="shared" ca="1" si="457"/>
        <v>0</v>
      </c>
      <c r="AA1585" s="60">
        <f t="shared" ca="1" si="458"/>
        <v>0</v>
      </c>
      <c r="AB1585" s="63">
        <f t="shared" ca="1" si="459"/>
        <v>0</v>
      </c>
      <c r="AC1585" s="47">
        <f t="shared" ca="1" si="460"/>
        <v>4782570.1240749685</v>
      </c>
    </row>
    <row r="1586" spans="1:29" x14ac:dyDescent="0.15">
      <c r="A1586" s="58">
        <v>61440</v>
      </c>
      <c r="B1586" s="65">
        <f t="shared" si="443"/>
        <v>6</v>
      </c>
      <c r="C1586" s="58" t="s">
        <v>1639</v>
      </c>
      <c r="D1586" s="58">
        <v>2952</v>
      </c>
      <c r="E1586" s="58">
        <v>0</v>
      </c>
      <c r="F1586" s="58">
        <f t="shared" si="444"/>
        <v>4758.4477611940301</v>
      </c>
      <c r="G1586" s="58"/>
      <c r="H1586" s="17">
        <f t="shared" si="445"/>
        <v>1</v>
      </c>
      <c r="I1586" s="17">
        <f t="shared" si="446"/>
        <v>0</v>
      </c>
      <c r="J1586" s="17">
        <f ca="1">OFFSET('Z1'!$B$7,B1586,H1586)*D1586</f>
        <v>0</v>
      </c>
      <c r="K1586" s="17">
        <f ca="1">IF(I1586&gt;0,OFFSET('Z1'!$I$7,B1586,I1586)*IF(I1586=1,D1586-9300,IF(I1586=2,D1586-18000,IF(I1586=3,D1586-45000,0))),0)</f>
        <v>0</v>
      </c>
      <c r="L1586" s="17">
        <f>IF(AND(E1586=1,D1586&gt;20000,D1586&lt;=45000),D1586*'Z1'!$G$7,0)+IF(AND(E1586=1,D1586&gt;45000,D1586&lt;=50000),'Z1'!$G$7/5000*(50000-D1586)*D1586,0)</f>
        <v>0</v>
      </c>
      <c r="M1586" s="18">
        <f t="shared" ca="1" si="447"/>
        <v>0</v>
      </c>
      <c r="N1586" s="21">
        <v>96211</v>
      </c>
      <c r="O1586" s="20">
        <f t="shared" si="448"/>
        <v>95211</v>
      </c>
      <c r="P1586" s="21">
        <f t="shared" si="449"/>
        <v>1</v>
      </c>
      <c r="Q1586" s="22">
        <f t="shared" si="450"/>
        <v>85689.900000000009</v>
      </c>
      <c r="R1586" s="59">
        <f t="shared" ca="1" si="451"/>
        <v>2848393.8112230129</v>
      </c>
      <c r="S1586" s="60">
        <f t="shared" ca="1" si="452"/>
        <v>2934083.7112230128</v>
      </c>
      <c r="T1586" s="61">
        <v>918.29002742611567</v>
      </c>
      <c r="U1586" s="61">
        <f t="shared" ca="1" si="453"/>
        <v>993.93079648476044</v>
      </c>
      <c r="V1586" s="62">
        <f t="shared" ca="1" si="454"/>
        <v>8.2371328011324518E-2</v>
      </c>
      <c r="W1586" s="62"/>
      <c r="X1586" s="62">
        <f t="shared" ca="1" si="455"/>
        <v>8.2371328011324518E-2</v>
      </c>
      <c r="Y1586" s="60">
        <f t="shared" ca="1" si="456"/>
        <v>2934083.7112230128</v>
      </c>
      <c r="Z1586" s="63">
        <f t="shared" ca="1" si="457"/>
        <v>0</v>
      </c>
      <c r="AA1586" s="60">
        <f t="shared" ca="1" si="458"/>
        <v>0</v>
      </c>
      <c r="AB1586" s="63">
        <f t="shared" ca="1" si="459"/>
        <v>0</v>
      </c>
      <c r="AC1586" s="47">
        <f t="shared" ca="1" si="460"/>
        <v>2934083.7112230128</v>
      </c>
    </row>
    <row r="1587" spans="1:29" x14ac:dyDescent="0.15">
      <c r="A1587" s="58">
        <v>61441</v>
      </c>
      <c r="B1587" s="65">
        <f t="shared" si="443"/>
        <v>6</v>
      </c>
      <c r="C1587" s="58" t="s">
        <v>1640</v>
      </c>
      <c r="D1587" s="58">
        <v>1143</v>
      </c>
      <c r="E1587" s="58">
        <v>0</v>
      </c>
      <c r="F1587" s="58">
        <f t="shared" si="444"/>
        <v>1842.4477611940299</v>
      </c>
      <c r="G1587" s="58"/>
      <c r="H1587" s="17">
        <f t="shared" si="445"/>
        <v>1</v>
      </c>
      <c r="I1587" s="17">
        <f t="shared" si="446"/>
        <v>0</v>
      </c>
      <c r="J1587" s="17">
        <f ca="1">OFFSET('Z1'!$B$7,B1587,H1587)*D1587</f>
        <v>0</v>
      </c>
      <c r="K1587" s="17">
        <f ca="1">IF(I1587&gt;0,OFFSET('Z1'!$I$7,B1587,I1587)*IF(I1587=1,D1587-9300,IF(I1587=2,D1587-18000,IF(I1587=3,D1587-45000,0))),0)</f>
        <v>0</v>
      </c>
      <c r="L1587" s="17">
        <f>IF(AND(E1587=1,D1587&gt;20000,D1587&lt;=45000),D1587*'Z1'!$G$7,0)+IF(AND(E1587=1,D1587&gt;45000,D1587&lt;=50000),'Z1'!$G$7/5000*(50000-D1587)*D1587,0)</f>
        <v>0</v>
      </c>
      <c r="M1587" s="18">
        <f t="shared" ca="1" si="447"/>
        <v>0</v>
      </c>
      <c r="N1587" s="21">
        <v>9174</v>
      </c>
      <c r="O1587" s="20">
        <f t="shared" si="448"/>
        <v>8174</v>
      </c>
      <c r="P1587" s="21">
        <f t="shared" si="449"/>
        <v>1</v>
      </c>
      <c r="Q1587" s="22">
        <f t="shared" si="450"/>
        <v>7356.6</v>
      </c>
      <c r="R1587" s="59">
        <f t="shared" ca="1" si="451"/>
        <v>1102884.1891015933</v>
      </c>
      <c r="S1587" s="60">
        <f t="shared" ca="1" si="452"/>
        <v>1110240.7891015934</v>
      </c>
      <c r="T1587" s="61">
        <v>890.58152956780805</v>
      </c>
      <c r="U1587" s="61">
        <f t="shared" ca="1" si="453"/>
        <v>971.33927305476243</v>
      </c>
      <c r="V1587" s="62">
        <f t="shared" ca="1" si="454"/>
        <v>9.0679787089392505E-2</v>
      </c>
      <c r="W1587" s="62"/>
      <c r="X1587" s="62">
        <f t="shared" ca="1" si="455"/>
        <v>9.0679787089392505E-2</v>
      </c>
      <c r="Y1587" s="60">
        <f t="shared" ca="1" si="456"/>
        <v>1110240.7891015934</v>
      </c>
      <c r="Z1587" s="63">
        <f t="shared" ca="1" si="457"/>
        <v>0</v>
      </c>
      <c r="AA1587" s="60">
        <f t="shared" ca="1" si="458"/>
        <v>0</v>
      </c>
      <c r="AB1587" s="63">
        <f t="shared" ca="1" si="459"/>
        <v>0</v>
      </c>
      <c r="AC1587" s="47">
        <f t="shared" ca="1" si="460"/>
        <v>1110240.7891015934</v>
      </c>
    </row>
    <row r="1588" spans="1:29" x14ac:dyDescent="0.15">
      <c r="A1588" s="58">
        <v>61442</v>
      </c>
      <c r="B1588" s="65">
        <f t="shared" si="443"/>
        <v>6</v>
      </c>
      <c r="C1588" s="58" t="s">
        <v>1641</v>
      </c>
      <c r="D1588" s="58">
        <v>1715</v>
      </c>
      <c r="E1588" s="58">
        <v>0</v>
      </c>
      <c r="F1588" s="58">
        <f t="shared" si="444"/>
        <v>2764.4776119402986</v>
      </c>
      <c r="G1588" s="58"/>
      <c r="H1588" s="17">
        <f t="shared" si="445"/>
        <v>1</v>
      </c>
      <c r="I1588" s="17">
        <f t="shared" si="446"/>
        <v>0</v>
      </c>
      <c r="J1588" s="17">
        <f ca="1">OFFSET('Z1'!$B$7,B1588,H1588)*D1588</f>
        <v>0</v>
      </c>
      <c r="K1588" s="17">
        <f ca="1">IF(I1588&gt;0,OFFSET('Z1'!$I$7,B1588,I1588)*IF(I1588=1,D1588-9300,IF(I1588=2,D1588-18000,IF(I1588=3,D1588-45000,0))),0)</f>
        <v>0</v>
      </c>
      <c r="L1588" s="17">
        <f>IF(AND(E1588=1,D1588&gt;20000,D1588&lt;=45000),D1588*'Z1'!$G$7,0)+IF(AND(E1588=1,D1588&gt;45000,D1588&lt;=50000),'Z1'!$G$7/5000*(50000-D1588)*D1588,0)</f>
        <v>0</v>
      </c>
      <c r="M1588" s="18">
        <f t="shared" ca="1" si="447"/>
        <v>0</v>
      </c>
      <c r="N1588" s="21">
        <v>263060</v>
      </c>
      <c r="O1588" s="20">
        <f t="shared" si="448"/>
        <v>262060</v>
      </c>
      <c r="P1588" s="21">
        <f t="shared" si="449"/>
        <v>1</v>
      </c>
      <c r="Q1588" s="22">
        <f t="shared" si="450"/>
        <v>235854</v>
      </c>
      <c r="R1588" s="59">
        <f t="shared" ca="1" si="451"/>
        <v>1654808.7351786811</v>
      </c>
      <c r="S1588" s="60">
        <f t="shared" ca="1" si="452"/>
        <v>1890662.7351786811</v>
      </c>
      <c r="T1588" s="61">
        <v>1055.2121396147006</v>
      </c>
      <c r="U1588" s="61">
        <f t="shared" ca="1" si="453"/>
        <v>1102.4272508330503</v>
      </c>
      <c r="V1588" s="62">
        <f t="shared" ca="1" si="454"/>
        <v>4.4744662656733381E-2</v>
      </c>
      <c r="W1588" s="62"/>
      <c r="X1588" s="62">
        <f t="shared" ca="1" si="455"/>
        <v>4.6475741330118669E-2</v>
      </c>
      <c r="Y1588" s="60">
        <f t="shared" ca="1" si="456"/>
        <v>1893795.4488994763</v>
      </c>
      <c r="Z1588" s="63">
        <f t="shared" ca="1" si="457"/>
        <v>3132.7137207952328</v>
      </c>
      <c r="AA1588" s="60">
        <f t="shared" ca="1" si="458"/>
        <v>0</v>
      </c>
      <c r="AB1588" s="63">
        <f t="shared" ca="1" si="459"/>
        <v>0</v>
      </c>
      <c r="AC1588" s="47">
        <f t="shared" ca="1" si="460"/>
        <v>1893795.4488994763</v>
      </c>
    </row>
    <row r="1589" spans="1:29" x14ac:dyDescent="0.15">
      <c r="A1589" s="58">
        <v>61443</v>
      </c>
      <c r="B1589" s="65">
        <f t="shared" si="443"/>
        <v>6</v>
      </c>
      <c r="C1589" s="58" t="s">
        <v>1642</v>
      </c>
      <c r="D1589" s="58">
        <v>1777</v>
      </c>
      <c r="E1589" s="58">
        <v>0</v>
      </c>
      <c r="F1589" s="58">
        <f t="shared" si="444"/>
        <v>2864.4179104477612</v>
      </c>
      <c r="G1589" s="58"/>
      <c r="H1589" s="17">
        <f t="shared" si="445"/>
        <v>1</v>
      </c>
      <c r="I1589" s="17">
        <f t="shared" si="446"/>
        <v>0</v>
      </c>
      <c r="J1589" s="17">
        <f ca="1">OFFSET('Z1'!$B$7,B1589,H1589)*D1589</f>
        <v>0</v>
      </c>
      <c r="K1589" s="17">
        <f ca="1">IF(I1589&gt;0,OFFSET('Z1'!$I$7,B1589,I1589)*IF(I1589=1,D1589-9300,IF(I1589=2,D1589-18000,IF(I1589=3,D1589-45000,0))),0)</f>
        <v>0</v>
      </c>
      <c r="L1589" s="17">
        <f>IF(AND(E1589=1,D1589&gt;20000,D1589&lt;=45000),D1589*'Z1'!$G$7,0)+IF(AND(E1589=1,D1589&gt;45000,D1589&lt;=50000),'Z1'!$G$7/5000*(50000-D1589)*D1589,0)</f>
        <v>0</v>
      </c>
      <c r="M1589" s="18">
        <f t="shared" ca="1" si="447"/>
        <v>0</v>
      </c>
      <c r="N1589" s="21">
        <v>50214</v>
      </c>
      <c r="O1589" s="20">
        <f t="shared" si="448"/>
        <v>49214</v>
      </c>
      <c r="P1589" s="21">
        <f t="shared" si="449"/>
        <v>1</v>
      </c>
      <c r="Q1589" s="22">
        <f t="shared" si="450"/>
        <v>44292.6</v>
      </c>
      <c r="R1589" s="59">
        <f t="shared" ca="1" si="451"/>
        <v>1714632.7244387849</v>
      </c>
      <c r="S1589" s="60">
        <f t="shared" ca="1" si="452"/>
        <v>1758925.324438785</v>
      </c>
      <c r="T1589" s="61">
        <v>914.73599810737744</v>
      </c>
      <c r="U1589" s="61">
        <f t="shared" ca="1" si="453"/>
        <v>989.82854498524762</v>
      </c>
      <c r="V1589" s="62">
        <f t="shared" ca="1" si="454"/>
        <v>8.209204298643491E-2</v>
      </c>
      <c r="W1589" s="62"/>
      <c r="X1589" s="62">
        <f t="shared" ca="1" si="455"/>
        <v>8.209204298643491E-2</v>
      </c>
      <c r="Y1589" s="60">
        <f t="shared" ca="1" si="456"/>
        <v>1758925.3244387852</v>
      </c>
      <c r="Z1589" s="63">
        <f t="shared" ca="1" si="457"/>
        <v>0</v>
      </c>
      <c r="AA1589" s="60">
        <f t="shared" ca="1" si="458"/>
        <v>0</v>
      </c>
      <c r="AB1589" s="63">
        <f t="shared" ca="1" si="459"/>
        <v>0</v>
      </c>
      <c r="AC1589" s="47">
        <f t="shared" ca="1" si="460"/>
        <v>1758925.3244387852</v>
      </c>
    </row>
    <row r="1590" spans="1:29" x14ac:dyDescent="0.15">
      <c r="A1590" s="58">
        <v>61444</v>
      </c>
      <c r="B1590" s="65">
        <f t="shared" si="443"/>
        <v>6</v>
      </c>
      <c r="C1590" s="58" t="s">
        <v>1643</v>
      </c>
      <c r="D1590" s="58">
        <v>2148</v>
      </c>
      <c r="E1590" s="58">
        <v>0</v>
      </c>
      <c r="F1590" s="58">
        <f t="shared" si="444"/>
        <v>3462.4477611940297</v>
      </c>
      <c r="G1590" s="58"/>
      <c r="H1590" s="17">
        <f t="shared" si="445"/>
        <v>1</v>
      </c>
      <c r="I1590" s="17">
        <f t="shared" si="446"/>
        <v>0</v>
      </c>
      <c r="J1590" s="17">
        <f ca="1">OFFSET('Z1'!$B$7,B1590,H1590)*D1590</f>
        <v>0</v>
      </c>
      <c r="K1590" s="17">
        <f ca="1">IF(I1590&gt;0,OFFSET('Z1'!$I$7,B1590,I1590)*IF(I1590=1,D1590-9300,IF(I1590=2,D1590-18000,IF(I1590=3,D1590-45000,0))),0)</f>
        <v>0</v>
      </c>
      <c r="L1590" s="17">
        <f>IF(AND(E1590=1,D1590&gt;20000,D1590&lt;=45000),D1590*'Z1'!$G$7,0)+IF(AND(E1590=1,D1590&gt;45000,D1590&lt;=50000),'Z1'!$G$7/5000*(50000-D1590)*D1590,0)</f>
        <v>0</v>
      </c>
      <c r="M1590" s="18">
        <f t="shared" ca="1" si="447"/>
        <v>0</v>
      </c>
      <c r="N1590" s="21">
        <v>6103</v>
      </c>
      <c r="O1590" s="20">
        <f t="shared" si="448"/>
        <v>5103</v>
      </c>
      <c r="P1590" s="21">
        <f t="shared" si="449"/>
        <v>1</v>
      </c>
      <c r="Q1590" s="22">
        <f t="shared" si="450"/>
        <v>4592.7</v>
      </c>
      <c r="R1590" s="59">
        <f t="shared" ca="1" si="451"/>
        <v>2072611.7569468261</v>
      </c>
      <c r="S1590" s="60">
        <f t="shared" ca="1" si="452"/>
        <v>2077204.4569468261</v>
      </c>
      <c r="T1590" s="61">
        <v>885.81876700792566</v>
      </c>
      <c r="U1590" s="61">
        <f t="shared" ca="1" si="453"/>
        <v>967.0411810739414</v>
      </c>
      <c r="V1590" s="62">
        <f t="shared" ca="1" si="454"/>
        <v>9.169190932854665E-2</v>
      </c>
      <c r="W1590" s="62"/>
      <c r="X1590" s="62">
        <f t="shared" ca="1" si="455"/>
        <v>9.169190932854665E-2</v>
      </c>
      <c r="Y1590" s="60">
        <f t="shared" ca="1" si="456"/>
        <v>2077204.4569468261</v>
      </c>
      <c r="Z1590" s="63">
        <f t="shared" ca="1" si="457"/>
        <v>0</v>
      </c>
      <c r="AA1590" s="60">
        <f t="shared" ca="1" si="458"/>
        <v>0</v>
      </c>
      <c r="AB1590" s="63">
        <f t="shared" ca="1" si="459"/>
        <v>0</v>
      </c>
      <c r="AC1590" s="47">
        <f t="shared" ca="1" si="460"/>
        <v>2077204.4569468261</v>
      </c>
    </row>
    <row r="1591" spans="1:29" x14ac:dyDescent="0.15">
      <c r="A1591" s="58">
        <v>61445</v>
      </c>
      <c r="B1591" s="65">
        <f t="shared" si="443"/>
        <v>6</v>
      </c>
      <c r="C1591" s="58" t="s">
        <v>1644</v>
      </c>
      <c r="D1591" s="58">
        <v>1679</v>
      </c>
      <c r="E1591" s="58">
        <v>0</v>
      </c>
      <c r="F1591" s="58">
        <f t="shared" si="444"/>
        <v>2706.4477611940297</v>
      </c>
      <c r="G1591" s="58"/>
      <c r="H1591" s="17">
        <f t="shared" si="445"/>
        <v>1</v>
      </c>
      <c r="I1591" s="17">
        <f t="shared" si="446"/>
        <v>0</v>
      </c>
      <c r="J1591" s="17">
        <f ca="1">OFFSET('Z1'!$B$7,B1591,H1591)*D1591</f>
        <v>0</v>
      </c>
      <c r="K1591" s="17">
        <f ca="1">IF(I1591&gt;0,OFFSET('Z1'!$I$7,B1591,I1591)*IF(I1591=1,D1591-9300,IF(I1591=2,D1591-18000,IF(I1591=3,D1591-45000,0))),0)</f>
        <v>0</v>
      </c>
      <c r="L1591" s="17">
        <f>IF(AND(E1591=1,D1591&gt;20000,D1591&lt;=45000),D1591*'Z1'!$G$7,0)+IF(AND(E1591=1,D1591&gt;45000,D1591&lt;=50000),'Z1'!$G$7/5000*(50000-D1591)*D1591,0)</f>
        <v>0</v>
      </c>
      <c r="M1591" s="18">
        <f t="shared" ca="1" si="447"/>
        <v>0</v>
      </c>
      <c r="N1591" s="21">
        <v>226524</v>
      </c>
      <c r="O1591" s="20">
        <f t="shared" si="448"/>
        <v>225524</v>
      </c>
      <c r="P1591" s="21">
        <f t="shared" si="449"/>
        <v>1</v>
      </c>
      <c r="Q1591" s="22">
        <f t="shared" si="450"/>
        <v>202971.6</v>
      </c>
      <c r="R1591" s="59">
        <f t="shared" ca="1" si="451"/>
        <v>1620072.2252857173</v>
      </c>
      <c r="S1591" s="60">
        <f t="shared" ca="1" si="452"/>
        <v>1823043.8252857174</v>
      </c>
      <c r="T1591" s="61">
        <v>1015.2514796595125</v>
      </c>
      <c r="U1591" s="61">
        <f t="shared" ca="1" si="453"/>
        <v>1085.7914385263355</v>
      </c>
      <c r="V1591" s="62">
        <f t="shared" ca="1" si="454"/>
        <v>6.9480281762780649E-2</v>
      </c>
      <c r="W1591" s="62"/>
      <c r="X1591" s="62">
        <f t="shared" ca="1" si="455"/>
        <v>6.9480281762780649E-2</v>
      </c>
      <c r="Y1591" s="60">
        <f t="shared" ca="1" si="456"/>
        <v>1823043.8252857171</v>
      </c>
      <c r="Z1591" s="63">
        <f t="shared" ca="1" si="457"/>
        <v>0</v>
      </c>
      <c r="AA1591" s="60">
        <f t="shared" ca="1" si="458"/>
        <v>0</v>
      </c>
      <c r="AB1591" s="63">
        <f t="shared" ca="1" si="459"/>
        <v>0</v>
      </c>
      <c r="AC1591" s="47">
        <f t="shared" ca="1" si="460"/>
        <v>1823043.8252857171</v>
      </c>
    </row>
    <row r="1592" spans="1:29" x14ac:dyDescent="0.15">
      <c r="A1592" s="58">
        <v>61446</v>
      </c>
      <c r="B1592" s="65">
        <f t="shared" si="443"/>
        <v>6</v>
      </c>
      <c r="C1592" s="58" t="s">
        <v>1645</v>
      </c>
      <c r="D1592" s="58">
        <v>1871</v>
      </c>
      <c r="E1592" s="58">
        <v>0</v>
      </c>
      <c r="F1592" s="58">
        <f t="shared" si="444"/>
        <v>3015.9402985074626</v>
      </c>
      <c r="G1592" s="58"/>
      <c r="H1592" s="17">
        <f t="shared" si="445"/>
        <v>1</v>
      </c>
      <c r="I1592" s="17">
        <f t="shared" si="446"/>
        <v>0</v>
      </c>
      <c r="J1592" s="17">
        <f ca="1">OFFSET('Z1'!$B$7,B1592,H1592)*D1592</f>
        <v>0</v>
      </c>
      <c r="K1592" s="17">
        <f ca="1">IF(I1592&gt;0,OFFSET('Z1'!$I$7,B1592,I1592)*IF(I1592=1,D1592-9300,IF(I1592=2,D1592-18000,IF(I1592=3,D1592-45000,0))),0)</f>
        <v>0</v>
      </c>
      <c r="L1592" s="17">
        <f>IF(AND(E1592=1,D1592&gt;20000,D1592&lt;=45000),D1592*'Z1'!$G$7,0)+IF(AND(E1592=1,D1592&gt;45000,D1592&lt;=50000),'Z1'!$G$7/5000*(50000-D1592)*D1592,0)</f>
        <v>0</v>
      </c>
      <c r="M1592" s="18">
        <f t="shared" ca="1" si="447"/>
        <v>0</v>
      </c>
      <c r="N1592" s="21">
        <v>2321</v>
      </c>
      <c r="O1592" s="20">
        <f t="shared" si="448"/>
        <v>1321</v>
      </c>
      <c r="P1592" s="21">
        <f t="shared" si="449"/>
        <v>1</v>
      </c>
      <c r="Q1592" s="22">
        <f t="shared" si="450"/>
        <v>1188.9000000000001</v>
      </c>
      <c r="R1592" s="59">
        <f t="shared" ca="1" si="451"/>
        <v>1805333.6113815231</v>
      </c>
      <c r="S1592" s="60">
        <f t="shared" ca="1" si="452"/>
        <v>1806522.511381523</v>
      </c>
      <c r="T1592" s="61">
        <v>883.86531115343553</v>
      </c>
      <c r="U1592" s="61">
        <f t="shared" ca="1" si="453"/>
        <v>965.53848817825917</v>
      </c>
      <c r="V1592" s="62">
        <f t="shared" ca="1" si="454"/>
        <v>9.2404550777358763E-2</v>
      </c>
      <c r="W1592" s="62"/>
      <c r="X1592" s="62">
        <f t="shared" ca="1" si="455"/>
        <v>9.2404550777358763E-2</v>
      </c>
      <c r="Y1592" s="60">
        <f t="shared" ca="1" si="456"/>
        <v>1806522.511381523</v>
      </c>
      <c r="Z1592" s="63">
        <f t="shared" ca="1" si="457"/>
        <v>0</v>
      </c>
      <c r="AA1592" s="60">
        <f t="shared" ca="1" si="458"/>
        <v>0</v>
      </c>
      <c r="AB1592" s="63">
        <f t="shared" ca="1" si="459"/>
        <v>0</v>
      </c>
      <c r="AC1592" s="47">
        <f t="shared" ca="1" si="460"/>
        <v>1806522.511381523</v>
      </c>
    </row>
    <row r="1593" spans="1:29" x14ac:dyDescent="0.15">
      <c r="A1593" s="58">
        <v>61611</v>
      </c>
      <c r="B1593" s="65">
        <f t="shared" si="443"/>
        <v>6</v>
      </c>
      <c r="C1593" s="58" t="s">
        <v>1646</v>
      </c>
      <c r="D1593" s="58">
        <v>2462</v>
      </c>
      <c r="E1593" s="58">
        <v>0</v>
      </c>
      <c r="F1593" s="58">
        <f t="shared" si="444"/>
        <v>3968.5970149253731</v>
      </c>
      <c r="G1593" s="58"/>
      <c r="H1593" s="17">
        <f t="shared" si="445"/>
        <v>1</v>
      </c>
      <c r="I1593" s="17">
        <f t="shared" si="446"/>
        <v>0</v>
      </c>
      <c r="J1593" s="17">
        <f ca="1">OFFSET('Z1'!$B$7,B1593,H1593)*D1593</f>
        <v>0</v>
      </c>
      <c r="K1593" s="17">
        <f ca="1">IF(I1593&gt;0,OFFSET('Z1'!$I$7,B1593,I1593)*IF(I1593=1,D1593-9300,IF(I1593=2,D1593-18000,IF(I1593=3,D1593-45000,0))),0)</f>
        <v>0</v>
      </c>
      <c r="L1593" s="17">
        <f>IF(AND(E1593=1,D1593&gt;20000,D1593&lt;=45000),D1593*'Z1'!$G$7,0)+IF(AND(E1593=1,D1593&gt;45000,D1593&lt;=50000),'Z1'!$G$7/5000*(50000-D1593)*D1593,0)</f>
        <v>0</v>
      </c>
      <c r="M1593" s="18">
        <f t="shared" ca="1" si="447"/>
        <v>0</v>
      </c>
      <c r="N1593" s="21">
        <v>0</v>
      </c>
      <c r="O1593" s="20">
        <f t="shared" si="448"/>
        <v>0</v>
      </c>
      <c r="P1593" s="21">
        <f t="shared" si="449"/>
        <v>1</v>
      </c>
      <c r="Q1593" s="22">
        <f t="shared" si="450"/>
        <v>0</v>
      </c>
      <c r="R1593" s="59">
        <f t="shared" ca="1" si="451"/>
        <v>2375591.3154576751</v>
      </c>
      <c r="S1593" s="60">
        <f t="shared" ca="1" si="452"/>
        <v>2375591.3154576751</v>
      </c>
      <c r="T1593" s="61">
        <v>883.01162415078306</v>
      </c>
      <c r="U1593" s="61">
        <f t="shared" ca="1" si="453"/>
        <v>964.90305258232138</v>
      </c>
      <c r="V1593" s="62">
        <f t="shared" ca="1" si="454"/>
        <v>9.2741053675590823E-2</v>
      </c>
      <c r="W1593" s="62"/>
      <c r="X1593" s="62">
        <f t="shared" ca="1" si="455"/>
        <v>9.2741053675590823E-2</v>
      </c>
      <c r="Y1593" s="60">
        <f t="shared" ca="1" si="456"/>
        <v>2375591.3154576756</v>
      </c>
      <c r="Z1593" s="63">
        <f t="shared" ca="1" si="457"/>
        <v>0</v>
      </c>
      <c r="AA1593" s="60">
        <f t="shared" ca="1" si="458"/>
        <v>0</v>
      </c>
      <c r="AB1593" s="63">
        <f t="shared" ca="1" si="459"/>
        <v>0</v>
      </c>
      <c r="AC1593" s="47">
        <f t="shared" ca="1" si="460"/>
        <v>2375591.3154576756</v>
      </c>
    </row>
    <row r="1594" spans="1:29" x14ac:dyDescent="0.15">
      <c r="A1594" s="58">
        <v>61612</v>
      </c>
      <c r="B1594" s="65">
        <f t="shared" si="443"/>
        <v>6</v>
      </c>
      <c r="C1594" s="58" t="s">
        <v>1647</v>
      </c>
      <c r="D1594" s="58">
        <v>3219</v>
      </c>
      <c r="E1594" s="58">
        <v>0</v>
      </c>
      <c r="F1594" s="58">
        <f t="shared" si="444"/>
        <v>5188.8358208955224</v>
      </c>
      <c r="G1594" s="58"/>
      <c r="H1594" s="17">
        <f t="shared" si="445"/>
        <v>1</v>
      </c>
      <c r="I1594" s="17">
        <f t="shared" si="446"/>
        <v>0</v>
      </c>
      <c r="J1594" s="17">
        <f ca="1">OFFSET('Z1'!$B$7,B1594,H1594)*D1594</f>
        <v>0</v>
      </c>
      <c r="K1594" s="17">
        <f ca="1">IF(I1594&gt;0,OFFSET('Z1'!$I$7,B1594,I1594)*IF(I1594=1,D1594-9300,IF(I1594=2,D1594-18000,IF(I1594=3,D1594-45000,0))),0)</f>
        <v>0</v>
      </c>
      <c r="L1594" s="17">
        <f>IF(AND(E1594=1,D1594&gt;20000,D1594&lt;=45000),D1594*'Z1'!$G$7,0)+IF(AND(E1594=1,D1594&gt;45000,D1594&lt;=50000),'Z1'!$G$7/5000*(50000-D1594)*D1594,0)</f>
        <v>0</v>
      </c>
      <c r="M1594" s="18">
        <f t="shared" ca="1" si="447"/>
        <v>0</v>
      </c>
      <c r="N1594" s="21">
        <v>3474</v>
      </c>
      <c r="O1594" s="20">
        <f t="shared" si="448"/>
        <v>2474</v>
      </c>
      <c r="P1594" s="21">
        <f t="shared" si="449"/>
        <v>1</v>
      </c>
      <c r="Q1594" s="22">
        <f t="shared" si="450"/>
        <v>2226.6</v>
      </c>
      <c r="R1594" s="59">
        <f t="shared" ca="1" si="451"/>
        <v>3106022.9262624923</v>
      </c>
      <c r="S1594" s="60">
        <f t="shared" ca="1" si="452"/>
        <v>3108249.5262624924</v>
      </c>
      <c r="T1594" s="61">
        <v>884.21634637300519</v>
      </c>
      <c r="U1594" s="61">
        <f t="shared" ca="1" si="453"/>
        <v>965.59475808092338</v>
      </c>
      <c r="V1594" s="62">
        <f t="shared" ca="1" si="454"/>
        <v>9.2034502688993269E-2</v>
      </c>
      <c r="W1594" s="62"/>
      <c r="X1594" s="62">
        <f t="shared" ca="1" si="455"/>
        <v>9.2034502688993269E-2</v>
      </c>
      <c r="Y1594" s="60">
        <f t="shared" ca="1" si="456"/>
        <v>3108249.5262624924</v>
      </c>
      <c r="Z1594" s="63">
        <f t="shared" ca="1" si="457"/>
        <v>0</v>
      </c>
      <c r="AA1594" s="60">
        <f t="shared" ca="1" si="458"/>
        <v>0</v>
      </c>
      <c r="AB1594" s="63">
        <f t="shared" ca="1" si="459"/>
        <v>0</v>
      </c>
      <c r="AC1594" s="47">
        <f t="shared" ca="1" si="460"/>
        <v>3108249.5262624924</v>
      </c>
    </row>
    <row r="1595" spans="1:29" x14ac:dyDescent="0.15">
      <c r="A1595" s="58">
        <v>61615</v>
      </c>
      <c r="B1595" s="65">
        <f t="shared" si="443"/>
        <v>6</v>
      </c>
      <c r="C1595" s="58" t="s">
        <v>1648</v>
      </c>
      <c r="D1595" s="58">
        <v>2201</v>
      </c>
      <c r="E1595" s="58">
        <v>0</v>
      </c>
      <c r="F1595" s="58">
        <f t="shared" si="444"/>
        <v>3547.8805970149256</v>
      </c>
      <c r="G1595" s="58"/>
      <c r="H1595" s="17">
        <f t="shared" si="445"/>
        <v>1</v>
      </c>
      <c r="I1595" s="17">
        <f t="shared" si="446"/>
        <v>0</v>
      </c>
      <c r="J1595" s="17">
        <f ca="1">OFFSET('Z1'!$B$7,B1595,H1595)*D1595</f>
        <v>0</v>
      </c>
      <c r="K1595" s="17">
        <f ca="1">IF(I1595&gt;0,OFFSET('Z1'!$I$7,B1595,I1595)*IF(I1595=1,D1595-9300,IF(I1595=2,D1595-18000,IF(I1595=3,D1595-45000,0))),0)</f>
        <v>0</v>
      </c>
      <c r="L1595" s="17">
        <f>IF(AND(E1595=1,D1595&gt;20000,D1595&lt;=45000),D1595*'Z1'!$G$7,0)+IF(AND(E1595=1,D1595&gt;45000,D1595&lt;=50000),'Z1'!$G$7/5000*(50000-D1595)*D1595,0)</f>
        <v>0</v>
      </c>
      <c r="M1595" s="18">
        <f t="shared" ca="1" si="447"/>
        <v>0</v>
      </c>
      <c r="N1595" s="21">
        <v>0</v>
      </c>
      <c r="O1595" s="20">
        <f t="shared" si="448"/>
        <v>0</v>
      </c>
      <c r="P1595" s="21">
        <f t="shared" si="449"/>
        <v>1</v>
      </c>
      <c r="Q1595" s="22">
        <f t="shared" si="450"/>
        <v>0</v>
      </c>
      <c r="R1595" s="59">
        <f t="shared" ca="1" si="451"/>
        <v>2123751.6187336892</v>
      </c>
      <c r="S1595" s="60">
        <f t="shared" ca="1" si="452"/>
        <v>2123751.6187336892</v>
      </c>
      <c r="T1595" s="61">
        <v>883.01162415078295</v>
      </c>
      <c r="U1595" s="61">
        <f t="shared" ca="1" si="453"/>
        <v>964.90305258232127</v>
      </c>
      <c r="V1595" s="62">
        <f t="shared" ca="1" si="454"/>
        <v>9.2741053675590823E-2</v>
      </c>
      <c r="W1595" s="62"/>
      <c r="X1595" s="62">
        <f t="shared" ca="1" si="455"/>
        <v>9.2741053675590823E-2</v>
      </c>
      <c r="Y1595" s="60">
        <f t="shared" ca="1" si="456"/>
        <v>2123751.6187336892</v>
      </c>
      <c r="Z1595" s="63">
        <f t="shared" ca="1" si="457"/>
        <v>0</v>
      </c>
      <c r="AA1595" s="60">
        <f t="shared" ca="1" si="458"/>
        <v>0</v>
      </c>
      <c r="AB1595" s="63">
        <f t="shared" ca="1" si="459"/>
        <v>0</v>
      </c>
      <c r="AC1595" s="47">
        <f t="shared" ca="1" si="460"/>
        <v>2123751.6187336892</v>
      </c>
    </row>
    <row r="1596" spans="1:29" x14ac:dyDescent="0.15">
      <c r="A1596" s="58">
        <v>61618</v>
      </c>
      <c r="B1596" s="65">
        <f t="shared" si="443"/>
        <v>6</v>
      </c>
      <c r="C1596" s="58" t="s">
        <v>1649</v>
      </c>
      <c r="D1596" s="58">
        <v>1660</v>
      </c>
      <c r="E1596" s="58">
        <v>0</v>
      </c>
      <c r="F1596" s="58">
        <f t="shared" si="444"/>
        <v>2675.8208955223881</v>
      </c>
      <c r="G1596" s="58"/>
      <c r="H1596" s="17">
        <f t="shared" si="445"/>
        <v>1</v>
      </c>
      <c r="I1596" s="17">
        <f t="shared" si="446"/>
        <v>0</v>
      </c>
      <c r="J1596" s="17">
        <f ca="1">OFFSET('Z1'!$B$7,B1596,H1596)*D1596</f>
        <v>0</v>
      </c>
      <c r="K1596" s="17">
        <f ca="1">IF(I1596&gt;0,OFFSET('Z1'!$I$7,B1596,I1596)*IF(I1596=1,D1596-9300,IF(I1596=2,D1596-18000,IF(I1596=3,D1596-45000,0))),0)</f>
        <v>0</v>
      </c>
      <c r="L1596" s="17">
        <f>IF(AND(E1596=1,D1596&gt;20000,D1596&lt;=45000),D1596*'Z1'!$G$7,0)+IF(AND(E1596=1,D1596&gt;45000,D1596&lt;=50000),'Z1'!$G$7/5000*(50000-D1596)*D1596,0)</f>
        <v>0</v>
      </c>
      <c r="M1596" s="18">
        <f t="shared" ca="1" si="447"/>
        <v>0</v>
      </c>
      <c r="N1596" s="21">
        <v>0</v>
      </c>
      <c r="O1596" s="20">
        <f t="shared" si="448"/>
        <v>0</v>
      </c>
      <c r="P1596" s="21">
        <f t="shared" si="449"/>
        <v>1</v>
      </c>
      <c r="Q1596" s="22">
        <f t="shared" si="450"/>
        <v>0</v>
      </c>
      <c r="R1596" s="59">
        <f t="shared" ca="1" si="451"/>
        <v>1601739.0672866534</v>
      </c>
      <c r="S1596" s="60">
        <f t="shared" ca="1" si="452"/>
        <v>1601739.0672866534</v>
      </c>
      <c r="T1596" s="61">
        <v>883.01162415078306</v>
      </c>
      <c r="U1596" s="61">
        <f t="shared" ca="1" si="453"/>
        <v>964.90305258232138</v>
      </c>
      <c r="V1596" s="62">
        <f t="shared" ca="1" si="454"/>
        <v>9.2741053675590823E-2</v>
      </c>
      <c r="W1596" s="62"/>
      <c r="X1596" s="62">
        <f t="shared" ca="1" si="455"/>
        <v>9.2741053675590823E-2</v>
      </c>
      <c r="Y1596" s="60">
        <f t="shared" ca="1" si="456"/>
        <v>1601739.0672866537</v>
      </c>
      <c r="Z1596" s="63">
        <f t="shared" ca="1" si="457"/>
        <v>0</v>
      </c>
      <c r="AA1596" s="60">
        <f t="shared" ca="1" si="458"/>
        <v>0</v>
      </c>
      <c r="AB1596" s="63">
        <f t="shared" ca="1" si="459"/>
        <v>0</v>
      </c>
      <c r="AC1596" s="47">
        <f t="shared" ca="1" si="460"/>
        <v>1601739.0672866537</v>
      </c>
    </row>
    <row r="1597" spans="1:29" x14ac:dyDescent="0.15">
      <c r="A1597" s="58">
        <v>61621</v>
      </c>
      <c r="B1597" s="65">
        <f t="shared" si="443"/>
        <v>6</v>
      </c>
      <c r="C1597" s="58" t="s">
        <v>1650</v>
      </c>
      <c r="D1597" s="58">
        <v>810</v>
      </c>
      <c r="E1597" s="58">
        <v>0</v>
      </c>
      <c r="F1597" s="58">
        <f t="shared" si="444"/>
        <v>1305.6716417910447</v>
      </c>
      <c r="G1597" s="58"/>
      <c r="H1597" s="17">
        <f t="shared" si="445"/>
        <v>1</v>
      </c>
      <c r="I1597" s="17">
        <f t="shared" si="446"/>
        <v>0</v>
      </c>
      <c r="J1597" s="17">
        <f ca="1">OFFSET('Z1'!$B$7,B1597,H1597)*D1597</f>
        <v>0</v>
      </c>
      <c r="K1597" s="17">
        <f ca="1">IF(I1597&gt;0,OFFSET('Z1'!$I$7,B1597,I1597)*IF(I1597=1,D1597-9300,IF(I1597=2,D1597-18000,IF(I1597=3,D1597-45000,0))),0)</f>
        <v>0</v>
      </c>
      <c r="L1597" s="17">
        <f>IF(AND(E1597=1,D1597&gt;20000,D1597&lt;=45000),D1597*'Z1'!$G$7,0)+IF(AND(E1597=1,D1597&gt;45000,D1597&lt;=50000),'Z1'!$G$7/5000*(50000-D1597)*D1597,0)</f>
        <v>0</v>
      </c>
      <c r="M1597" s="18">
        <f t="shared" ca="1" si="447"/>
        <v>0</v>
      </c>
      <c r="N1597" s="21">
        <v>0</v>
      </c>
      <c r="O1597" s="20">
        <f t="shared" si="448"/>
        <v>0</v>
      </c>
      <c r="P1597" s="21">
        <f t="shared" si="449"/>
        <v>1</v>
      </c>
      <c r="Q1597" s="22">
        <f t="shared" si="450"/>
        <v>0</v>
      </c>
      <c r="R1597" s="59">
        <f t="shared" ca="1" si="451"/>
        <v>781571.47259168024</v>
      </c>
      <c r="S1597" s="60">
        <f t="shared" ca="1" si="452"/>
        <v>781571.47259168024</v>
      </c>
      <c r="T1597" s="61">
        <v>883.01162415078329</v>
      </c>
      <c r="U1597" s="61">
        <f t="shared" ca="1" si="453"/>
        <v>964.90305258232127</v>
      </c>
      <c r="V1597" s="62">
        <f t="shared" ca="1" si="454"/>
        <v>9.2741053675590379E-2</v>
      </c>
      <c r="W1597" s="62"/>
      <c r="X1597" s="62">
        <f t="shared" ca="1" si="455"/>
        <v>9.2741053675590379E-2</v>
      </c>
      <c r="Y1597" s="60">
        <f t="shared" ca="1" si="456"/>
        <v>781571.47259168024</v>
      </c>
      <c r="Z1597" s="63">
        <f t="shared" ca="1" si="457"/>
        <v>0</v>
      </c>
      <c r="AA1597" s="60">
        <f t="shared" ca="1" si="458"/>
        <v>0</v>
      </c>
      <c r="AB1597" s="63">
        <f t="shared" ca="1" si="459"/>
        <v>0</v>
      </c>
      <c r="AC1597" s="47">
        <f t="shared" ca="1" si="460"/>
        <v>781571.47259168024</v>
      </c>
    </row>
    <row r="1598" spans="1:29" x14ac:dyDescent="0.15">
      <c r="A1598" s="58">
        <v>61624</v>
      </c>
      <c r="B1598" s="65">
        <f t="shared" si="443"/>
        <v>6</v>
      </c>
      <c r="C1598" s="58" t="s">
        <v>1651</v>
      </c>
      <c r="D1598" s="58">
        <v>3153</v>
      </c>
      <c r="E1598" s="58">
        <v>0</v>
      </c>
      <c r="F1598" s="58">
        <f t="shared" si="444"/>
        <v>5082.4477611940301</v>
      </c>
      <c r="G1598" s="58"/>
      <c r="H1598" s="17">
        <f t="shared" si="445"/>
        <v>1</v>
      </c>
      <c r="I1598" s="17">
        <f t="shared" si="446"/>
        <v>0</v>
      </c>
      <c r="J1598" s="17">
        <f ca="1">OFFSET('Z1'!$B$7,B1598,H1598)*D1598</f>
        <v>0</v>
      </c>
      <c r="K1598" s="17">
        <f ca="1">IF(I1598&gt;0,OFFSET('Z1'!$I$7,B1598,I1598)*IF(I1598=1,D1598-9300,IF(I1598=2,D1598-18000,IF(I1598=3,D1598-45000,0))),0)</f>
        <v>0</v>
      </c>
      <c r="L1598" s="17">
        <f>IF(AND(E1598=1,D1598&gt;20000,D1598&lt;=45000),D1598*'Z1'!$G$7,0)+IF(AND(E1598=1,D1598&gt;45000,D1598&lt;=50000),'Z1'!$G$7/5000*(50000-D1598)*D1598,0)</f>
        <v>0</v>
      </c>
      <c r="M1598" s="18">
        <f t="shared" ca="1" si="447"/>
        <v>0</v>
      </c>
      <c r="N1598" s="21">
        <v>0</v>
      </c>
      <c r="O1598" s="20">
        <f t="shared" si="448"/>
        <v>0</v>
      </c>
      <c r="P1598" s="21">
        <f t="shared" si="449"/>
        <v>1</v>
      </c>
      <c r="Q1598" s="22">
        <f t="shared" si="450"/>
        <v>0</v>
      </c>
      <c r="R1598" s="59">
        <f t="shared" ca="1" si="451"/>
        <v>3042339.3247920591</v>
      </c>
      <c r="S1598" s="60">
        <f t="shared" ca="1" si="452"/>
        <v>3042339.3247920591</v>
      </c>
      <c r="T1598" s="61">
        <v>883.01162415078295</v>
      </c>
      <c r="U1598" s="61">
        <f t="shared" ca="1" si="453"/>
        <v>964.90305258232138</v>
      </c>
      <c r="V1598" s="62">
        <f t="shared" ca="1" si="454"/>
        <v>9.2741053675590823E-2</v>
      </c>
      <c r="W1598" s="62"/>
      <c r="X1598" s="62">
        <f t="shared" ca="1" si="455"/>
        <v>9.2741053675590823E-2</v>
      </c>
      <c r="Y1598" s="60">
        <f t="shared" ca="1" si="456"/>
        <v>3042339.3247920591</v>
      </c>
      <c r="Z1598" s="63">
        <f t="shared" ca="1" si="457"/>
        <v>0</v>
      </c>
      <c r="AA1598" s="60">
        <f t="shared" ca="1" si="458"/>
        <v>0</v>
      </c>
      <c r="AB1598" s="63">
        <f t="shared" ca="1" si="459"/>
        <v>0</v>
      </c>
      <c r="AC1598" s="47">
        <f t="shared" ca="1" si="460"/>
        <v>3042339.3247920591</v>
      </c>
    </row>
    <row r="1599" spans="1:29" x14ac:dyDescent="0.15">
      <c r="A1599" s="58">
        <v>61625</v>
      </c>
      <c r="B1599" s="65">
        <f t="shared" si="443"/>
        <v>6</v>
      </c>
      <c r="C1599" s="58" t="s">
        <v>1652</v>
      </c>
      <c r="D1599" s="58">
        <v>9414</v>
      </c>
      <c r="E1599" s="58">
        <v>0</v>
      </c>
      <c r="F1599" s="58">
        <f t="shared" si="444"/>
        <v>15401.373134328358</v>
      </c>
      <c r="G1599" s="58"/>
      <c r="H1599" s="17">
        <f t="shared" si="445"/>
        <v>1</v>
      </c>
      <c r="I1599" s="17">
        <f t="shared" si="446"/>
        <v>1</v>
      </c>
      <c r="J1599" s="17">
        <f ca="1">OFFSET('Z1'!$B$7,B1599,H1599)*D1599</f>
        <v>0</v>
      </c>
      <c r="K1599" s="17">
        <f ca="1">IF(I1599&gt;0,OFFSET('Z1'!$I$7,B1599,I1599)*IF(I1599=1,D1599-9300,IF(I1599=2,D1599-18000,IF(I1599=3,D1599-45000,0))),0)</f>
        <v>149112</v>
      </c>
      <c r="L1599" s="17">
        <f>IF(AND(E1599=1,D1599&gt;20000,D1599&lt;=45000),D1599*'Z1'!$G$7,0)+IF(AND(E1599=1,D1599&gt;45000,D1599&lt;=50000),'Z1'!$G$7/5000*(50000-D1599)*D1599,0)</f>
        <v>0</v>
      </c>
      <c r="M1599" s="18">
        <f t="shared" ca="1" si="447"/>
        <v>149112</v>
      </c>
      <c r="N1599" s="21">
        <v>1722</v>
      </c>
      <c r="O1599" s="20">
        <f t="shared" si="448"/>
        <v>722</v>
      </c>
      <c r="P1599" s="21">
        <f t="shared" si="449"/>
        <v>2</v>
      </c>
      <c r="Q1599" s="22">
        <f t="shared" si="450"/>
        <v>543.97542857142867</v>
      </c>
      <c r="R1599" s="59">
        <f t="shared" ca="1" si="451"/>
        <v>9219219.8216229323</v>
      </c>
      <c r="S1599" s="60">
        <f t="shared" ca="1" si="452"/>
        <v>9368875.7970515043</v>
      </c>
      <c r="T1599" s="61">
        <v>912.02693259064097</v>
      </c>
      <c r="U1599" s="61">
        <f t="shared" ca="1" si="453"/>
        <v>995.20669184740859</v>
      </c>
      <c r="V1599" s="62">
        <f t="shared" ca="1" si="454"/>
        <v>9.1203183024971546E-2</v>
      </c>
      <c r="W1599" s="62"/>
      <c r="X1599" s="62">
        <f t="shared" ca="1" si="455"/>
        <v>9.1203183024971546E-2</v>
      </c>
      <c r="Y1599" s="60">
        <f t="shared" ca="1" si="456"/>
        <v>9368875.7970515043</v>
      </c>
      <c r="Z1599" s="63">
        <f t="shared" ca="1" si="457"/>
        <v>0</v>
      </c>
      <c r="AA1599" s="60">
        <f t="shared" ca="1" si="458"/>
        <v>0</v>
      </c>
      <c r="AB1599" s="63">
        <f t="shared" ca="1" si="459"/>
        <v>0</v>
      </c>
      <c r="AC1599" s="47">
        <f t="shared" ca="1" si="460"/>
        <v>9368875.7970515043</v>
      </c>
    </row>
    <row r="1600" spans="1:29" x14ac:dyDescent="0.15">
      <c r="A1600" s="58">
        <v>61626</v>
      </c>
      <c r="B1600" s="65">
        <f t="shared" si="443"/>
        <v>6</v>
      </c>
      <c r="C1600" s="58" t="s">
        <v>1653</v>
      </c>
      <c r="D1600" s="58">
        <v>5696</v>
      </c>
      <c r="E1600" s="58">
        <v>0</v>
      </c>
      <c r="F1600" s="58">
        <f t="shared" si="444"/>
        <v>9181.6119402985078</v>
      </c>
      <c r="G1600" s="58"/>
      <c r="H1600" s="17">
        <f t="shared" si="445"/>
        <v>1</v>
      </c>
      <c r="I1600" s="17">
        <f t="shared" si="446"/>
        <v>0</v>
      </c>
      <c r="J1600" s="17">
        <f ca="1">OFFSET('Z1'!$B$7,B1600,H1600)*D1600</f>
        <v>0</v>
      </c>
      <c r="K1600" s="17">
        <f ca="1">IF(I1600&gt;0,OFFSET('Z1'!$I$7,B1600,I1600)*IF(I1600=1,D1600-9300,IF(I1600=2,D1600-18000,IF(I1600=3,D1600-45000,0))),0)</f>
        <v>0</v>
      </c>
      <c r="L1600" s="17">
        <f>IF(AND(E1600=1,D1600&gt;20000,D1600&lt;=45000),D1600*'Z1'!$G$7,0)+IF(AND(E1600=1,D1600&gt;45000,D1600&lt;=50000),'Z1'!$G$7/5000*(50000-D1600)*D1600,0)</f>
        <v>0</v>
      </c>
      <c r="M1600" s="18">
        <f t="shared" ca="1" si="447"/>
        <v>0</v>
      </c>
      <c r="N1600" s="21">
        <v>2165</v>
      </c>
      <c r="O1600" s="20">
        <f t="shared" si="448"/>
        <v>1165</v>
      </c>
      <c r="P1600" s="21">
        <f t="shared" si="449"/>
        <v>1</v>
      </c>
      <c r="Q1600" s="22">
        <f t="shared" si="450"/>
        <v>1048.5</v>
      </c>
      <c r="R1600" s="59">
        <f t="shared" ca="1" si="451"/>
        <v>5496087.7875089021</v>
      </c>
      <c r="S1600" s="60">
        <f t="shared" ca="1" si="452"/>
        <v>5497136.2875089021</v>
      </c>
      <c r="T1600" s="61">
        <v>883.26999431164552</v>
      </c>
      <c r="U1600" s="61">
        <f t="shared" ca="1" si="453"/>
        <v>965.08712912726514</v>
      </c>
      <c r="V1600" s="62">
        <f t="shared" ca="1" si="454"/>
        <v>9.2629813468736444E-2</v>
      </c>
      <c r="W1600" s="62"/>
      <c r="X1600" s="62">
        <f t="shared" ca="1" si="455"/>
        <v>9.2629813468736444E-2</v>
      </c>
      <c r="Y1600" s="60">
        <f t="shared" ca="1" si="456"/>
        <v>5497136.2875089021</v>
      </c>
      <c r="Z1600" s="63">
        <f t="shared" ca="1" si="457"/>
        <v>0</v>
      </c>
      <c r="AA1600" s="60">
        <f t="shared" ca="1" si="458"/>
        <v>0</v>
      </c>
      <c r="AB1600" s="63">
        <f t="shared" ca="1" si="459"/>
        <v>0</v>
      </c>
      <c r="AC1600" s="47">
        <f t="shared" ca="1" si="460"/>
        <v>5497136.2875089021</v>
      </c>
    </row>
    <row r="1601" spans="1:29" x14ac:dyDescent="0.15">
      <c r="A1601" s="58">
        <v>61627</v>
      </c>
      <c r="B1601" s="65">
        <f t="shared" si="443"/>
        <v>6</v>
      </c>
      <c r="C1601" s="58" t="s">
        <v>1654</v>
      </c>
      <c r="D1601" s="58">
        <v>1699</v>
      </c>
      <c r="E1601" s="58">
        <v>0</v>
      </c>
      <c r="F1601" s="58">
        <f t="shared" si="444"/>
        <v>2738.686567164179</v>
      </c>
      <c r="G1601" s="58"/>
      <c r="H1601" s="17">
        <f t="shared" si="445"/>
        <v>1</v>
      </c>
      <c r="I1601" s="17">
        <f t="shared" si="446"/>
        <v>0</v>
      </c>
      <c r="J1601" s="17">
        <f ca="1">OFFSET('Z1'!$B$7,B1601,H1601)*D1601</f>
        <v>0</v>
      </c>
      <c r="K1601" s="17">
        <f ca="1">IF(I1601&gt;0,OFFSET('Z1'!$I$7,B1601,I1601)*IF(I1601=1,D1601-9300,IF(I1601=2,D1601-18000,IF(I1601=3,D1601-45000,0))),0)</f>
        <v>0</v>
      </c>
      <c r="L1601" s="17">
        <f>IF(AND(E1601=1,D1601&gt;20000,D1601&lt;=45000),D1601*'Z1'!$G$7,0)+IF(AND(E1601=1,D1601&gt;45000,D1601&lt;=50000),'Z1'!$G$7/5000*(50000-D1601)*D1601,0)</f>
        <v>0</v>
      </c>
      <c r="M1601" s="18">
        <f t="shared" ca="1" si="447"/>
        <v>0</v>
      </c>
      <c r="N1601" s="21">
        <v>4378</v>
      </c>
      <c r="O1601" s="20">
        <f t="shared" si="448"/>
        <v>3378</v>
      </c>
      <c r="P1601" s="21">
        <f t="shared" si="449"/>
        <v>1</v>
      </c>
      <c r="Q1601" s="22">
        <f t="shared" si="450"/>
        <v>3040.2000000000003</v>
      </c>
      <c r="R1601" s="59">
        <f t="shared" ca="1" si="451"/>
        <v>1639370.2863373638</v>
      </c>
      <c r="S1601" s="60">
        <f t="shared" ca="1" si="452"/>
        <v>1642410.4863373637</v>
      </c>
      <c r="T1601" s="61">
        <v>884.35610751330489</v>
      </c>
      <c r="U1601" s="61">
        <f t="shared" ca="1" si="453"/>
        <v>966.69245811498752</v>
      </c>
      <c r="V1601" s="62">
        <f t="shared" ca="1" si="454"/>
        <v>9.3103162744250012E-2</v>
      </c>
      <c r="W1601" s="62"/>
      <c r="X1601" s="62">
        <f t="shared" ca="1" si="455"/>
        <v>9.3103162744250012E-2</v>
      </c>
      <c r="Y1601" s="60">
        <f t="shared" ca="1" si="456"/>
        <v>1642410.486337364</v>
      </c>
      <c r="Z1601" s="63">
        <f t="shared" ca="1" si="457"/>
        <v>0</v>
      </c>
      <c r="AA1601" s="60">
        <f t="shared" ca="1" si="458"/>
        <v>227.90251555549912</v>
      </c>
      <c r="AB1601" s="63">
        <f t="shared" ca="1" si="459"/>
        <v>-14.335030139447911</v>
      </c>
      <c r="AC1601" s="47">
        <f t="shared" ca="1" si="460"/>
        <v>1642396.1513072245</v>
      </c>
    </row>
    <row r="1602" spans="1:29" x14ac:dyDescent="0.15">
      <c r="A1602" s="58">
        <v>61628</v>
      </c>
      <c r="B1602" s="65">
        <f t="shared" si="443"/>
        <v>6</v>
      </c>
      <c r="C1602" s="58" t="s">
        <v>1655</v>
      </c>
      <c r="D1602" s="58">
        <v>1497</v>
      </c>
      <c r="E1602" s="58">
        <v>0</v>
      </c>
      <c r="F1602" s="58">
        <f t="shared" si="444"/>
        <v>2413.0746268656717</v>
      </c>
      <c r="G1602" s="58"/>
      <c r="H1602" s="17">
        <f t="shared" si="445"/>
        <v>1</v>
      </c>
      <c r="I1602" s="17">
        <f t="shared" si="446"/>
        <v>0</v>
      </c>
      <c r="J1602" s="17">
        <f ca="1">OFFSET('Z1'!$B$7,B1602,H1602)*D1602</f>
        <v>0</v>
      </c>
      <c r="K1602" s="17">
        <f ca="1">IF(I1602&gt;0,OFFSET('Z1'!$I$7,B1602,I1602)*IF(I1602=1,D1602-9300,IF(I1602=2,D1602-18000,IF(I1602=3,D1602-45000,0))),0)</f>
        <v>0</v>
      </c>
      <c r="L1602" s="17">
        <f>IF(AND(E1602=1,D1602&gt;20000,D1602&lt;=45000),D1602*'Z1'!$G$7,0)+IF(AND(E1602=1,D1602&gt;45000,D1602&lt;=50000),'Z1'!$G$7/5000*(50000-D1602)*D1602,0)</f>
        <v>0</v>
      </c>
      <c r="M1602" s="18">
        <f t="shared" ca="1" si="447"/>
        <v>0</v>
      </c>
      <c r="N1602" s="21">
        <v>0</v>
      </c>
      <c r="O1602" s="20">
        <f t="shared" si="448"/>
        <v>0</v>
      </c>
      <c r="P1602" s="21">
        <f t="shared" si="449"/>
        <v>1</v>
      </c>
      <c r="Q1602" s="22">
        <f t="shared" si="450"/>
        <v>0</v>
      </c>
      <c r="R1602" s="59">
        <f t="shared" ca="1" si="451"/>
        <v>1444459.8697157351</v>
      </c>
      <c r="S1602" s="60">
        <f t="shared" ca="1" si="452"/>
        <v>1444459.8697157351</v>
      </c>
      <c r="T1602" s="61">
        <v>883.01162415078295</v>
      </c>
      <c r="U1602" s="61">
        <f t="shared" ca="1" si="453"/>
        <v>964.90305258232138</v>
      </c>
      <c r="V1602" s="62">
        <f t="shared" ca="1" si="454"/>
        <v>9.2741053675590823E-2</v>
      </c>
      <c r="W1602" s="62"/>
      <c r="X1602" s="62">
        <f t="shared" ca="1" si="455"/>
        <v>9.2741053675590823E-2</v>
      </c>
      <c r="Y1602" s="60">
        <f t="shared" ca="1" si="456"/>
        <v>1444459.8697157351</v>
      </c>
      <c r="Z1602" s="63">
        <f t="shared" ca="1" si="457"/>
        <v>0</v>
      </c>
      <c r="AA1602" s="60">
        <f t="shared" ca="1" si="458"/>
        <v>0</v>
      </c>
      <c r="AB1602" s="63">
        <f t="shared" ca="1" si="459"/>
        <v>0</v>
      </c>
      <c r="AC1602" s="47">
        <f t="shared" ca="1" si="460"/>
        <v>1444459.8697157351</v>
      </c>
    </row>
    <row r="1603" spans="1:29" x14ac:dyDescent="0.15">
      <c r="A1603" s="58">
        <v>61629</v>
      </c>
      <c r="B1603" s="65">
        <f t="shared" si="443"/>
        <v>6</v>
      </c>
      <c r="C1603" s="58" t="s">
        <v>1656</v>
      </c>
      <c r="D1603" s="58">
        <v>1016</v>
      </c>
      <c r="E1603" s="58">
        <v>0</v>
      </c>
      <c r="F1603" s="58">
        <f t="shared" si="444"/>
        <v>1637.7313432835822</v>
      </c>
      <c r="G1603" s="58"/>
      <c r="H1603" s="17">
        <f t="shared" si="445"/>
        <v>1</v>
      </c>
      <c r="I1603" s="17">
        <f t="shared" si="446"/>
        <v>0</v>
      </c>
      <c r="J1603" s="17">
        <f ca="1">OFFSET('Z1'!$B$7,B1603,H1603)*D1603</f>
        <v>0</v>
      </c>
      <c r="K1603" s="17">
        <f ca="1">IF(I1603&gt;0,OFFSET('Z1'!$I$7,B1603,I1603)*IF(I1603=1,D1603-9300,IF(I1603=2,D1603-18000,IF(I1603=3,D1603-45000,0))),0)</f>
        <v>0</v>
      </c>
      <c r="L1603" s="17">
        <f>IF(AND(E1603=1,D1603&gt;20000,D1603&lt;=45000),D1603*'Z1'!$G$7,0)+IF(AND(E1603=1,D1603&gt;45000,D1603&lt;=50000),'Z1'!$G$7/5000*(50000-D1603)*D1603,0)</f>
        <v>0</v>
      </c>
      <c r="M1603" s="18">
        <f t="shared" ca="1" si="447"/>
        <v>0</v>
      </c>
      <c r="N1603" s="21">
        <v>24872</v>
      </c>
      <c r="O1603" s="20">
        <f t="shared" si="448"/>
        <v>23872</v>
      </c>
      <c r="P1603" s="21">
        <f t="shared" si="449"/>
        <v>1</v>
      </c>
      <c r="Q1603" s="22">
        <f t="shared" si="450"/>
        <v>21484.799999999999</v>
      </c>
      <c r="R1603" s="59">
        <f t="shared" ca="1" si="451"/>
        <v>980341.50142363855</v>
      </c>
      <c r="S1603" s="60">
        <f t="shared" ca="1" si="452"/>
        <v>1001826.3014236386</v>
      </c>
      <c r="T1603" s="61">
        <v>907.6864015988541</v>
      </c>
      <c r="U1603" s="61">
        <f t="shared" ca="1" si="453"/>
        <v>986.04950927523487</v>
      </c>
      <c r="V1603" s="62">
        <f t="shared" ca="1" si="454"/>
        <v>8.6332799013345562E-2</v>
      </c>
      <c r="W1603" s="62"/>
      <c r="X1603" s="62">
        <f t="shared" ca="1" si="455"/>
        <v>8.6332799013345562E-2</v>
      </c>
      <c r="Y1603" s="60">
        <f t="shared" ca="1" si="456"/>
        <v>1001826.3014236386</v>
      </c>
      <c r="Z1603" s="63">
        <f t="shared" ca="1" si="457"/>
        <v>0</v>
      </c>
      <c r="AA1603" s="60">
        <f t="shared" ca="1" si="458"/>
        <v>0</v>
      </c>
      <c r="AB1603" s="63">
        <f t="shared" ca="1" si="459"/>
        <v>0</v>
      </c>
      <c r="AC1603" s="47">
        <f t="shared" ca="1" si="460"/>
        <v>1001826.3014236386</v>
      </c>
    </row>
    <row r="1604" spans="1:29" x14ac:dyDescent="0.15">
      <c r="A1604" s="58">
        <v>61630</v>
      </c>
      <c r="B1604" s="65">
        <f t="shared" si="443"/>
        <v>6</v>
      </c>
      <c r="C1604" s="58" t="s">
        <v>1657</v>
      </c>
      <c r="D1604" s="58">
        <v>1606</v>
      </c>
      <c r="E1604" s="58">
        <v>0</v>
      </c>
      <c r="F1604" s="58">
        <f t="shared" si="444"/>
        <v>2588.7761194029849</v>
      </c>
      <c r="G1604" s="58"/>
      <c r="H1604" s="17">
        <f t="shared" si="445"/>
        <v>1</v>
      </c>
      <c r="I1604" s="17">
        <f t="shared" si="446"/>
        <v>0</v>
      </c>
      <c r="J1604" s="17">
        <f ca="1">OFFSET('Z1'!$B$7,B1604,H1604)*D1604</f>
        <v>0</v>
      </c>
      <c r="K1604" s="17">
        <f ca="1">IF(I1604&gt;0,OFFSET('Z1'!$I$7,B1604,I1604)*IF(I1604=1,D1604-9300,IF(I1604=2,D1604-18000,IF(I1604=3,D1604-45000,0))),0)</f>
        <v>0</v>
      </c>
      <c r="L1604" s="17">
        <f>IF(AND(E1604=1,D1604&gt;20000,D1604&lt;=45000),D1604*'Z1'!$G$7,0)+IF(AND(E1604=1,D1604&gt;45000,D1604&lt;=50000),'Z1'!$G$7/5000*(50000-D1604)*D1604,0)</f>
        <v>0</v>
      </c>
      <c r="M1604" s="18">
        <f t="shared" ca="1" si="447"/>
        <v>0</v>
      </c>
      <c r="N1604" s="21">
        <v>0</v>
      </c>
      <c r="O1604" s="20">
        <f t="shared" si="448"/>
        <v>0</v>
      </c>
      <c r="P1604" s="21">
        <f t="shared" si="449"/>
        <v>1</v>
      </c>
      <c r="Q1604" s="22">
        <f t="shared" si="450"/>
        <v>0</v>
      </c>
      <c r="R1604" s="59">
        <f t="shared" ca="1" si="451"/>
        <v>1549634.302447208</v>
      </c>
      <c r="S1604" s="60">
        <f t="shared" ca="1" si="452"/>
        <v>1549634.302447208</v>
      </c>
      <c r="T1604" s="61">
        <v>883.01162415078295</v>
      </c>
      <c r="U1604" s="61">
        <f t="shared" ca="1" si="453"/>
        <v>964.90305258232127</v>
      </c>
      <c r="V1604" s="62">
        <f t="shared" ca="1" si="454"/>
        <v>9.2741053675590823E-2</v>
      </c>
      <c r="W1604" s="62"/>
      <c r="X1604" s="62">
        <f t="shared" ca="1" si="455"/>
        <v>9.2741053675590823E-2</v>
      </c>
      <c r="Y1604" s="60">
        <f t="shared" ca="1" si="456"/>
        <v>1549634.3024472082</v>
      </c>
      <c r="Z1604" s="63">
        <f t="shared" ca="1" si="457"/>
        <v>0</v>
      </c>
      <c r="AA1604" s="60">
        <f t="shared" ca="1" si="458"/>
        <v>0</v>
      </c>
      <c r="AB1604" s="63">
        <f t="shared" ca="1" si="459"/>
        <v>0</v>
      </c>
      <c r="AC1604" s="47">
        <f t="shared" ca="1" si="460"/>
        <v>1549634.3024472082</v>
      </c>
    </row>
    <row r="1605" spans="1:29" x14ac:dyDescent="0.15">
      <c r="A1605" s="58">
        <v>61631</v>
      </c>
      <c r="B1605" s="65">
        <f t="shared" si="443"/>
        <v>6</v>
      </c>
      <c r="C1605" s="58" t="s">
        <v>1658</v>
      </c>
      <c r="D1605" s="58">
        <v>9721</v>
      </c>
      <c r="E1605" s="58">
        <v>0</v>
      </c>
      <c r="F1605" s="58">
        <f t="shared" si="444"/>
        <v>16064.248756218905</v>
      </c>
      <c r="G1605" s="58"/>
      <c r="H1605" s="17">
        <f t="shared" si="445"/>
        <v>1</v>
      </c>
      <c r="I1605" s="17">
        <f t="shared" si="446"/>
        <v>1</v>
      </c>
      <c r="J1605" s="17">
        <f ca="1">OFFSET('Z1'!$B$7,B1605,H1605)*D1605</f>
        <v>0</v>
      </c>
      <c r="K1605" s="17">
        <f ca="1">IF(I1605&gt;0,OFFSET('Z1'!$I$7,B1605,I1605)*IF(I1605=1,D1605-9300,IF(I1605=2,D1605-18000,IF(I1605=3,D1605-45000,0))),0)</f>
        <v>550668</v>
      </c>
      <c r="L1605" s="17">
        <f>IF(AND(E1605=1,D1605&gt;20000,D1605&lt;=45000),D1605*'Z1'!$G$7,0)+IF(AND(E1605=1,D1605&gt;45000,D1605&lt;=50000),'Z1'!$G$7/5000*(50000-D1605)*D1605,0)</f>
        <v>0</v>
      </c>
      <c r="M1605" s="18">
        <f t="shared" ca="1" si="447"/>
        <v>550668</v>
      </c>
      <c r="N1605" s="21">
        <v>52901</v>
      </c>
      <c r="O1605" s="20">
        <f t="shared" si="448"/>
        <v>51901</v>
      </c>
      <c r="P1605" s="21">
        <f t="shared" si="449"/>
        <v>2</v>
      </c>
      <c r="Q1605" s="22">
        <f t="shared" si="450"/>
        <v>18617.630142857142</v>
      </c>
      <c r="R1605" s="59">
        <f t="shared" ca="1" si="451"/>
        <v>9616015.3553265221</v>
      </c>
      <c r="S1605" s="60">
        <f t="shared" ca="1" si="452"/>
        <v>10185300.985469379</v>
      </c>
      <c r="T1605" s="61">
        <v>961.75111402068171</v>
      </c>
      <c r="U1605" s="61">
        <f t="shared" ca="1" si="453"/>
        <v>1047.7626772419894</v>
      </c>
      <c r="V1605" s="62">
        <f t="shared" ca="1" si="454"/>
        <v>8.943224704126318E-2</v>
      </c>
      <c r="W1605" s="62"/>
      <c r="X1605" s="62">
        <f t="shared" ca="1" si="455"/>
        <v>8.943224704126318E-2</v>
      </c>
      <c r="Y1605" s="60">
        <f t="shared" ca="1" si="456"/>
        <v>10185300.985469379</v>
      </c>
      <c r="Z1605" s="63">
        <f t="shared" ca="1" si="457"/>
        <v>0</v>
      </c>
      <c r="AA1605" s="60">
        <f t="shared" ca="1" si="458"/>
        <v>0</v>
      </c>
      <c r="AB1605" s="63">
        <f t="shared" ca="1" si="459"/>
        <v>0</v>
      </c>
      <c r="AC1605" s="47">
        <f t="shared" ca="1" si="460"/>
        <v>10185300.985469379</v>
      </c>
    </row>
    <row r="1606" spans="1:29" x14ac:dyDescent="0.15">
      <c r="A1606" s="58">
        <v>61632</v>
      </c>
      <c r="B1606" s="65">
        <f t="shared" si="443"/>
        <v>6</v>
      </c>
      <c r="C1606" s="58" t="s">
        <v>1659</v>
      </c>
      <c r="D1606" s="58">
        <v>2751</v>
      </c>
      <c r="E1606" s="58">
        <v>0</v>
      </c>
      <c r="F1606" s="58">
        <f t="shared" si="444"/>
        <v>4434.4477611940301</v>
      </c>
      <c r="G1606" s="58"/>
      <c r="H1606" s="17">
        <f t="shared" si="445"/>
        <v>1</v>
      </c>
      <c r="I1606" s="17">
        <f t="shared" si="446"/>
        <v>0</v>
      </c>
      <c r="J1606" s="17">
        <f ca="1">OFFSET('Z1'!$B$7,B1606,H1606)*D1606</f>
        <v>0</v>
      </c>
      <c r="K1606" s="17">
        <f ca="1">IF(I1606&gt;0,OFFSET('Z1'!$I$7,B1606,I1606)*IF(I1606=1,D1606-9300,IF(I1606=2,D1606-18000,IF(I1606=3,D1606-45000,0))),0)</f>
        <v>0</v>
      </c>
      <c r="L1606" s="17">
        <f>IF(AND(E1606=1,D1606&gt;20000,D1606&lt;=45000),D1606*'Z1'!$G$7,0)+IF(AND(E1606=1,D1606&gt;45000,D1606&lt;=50000),'Z1'!$G$7/5000*(50000-D1606)*D1606,0)</f>
        <v>0</v>
      </c>
      <c r="M1606" s="18">
        <f t="shared" ca="1" si="447"/>
        <v>0</v>
      </c>
      <c r="N1606" s="21">
        <v>18693</v>
      </c>
      <c r="O1606" s="20">
        <f t="shared" si="448"/>
        <v>17693</v>
      </c>
      <c r="P1606" s="21">
        <f t="shared" si="449"/>
        <v>1</v>
      </c>
      <c r="Q1606" s="22">
        <f t="shared" si="450"/>
        <v>15923.7</v>
      </c>
      <c r="R1606" s="59">
        <f t="shared" ca="1" si="451"/>
        <v>2654448.2976539661</v>
      </c>
      <c r="S1606" s="60">
        <f t="shared" ca="1" si="452"/>
        <v>2670371.9976539663</v>
      </c>
      <c r="T1606" s="61">
        <v>892.35932199250965</v>
      </c>
      <c r="U1606" s="61">
        <f t="shared" ca="1" si="453"/>
        <v>970.69138409813388</v>
      </c>
      <c r="V1606" s="62">
        <f t="shared" ca="1" si="454"/>
        <v>8.7780852595028769E-2</v>
      </c>
      <c r="W1606" s="62"/>
      <c r="X1606" s="62">
        <f t="shared" ca="1" si="455"/>
        <v>8.7780852595028769E-2</v>
      </c>
      <c r="Y1606" s="60">
        <f t="shared" ca="1" si="456"/>
        <v>2670371.9976539668</v>
      </c>
      <c r="Z1606" s="63">
        <f t="shared" ca="1" si="457"/>
        <v>0</v>
      </c>
      <c r="AA1606" s="60">
        <f t="shared" ca="1" si="458"/>
        <v>0</v>
      </c>
      <c r="AB1606" s="63">
        <f t="shared" ca="1" si="459"/>
        <v>0</v>
      </c>
      <c r="AC1606" s="47">
        <f t="shared" ca="1" si="460"/>
        <v>2670371.9976539668</v>
      </c>
    </row>
    <row r="1607" spans="1:29" x14ac:dyDescent="0.15">
      <c r="A1607" s="58">
        <v>61633</v>
      </c>
      <c r="B1607" s="65">
        <f t="shared" si="443"/>
        <v>6</v>
      </c>
      <c r="C1607" s="58" t="s">
        <v>1660</v>
      </c>
      <c r="D1607" s="58">
        <v>4141</v>
      </c>
      <c r="E1607" s="58">
        <v>0</v>
      </c>
      <c r="F1607" s="58">
        <f t="shared" si="444"/>
        <v>6675.0447761194027</v>
      </c>
      <c r="G1607" s="58"/>
      <c r="H1607" s="17">
        <f t="shared" si="445"/>
        <v>1</v>
      </c>
      <c r="I1607" s="17">
        <f t="shared" si="446"/>
        <v>0</v>
      </c>
      <c r="J1607" s="17">
        <f ca="1">OFFSET('Z1'!$B$7,B1607,H1607)*D1607</f>
        <v>0</v>
      </c>
      <c r="K1607" s="17">
        <f ca="1">IF(I1607&gt;0,OFFSET('Z1'!$I$7,B1607,I1607)*IF(I1607=1,D1607-9300,IF(I1607=2,D1607-18000,IF(I1607=3,D1607-45000,0))),0)</f>
        <v>0</v>
      </c>
      <c r="L1607" s="17">
        <f>IF(AND(E1607=1,D1607&gt;20000,D1607&lt;=45000),D1607*'Z1'!$G$7,0)+IF(AND(E1607=1,D1607&gt;45000,D1607&lt;=50000),'Z1'!$G$7/5000*(50000-D1607)*D1607,0)</f>
        <v>0</v>
      </c>
      <c r="M1607" s="18">
        <f t="shared" ca="1" si="447"/>
        <v>0</v>
      </c>
      <c r="N1607" s="21">
        <v>2631</v>
      </c>
      <c r="O1607" s="20">
        <f t="shared" si="448"/>
        <v>1631</v>
      </c>
      <c r="P1607" s="21">
        <f t="shared" si="449"/>
        <v>1</v>
      </c>
      <c r="Q1607" s="22">
        <f t="shared" si="450"/>
        <v>1467.9</v>
      </c>
      <c r="R1607" s="59">
        <f t="shared" ca="1" si="451"/>
        <v>3995663.5407433924</v>
      </c>
      <c r="S1607" s="60">
        <f t="shared" ca="1" si="452"/>
        <v>3997131.4407433923</v>
      </c>
      <c r="T1607" s="61">
        <v>883.8031057226649</v>
      </c>
      <c r="U1607" s="61">
        <f t="shared" ca="1" si="453"/>
        <v>965.25753217662214</v>
      </c>
      <c r="V1607" s="62">
        <f t="shared" ca="1" si="454"/>
        <v>9.2163544036602874E-2</v>
      </c>
      <c r="W1607" s="62"/>
      <c r="X1607" s="62">
        <f t="shared" ca="1" si="455"/>
        <v>9.2163544036602874E-2</v>
      </c>
      <c r="Y1607" s="60">
        <f t="shared" ca="1" si="456"/>
        <v>3997131.4407433923</v>
      </c>
      <c r="Z1607" s="63">
        <f t="shared" ca="1" si="457"/>
        <v>0</v>
      </c>
      <c r="AA1607" s="60">
        <f t="shared" ca="1" si="458"/>
        <v>0</v>
      </c>
      <c r="AB1607" s="63">
        <f t="shared" ca="1" si="459"/>
        <v>0</v>
      </c>
      <c r="AC1607" s="47">
        <f t="shared" ca="1" si="460"/>
        <v>3997131.4407433923</v>
      </c>
    </row>
    <row r="1608" spans="1:29" x14ac:dyDescent="0.15">
      <c r="A1608" s="58">
        <v>61701</v>
      </c>
      <c r="B1608" s="65">
        <f t="shared" si="443"/>
        <v>6</v>
      </c>
      <c r="C1608" s="58" t="s">
        <v>1661</v>
      </c>
      <c r="D1608" s="58">
        <v>2255</v>
      </c>
      <c r="E1608" s="58">
        <v>0</v>
      </c>
      <c r="F1608" s="58">
        <f t="shared" si="444"/>
        <v>3634.9253731343283</v>
      </c>
      <c r="G1608" s="58"/>
      <c r="H1608" s="17">
        <f t="shared" si="445"/>
        <v>1</v>
      </c>
      <c r="I1608" s="17">
        <f t="shared" si="446"/>
        <v>0</v>
      </c>
      <c r="J1608" s="17">
        <f ca="1">OFFSET('Z1'!$B$7,B1608,H1608)*D1608</f>
        <v>0</v>
      </c>
      <c r="K1608" s="17">
        <f ca="1">IF(I1608&gt;0,OFFSET('Z1'!$I$7,B1608,I1608)*IF(I1608=1,D1608-9300,IF(I1608=2,D1608-18000,IF(I1608=3,D1608-45000,0))),0)</f>
        <v>0</v>
      </c>
      <c r="L1608" s="17">
        <f>IF(AND(E1608=1,D1608&gt;20000,D1608&lt;=45000),D1608*'Z1'!$G$7,0)+IF(AND(E1608=1,D1608&gt;45000,D1608&lt;=50000),'Z1'!$G$7/5000*(50000-D1608)*D1608,0)</f>
        <v>0</v>
      </c>
      <c r="M1608" s="18">
        <f t="shared" ca="1" si="447"/>
        <v>0</v>
      </c>
      <c r="N1608" s="21">
        <v>0</v>
      </c>
      <c r="O1608" s="20">
        <f t="shared" si="448"/>
        <v>0</v>
      </c>
      <c r="P1608" s="21">
        <f t="shared" si="449"/>
        <v>1</v>
      </c>
      <c r="Q1608" s="22">
        <f t="shared" si="450"/>
        <v>0</v>
      </c>
      <c r="R1608" s="59">
        <f t="shared" ca="1" si="451"/>
        <v>2175856.3835731344</v>
      </c>
      <c r="S1608" s="60">
        <f t="shared" ca="1" si="452"/>
        <v>2175856.3835731344</v>
      </c>
      <c r="T1608" s="61">
        <v>883.01162415078306</v>
      </c>
      <c r="U1608" s="61">
        <f t="shared" ca="1" si="453"/>
        <v>964.90305258232127</v>
      </c>
      <c r="V1608" s="62">
        <f t="shared" ca="1" si="454"/>
        <v>9.2741053675590601E-2</v>
      </c>
      <c r="W1608" s="62"/>
      <c r="X1608" s="62">
        <f t="shared" ca="1" si="455"/>
        <v>9.2741053675590601E-2</v>
      </c>
      <c r="Y1608" s="60">
        <f t="shared" ca="1" si="456"/>
        <v>2175856.3835731344</v>
      </c>
      <c r="Z1608" s="63">
        <f t="shared" ca="1" si="457"/>
        <v>0</v>
      </c>
      <c r="AA1608" s="60">
        <f t="shared" ca="1" si="458"/>
        <v>0</v>
      </c>
      <c r="AB1608" s="63">
        <f t="shared" ca="1" si="459"/>
        <v>0</v>
      </c>
      <c r="AC1608" s="47">
        <f t="shared" ca="1" si="460"/>
        <v>2175856.3835731344</v>
      </c>
    </row>
    <row r="1609" spans="1:29" x14ac:dyDescent="0.15">
      <c r="A1609" s="58">
        <v>61708</v>
      </c>
      <c r="B1609" s="65">
        <f t="shared" si="443"/>
        <v>6</v>
      </c>
      <c r="C1609" s="58" t="s">
        <v>1662</v>
      </c>
      <c r="D1609" s="58">
        <v>1529</v>
      </c>
      <c r="E1609" s="58">
        <v>0</v>
      </c>
      <c r="F1609" s="58">
        <f t="shared" si="444"/>
        <v>2464.6567164179105</v>
      </c>
      <c r="G1609" s="58"/>
      <c r="H1609" s="17">
        <f t="shared" si="445"/>
        <v>1</v>
      </c>
      <c r="I1609" s="17">
        <f t="shared" si="446"/>
        <v>0</v>
      </c>
      <c r="J1609" s="17">
        <f ca="1">OFFSET('Z1'!$B$7,B1609,H1609)*D1609</f>
        <v>0</v>
      </c>
      <c r="K1609" s="17">
        <f ca="1">IF(I1609&gt;0,OFFSET('Z1'!$I$7,B1609,I1609)*IF(I1609=1,D1609-9300,IF(I1609=2,D1609-18000,IF(I1609=3,D1609-45000,0))),0)</f>
        <v>0</v>
      </c>
      <c r="L1609" s="17">
        <f>IF(AND(E1609=1,D1609&gt;20000,D1609&lt;=45000),D1609*'Z1'!$G$7,0)+IF(AND(E1609=1,D1609&gt;45000,D1609&lt;=50000),'Z1'!$G$7/5000*(50000-D1609)*D1609,0)</f>
        <v>0</v>
      </c>
      <c r="M1609" s="18">
        <f t="shared" ca="1" si="447"/>
        <v>0</v>
      </c>
      <c r="N1609" s="21">
        <v>29192</v>
      </c>
      <c r="O1609" s="20">
        <f t="shared" si="448"/>
        <v>28192</v>
      </c>
      <c r="P1609" s="21">
        <f t="shared" si="449"/>
        <v>1</v>
      </c>
      <c r="Q1609" s="22">
        <f t="shared" si="450"/>
        <v>25372.799999999999</v>
      </c>
      <c r="R1609" s="59">
        <f t="shared" ca="1" si="451"/>
        <v>1475336.7673983693</v>
      </c>
      <c r="S1609" s="60">
        <f t="shared" ca="1" si="452"/>
        <v>1500709.5673983693</v>
      </c>
      <c r="T1609" s="61">
        <v>902.97079574841609</v>
      </c>
      <c r="U1609" s="61">
        <f t="shared" ca="1" si="453"/>
        <v>981.49742799108526</v>
      </c>
      <c r="V1609" s="62">
        <f t="shared" ca="1" si="454"/>
        <v>8.6964753026794517E-2</v>
      </c>
      <c r="W1609" s="62"/>
      <c r="X1609" s="62">
        <f t="shared" ca="1" si="455"/>
        <v>8.6964753026794517E-2</v>
      </c>
      <c r="Y1609" s="60">
        <f t="shared" ca="1" si="456"/>
        <v>1500709.5673983693</v>
      </c>
      <c r="Z1609" s="63">
        <f t="shared" ca="1" si="457"/>
        <v>0</v>
      </c>
      <c r="AA1609" s="60">
        <f t="shared" ca="1" si="458"/>
        <v>0</v>
      </c>
      <c r="AB1609" s="63">
        <f t="shared" ca="1" si="459"/>
        <v>0</v>
      </c>
      <c r="AC1609" s="47">
        <f t="shared" ca="1" si="460"/>
        <v>1500709.5673983693</v>
      </c>
    </row>
    <row r="1610" spans="1:29" x14ac:dyDescent="0.15">
      <c r="A1610" s="58">
        <v>61710</v>
      </c>
      <c r="B1610" s="65">
        <f t="shared" si="443"/>
        <v>6</v>
      </c>
      <c r="C1610" s="58" t="s">
        <v>1663</v>
      </c>
      <c r="D1610" s="58">
        <v>1198</v>
      </c>
      <c r="E1610" s="58">
        <v>0</v>
      </c>
      <c r="F1610" s="58">
        <f t="shared" si="444"/>
        <v>1931.1044776119402</v>
      </c>
      <c r="G1610" s="58"/>
      <c r="H1610" s="17">
        <f t="shared" si="445"/>
        <v>1</v>
      </c>
      <c r="I1610" s="17">
        <f t="shared" si="446"/>
        <v>0</v>
      </c>
      <c r="J1610" s="17">
        <f ca="1">OFFSET('Z1'!$B$7,B1610,H1610)*D1610</f>
        <v>0</v>
      </c>
      <c r="K1610" s="17">
        <f ca="1">IF(I1610&gt;0,OFFSET('Z1'!$I$7,B1610,I1610)*IF(I1610=1,D1610-9300,IF(I1610=2,D1610-18000,IF(I1610=3,D1610-45000,0))),0)</f>
        <v>0</v>
      </c>
      <c r="L1610" s="17">
        <f>IF(AND(E1610=1,D1610&gt;20000,D1610&lt;=45000),D1610*'Z1'!$G$7,0)+IF(AND(E1610=1,D1610&gt;45000,D1610&lt;=50000),'Z1'!$G$7/5000*(50000-D1610)*D1610,0)</f>
        <v>0</v>
      </c>
      <c r="M1610" s="18">
        <f t="shared" ca="1" si="447"/>
        <v>0</v>
      </c>
      <c r="N1610" s="21">
        <v>1844</v>
      </c>
      <c r="O1610" s="20">
        <f t="shared" si="448"/>
        <v>844</v>
      </c>
      <c r="P1610" s="21">
        <f t="shared" si="449"/>
        <v>1</v>
      </c>
      <c r="Q1610" s="22">
        <f t="shared" si="450"/>
        <v>759.6</v>
      </c>
      <c r="R1610" s="59">
        <f t="shared" ca="1" si="451"/>
        <v>1155953.8569936207</v>
      </c>
      <c r="S1610" s="60">
        <f t="shared" ca="1" si="452"/>
        <v>1156713.4569936208</v>
      </c>
      <c r="T1610" s="61">
        <v>884.16737415078285</v>
      </c>
      <c r="U1610" s="61">
        <f t="shared" ca="1" si="453"/>
        <v>965.53710934359003</v>
      </c>
      <c r="V1610" s="62">
        <f t="shared" ca="1" si="454"/>
        <v>9.2029787087496207E-2</v>
      </c>
      <c r="W1610" s="62"/>
      <c r="X1610" s="62">
        <f t="shared" ca="1" si="455"/>
        <v>9.2029787087496207E-2</v>
      </c>
      <c r="Y1610" s="60">
        <f t="shared" ca="1" si="456"/>
        <v>1156713.4569936208</v>
      </c>
      <c r="Z1610" s="63">
        <f t="shared" ca="1" si="457"/>
        <v>0</v>
      </c>
      <c r="AA1610" s="60">
        <f t="shared" ca="1" si="458"/>
        <v>0</v>
      </c>
      <c r="AB1610" s="63">
        <f t="shared" ca="1" si="459"/>
        <v>0</v>
      </c>
      <c r="AC1610" s="47">
        <f t="shared" ca="1" si="460"/>
        <v>1156713.4569936208</v>
      </c>
    </row>
    <row r="1611" spans="1:29" x14ac:dyDescent="0.15">
      <c r="A1611" s="58">
        <v>61711</v>
      </c>
      <c r="B1611" s="65">
        <f t="shared" si="443"/>
        <v>6</v>
      </c>
      <c r="C1611" s="58" t="s">
        <v>1664</v>
      </c>
      <c r="D1611" s="58">
        <v>887</v>
      </c>
      <c r="E1611" s="58">
        <v>0</v>
      </c>
      <c r="F1611" s="58">
        <f t="shared" si="444"/>
        <v>1429.7910447761194</v>
      </c>
      <c r="G1611" s="58"/>
      <c r="H1611" s="17">
        <f t="shared" si="445"/>
        <v>1</v>
      </c>
      <c r="I1611" s="17">
        <f t="shared" si="446"/>
        <v>0</v>
      </c>
      <c r="J1611" s="17">
        <f ca="1">OFFSET('Z1'!$B$7,B1611,H1611)*D1611</f>
        <v>0</v>
      </c>
      <c r="K1611" s="17">
        <f ca="1">IF(I1611&gt;0,OFFSET('Z1'!$I$7,B1611,I1611)*IF(I1611=1,D1611-9300,IF(I1611=2,D1611-18000,IF(I1611=3,D1611-45000,0))),0)</f>
        <v>0</v>
      </c>
      <c r="L1611" s="17">
        <f>IF(AND(E1611=1,D1611&gt;20000,D1611&lt;=45000),D1611*'Z1'!$G$7,0)+IF(AND(E1611=1,D1611&gt;45000,D1611&lt;=50000),'Z1'!$G$7/5000*(50000-D1611)*D1611,0)</f>
        <v>0</v>
      </c>
      <c r="M1611" s="18">
        <f t="shared" ca="1" si="447"/>
        <v>0</v>
      </c>
      <c r="N1611" s="21">
        <v>4276</v>
      </c>
      <c r="O1611" s="20">
        <f t="shared" si="448"/>
        <v>3276</v>
      </c>
      <c r="P1611" s="21">
        <f t="shared" si="449"/>
        <v>1</v>
      </c>
      <c r="Q1611" s="22">
        <f t="shared" si="450"/>
        <v>2948.4</v>
      </c>
      <c r="R1611" s="59">
        <f t="shared" ca="1" si="451"/>
        <v>855869.00764051895</v>
      </c>
      <c r="S1611" s="60">
        <f t="shared" ca="1" si="452"/>
        <v>858817.40764051897</v>
      </c>
      <c r="T1611" s="61">
        <v>887.92044111506868</v>
      </c>
      <c r="U1611" s="61">
        <f t="shared" ca="1" si="453"/>
        <v>968.22706611106992</v>
      </c>
      <c r="V1611" s="62">
        <f t="shared" ca="1" si="454"/>
        <v>9.044349164340737E-2</v>
      </c>
      <c r="W1611" s="62"/>
      <c r="X1611" s="62">
        <f t="shared" ca="1" si="455"/>
        <v>9.044349164340737E-2</v>
      </c>
      <c r="Y1611" s="60">
        <f t="shared" ca="1" si="456"/>
        <v>858817.40764051909</v>
      </c>
      <c r="Z1611" s="63">
        <f t="shared" ca="1" si="457"/>
        <v>0</v>
      </c>
      <c r="AA1611" s="60">
        <f t="shared" ca="1" si="458"/>
        <v>0</v>
      </c>
      <c r="AB1611" s="63">
        <f t="shared" ca="1" si="459"/>
        <v>0</v>
      </c>
      <c r="AC1611" s="47">
        <f t="shared" ca="1" si="460"/>
        <v>858817.40764051909</v>
      </c>
    </row>
    <row r="1612" spans="1:29" x14ac:dyDescent="0.15">
      <c r="A1612" s="58">
        <v>61716</v>
      </c>
      <c r="B1612" s="65">
        <f t="shared" si="443"/>
        <v>6</v>
      </c>
      <c r="C1612" s="58" t="s">
        <v>1665</v>
      </c>
      <c r="D1612" s="58">
        <v>2962</v>
      </c>
      <c r="E1612" s="58">
        <v>0</v>
      </c>
      <c r="F1612" s="58">
        <f t="shared" si="444"/>
        <v>4774.5671641791041</v>
      </c>
      <c r="G1612" s="58"/>
      <c r="H1612" s="17">
        <f t="shared" si="445"/>
        <v>1</v>
      </c>
      <c r="I1612" s="17">
        <f t="shared" si="446"/>
        <v>0</v>
      </c>
      <c r="J1612" s="17">
        <f ca="1">OFFSET('Z1'!$B$7,B1612,H1612)*D1612</f>
        <v>0</v>
      </c>
      <c r="K1612" s="17">
        <f ca="1">IF(I1612&gt;0,OFFSET('Z1'!$I$7,B1612,I1612)*IF(I1612=1,D1612-9300,IF(I1612=2,D1612-18000,IF(I1612=3,D1612-45000,0))),0)</f>
        <v>0</v>
      </c>
      <c r="L1612" s="17">
        <f>IF(AND(E1612=1,D1612&gt;20000,D1612&lt;=45000),D1612*'Z1'!$G$7,0)+IF(AND(E1612=1,D1612&gt;45000,D1612&lt;=50000),'Z1'!$G$7/5000*(50000-D1612)*D1612,0)</f>
        <v>0</v>
      </c>
      <c r="M1612" s="18">
        <f t="shared" ca="1" si="447"/>
        <v>0</v>
      </c>
      <c r="N1612" s="21">
        <v>4063</v>
      </c>
      <c r="O1612" s="20">
        <f t="shared" si="448"/>
        <v>3063</v>
      </c>
      <c r="P1612" s="21">
        <f t="shared" si="449"/>
        <v>1</v>
      </c>
      <c r="Q1612" s="22">
        <f t="shared" si="450"/>
        <v>2756.7000000000003</v>
      </c>
      <c r="R1612" s="59">
        <f t="shared" ca="1" si="451"/>
        <v>2858042.8417488355</v>
      </c>
      <c r="S1612" s="60">
        <f t="shared" ca="1" si="452"/>
        <v>2860799.5417488357</v>
      </c>
      <c r="T1612" s="61">
        <v>883.99786268289313</v>
      </c>
      <c r="U1612" s="61">
        <f t="shared" ca="1" si="453"/>
        <v>965.83374130615653</v>
      </c>
      <c r="V1612" s="62">
        <f t="shared" ca="1" si="454"/>
        <v>9.2574747154812398E-2</v>
      </c>
      <c r="W1612" s="62"/>
      <c r="X1612" s="62">
        <f t="shared" ca="1" si="455"/>
        <v>9.2574747154812398E-2</v>
      </c>
      <c r="Y1612" s="60">
        <f t="shared" ca="1" si="456"/>
        <v>2860799.5417488357</v>
      </c>
      <c r="Z1612" s="63">
        <f t="shared" ca="1" si="457"/>
        <v>0</v>
      </c>
      <c r="AA1612" s="60">
        <f t="shared" ca="1" si="458"/>
        <v>0</v>
      </c>
      <c r="AB1612" s="63">
        <f t="shared" ca="1" si="459"/>
        <v>0</v>
      </c>
      <c r="AC1612" s="47">
        <f t="shared" ca="1" si="460"/>
        <v>2860799.5417488357</v>
      </c>
    </row>
    <row r="1613" spans="1:29" x14ac:dyDescent="0.15">
      <c r="A1613" s="58">
        <v>61719</v>
      </c>
      <c r="B1613" s="65">
        <f t="shared" si="443"/>
        <v>6</v>
      </c>
      <c r="C1613" s="58" t="s">
        <v>1666</v>
      </c>
      <c r="D1613" s="58">
        <v>2298</v>
      </c>
      <c r="E1613" s="58">
        <v>0</v>
      </c>
      <c r="F1613" s="58">
        <f t="shared" si="444"/>
        <v>3704.2388059701493</v>
      </c>
      <c r="G1613" s="58"/>
      <c r="H1613" s="17">
        <f t="shared" si="445"/>
        <v>1</v>
      </c>
      <c r="I1613" s="17">
        <f t="shared" si="446"/>
        <v>0</v>
      </c>
      <c r="J1613" s="17">
        <f ca="1">OFFSET('Z1'!$B$7,B1613,H1613)*D1613</f>
        <v>0</v>
      </c>
      <c r="K1613" s="17">
        <f ca="1">IF(I1613&gt;0,OFFSET('Z1'!$I$7,B1613,I1613)*IF(I1613=1,D1613-9300,IF(I1613=2,D1613-18000,IF(I1613=3,D1613-45000,0))),0)</f>
        <v>0</v>
      </c>
      <c r="L1613" s="17">
        <f>IF(AND(E1613=1,D1613&gt;20000,D1613&lt;=45000),D1613*'Z1'!$G$7,0)+IF(AND(E1613=1,D1613&gt;45000,D1613&lt;=50000),'Z1'!$G$7/5000*(50000-D1613)*D1613,0)</f>
        <v>0</v>
      </c>
      <c r="M1613" s="18">
        <f t="shared" ca="1" si="447"/>
        <v>0</v>
      </c>
      <c r="N1613" s="21">
        <v>3455</v>
      </c>
      <c r="O1613" s="20">
        <f t="shared" si="448"/>
        <v>2455</v>
      </c>
      <c r="P1613" s="21">
        <f t="shared" si="449"/>
        <v>1</v>
      </c>
      <c r="Q1613" s="22">
        <f t="shared" si="450"/>
        <v>2209.5</v>
      </c>
      <c r="R1613" s="59">
        <f t="shared" ca="1" si="451"/>
        <v>2217347.2148341746</v>
      </c>
      <c r="S1613" s="60">
        <f t="shared" ca="1" si="452"/>
        <v>2219556.7148341746</v>
      </c>
      <c r="T1613" s="61">
        <v>884.99054214133673</v>
      </c>
      <c r="U1613" s="61">
        <f t="shared" ca="1" si="453"/>
        <v>965.86454083297417</v>
      </c>
      <c r="V1613" s="62">
        <f t="shared" ca="1" si="454"/>
        <v>9.1384025976089411E-2</v>
      </c>
      <c r="W1613" s="62"/>
      <c r="X1613" s="62">
        <f t="shared" ca="1" si="455"/>
        <v>9.1384025976089411E-2</v>
      </c>
      <c r="Y1613" s="60">
        <f t="shared" ca="1" si="456"/>
        <v>2219556.7148341746</v>
      </c>
      <c r="Z1613" s="63">
        <f t="shared" ca="1" si="457"/>
        <v>0</v>
      </c>
      <c r="AA1613" s="60">
        <f t="shared" ca="1" si="458"/>
        <v>0</v>
      </c>
      <c r="AB1613" s="63">
        <f t="shared" ca="1" si="459"/>
        <v>0</v>
      </c>
      <c r="AC1613" s="47">
        <f t="shared" ca="1" si="460"/>
        <v>2219556.7148341746</v>
      </c>
    </row>
    <row r="1614" spans="1:29" x14ac:dyDescent="0.15">
      <c r="A1614" s="58">
        <v>61727</v>
      </c>
      <c r="B1614" s="65">
        <f t="shared" si="443"/>
        <v>6</v>
      </c>
      <c r="C1614" s="58" t="s">
        <v>1667</v>
      </c>
      <c r="D1614" s="58">
        <v>2506</v>
      </c>
      <c r="E1614" s="58">
        <v>0</v>
      </c>
      <c r="F1614" s="58">
        <f t="shared" si="444"/>
        <v>4039.5223880597014</v>
      </c>
      <c r="G1614" s="58"/>
      <c r="H1614" s="17">
        <f t="shared" si="445"/>
        <v>1</v>
      </c>
      <c r="I1614" s="17">
        <f t="shared" si="446"/>
        <v>0</v>
      </c>
      <c r="J1614" s="17">
        <f ca="1">OFFSET('Z1'!$B$7,B1614,H1614)*D1614</f>
        <v>0</v>
      </c>
      <c r="K1614" s="17">
        <f ca="1">IF(I1614&gt;0,OFFSET('Z1'!$I$7,B1614,I1614)*IF(I1614=1,D1614-9300,IF(I1614=2,D1614-18000,IF(I1614=3,D1614-45000,0))),0)</f>
        <v>0</v>
      </c>
      <c r="L1614" s="17">
        <f>IF(AND(E1614=1,D1614&gt;20000,D1614&lt;=45000),D1614*'Z1'!$G$7,0)+IF(AND(E1614=1,D1614&gt;45000,D1614&lt;=50000),'Z1'!$G$7/5000*(50000-D1614)*D1614,0)</f>
        <v>0</v>
      </c>
      <c r="M1614" s="18">
        <f t="shared" ca="1" si="447"/>
        <v>0</v>
      </c>
      <c r="N1614" s="21">
        <v>5027</v>
      </c>
      <c r="O1614" s="20">
        <f t="shared" si="448"/>
        <v>4027</v>
      </c>
      <c r="P1614" s="21">
        <f t="shared" si="449"/>
        <v>1</v>
      </c>
      <c r="Q1614" s="22">
        <f t="shared" si="450"/>
        <v>3624.3</v>
      </c>
      <c r="R1614" s="59">
        <f t="shared" ca="1" si="451"/>
        <v>2418047.0497712973</v>
      </c>
      <c r="S1614" s="60">
        <f t="shared" ca="1" si="452"/>
        <v>2421671.3497712971</v>
      </c>
      <c r="T1614" s="61">
        <v>885.92913024339032</v>
      </c>
      <c r="U1614" s="61">
        <f t="shared" ca="1" si="453"/>
        <v>966.34930158471548</v>
      </c>
      <c r="V1614" s="62">
        <f t="shared" ca="1" si="454"/>
        <v>9.0774948690570012E-2</v>
      </c>
      <c r="W1614" s="62"/>
      <c r="X1614" s="62">
        <f t="shared" ca="1" si="455"/>
        <v>9.0774948690570012E-2</v>
      </c>
      <c r="Y1614" s="60">
        <f t="shared" ca="1" si="456"/>
        <v>2421671.3497712966</v>
      </c>
      <c r="Z1614" s="63">
        <f t="shared" ca="1" si="457"/>
        <v>0</v>
      </c>
      <c r="AA1614" s="60">
        <f t="shared" ca="1" si="458"/>
        <v>0</v>
      </c>
      <c r="AB1614" s="63">
        <f t="shared" ca="1" si="459"/>
        <v>0</v>
      </c>
      <c r="AC1614" s="47">
        <f t="shared" ca="1" si="460"/>
        <v>2421671.3497712966</v>
      </c>
    </row>
    <row r="1615" spans="1:29" x14ac:dyDescent="0.15">
      <c r="A1615" s="58">
        <v>61728</v>
      </c>
      <c r="B1615" s="65">
        <f t="shared" si="443"/>
        <v>6</v>
      </c>
      <c r="C1615" s="58" t="s">
        <v>1668</v>
      </c>
      <c r="D1615" s="58">
        <v>677</v>
      </c>
      <c r="E1615" s="58">
        <v>0</v>
      </c>
      <c r="F1615" s="58">
        <f t="shared" si="444"/>
        <v>1091.2835820895523</v>
      </c>
      <c r="G1615" s="58"/>
      <c r="H1615" s="17">
        <f t="shared" si="445"/>
        <v>1</v>
      </c>
      <c r="I1615" s="17">
        <f t="shared" si="446"/>
        <v>0</v>
      </c>
      <c r="J1615" s="17">
        <f ca="1">OFFSET('Z1'!$B$7,B1615,H1615)*D1615</f>
        <v>0</v>
      </c>
      <c r="K1615" s="17">
        <f ca="1">IF(I1615&gt;0,OFFSET('Z1'!$I$7,B1615,I1615)*IF(I1615=1,D1615-9300,IF(I1615=2,D1615-18000,IF(I1615=3,D1615-45000,0))),0)</f>
        <v>0</v>
      </c>
      <c r="L1615" s="17">
        <f>IF(AND(E1615=1,D1615&gt;20000,D1615&lt;=45000),D1615*'Z1'!$G$7,0)+IF(AND(E1615=1,D1615&gt;45000,D1615&lt;=50000),'Z1'!$G$7/5000*(50000-D1615)*D1615,0)</f>
        <v>0</v>
      </c>
      <c r="M1615" s="18">
        <f t="shared" ca="1" si="447"/>
        <v>0</v>
      </c>
      <c r="N1615" s="21">
        <v>17253</v>
      </c>
      <c r="O1615" s="20">
        <f t="shared" si="448"/>
        <v>16253</v>
      </c>
      <c r="P1615" s="21">
        <f t="shared" si="449"/>
        <v>1</v>
      </c>
      <c r="Q1615" s="22">
        <f t="shared" si="450"/>
        <v>14627.7</v>
      </c>
      <c r="R1615" s="59">
        <f t="shared" ca="1" si="451"/>
        <v>653239.3665982316</v>
      </c>
      <c r="S1615" s="60">
        <f t="shared" ca="1" si="452"/>
        <v>667867.06659823155</v>
      </c>
      <c r="T1615" s="61">
        <v>913.70321707113692</v>
      </c>
      <c r="U1615" s="61">
        <f t="shared" ca="1" si="453"/>
        <v>986.50969955425637</v>
      </c>
      <c r="V1615" s="62">
        <f t="shared" ca="1" si="454"/>
        <v>7.9682856668163771E-2</v>
      </c>
      <c r="W1615" s="62"/>
      <c r="X1615" s="62">
        <f t="shared" ca="1" si="455"/>
        <v>7.9682856668163771E-2</v>
      </c>
      <c r="Y1615" s="60">
        <f t="shared" ca="1" si="456"/>
        <v>667867.06659823167</v>
      </c>
      <c r="Z1615" s="63">
        <f t="shared" ca="1" si="457"/>
        <v>0</v>
      </c>
      <c r="AA1615" s="60">
        <f t="shared" ca="1" si="458"/>
        <v>0</v>
      </c>
      <c r="AB1615" s="63">
        <f t="shared" ca="1" si="459"/>
        <v>0</v>
      </c>
      <c r="AC1615" s="47">
        <f t="shared" ca="1" si="460"/>
        <v>667867.06659823167</v>
      </c>
    </row>
    <row r="1616" spans="1:29" x14ac:dyDescent="0.15">
      <c r="A1616" s="58">
        <v>61729</v>
      </c>
      <c r="B1616" s="65">
        <f t="shared" si="443"/>
        <v>6</v>
      </c>
      <c r="C1616" s="58" t="s">
        <v>1669</v>
      </c>
      <c r="D1616" s="58">
        <v>2118</v>
      </c>
      <c r="E1616" s="58">
        <v>0</v>
      </c>
      <c r="F1616" s="58">
        <f t="shared" si="444"/>
        <v>3414.0895522388059</v>
      </c>
      <c r="G1616" s="58"/>
      <c r="H1616" s="17">
        <f t="shared" si="445"/>
        <v>1</v>
      </c>
      <c r="I1616" s="17">
        <f t="shared" si="446"/>
        <v>0</v>
      </c>
      <c r="J1616" s="17">
        <f ca="1">OFFSET('Z1'!$B$7,B1616,H1616)*D1616</f>
        <v>0</v>
      </c>
      <c r="K1616" s="17">
        <f ca="1">IF(I1616&gt;0,OFFSET('Z1'!$I$7,B1616,I1616)*IF(I1616=1,D1616-9300,IF(I1616=2,D1616-18000,IF(I1616=3,D1616-45000,0))),0)</f>
        <v>0</v>
      </c>
      <c r="L1616" s="17">
        <f>IF(AND(E1616=1,D1616&gt;20000,D1616&lt;=45000),D1616*'Z1'!$G$7,0)+IF(AND(E1616=1,D1616&gt;45000,D1616&lt;=50000),'Z1'!$G$7/5000*(50000-D1616)*D1616,0)</f>
        <v>0</v>
      </c>
      <c r="M1616" s="18">
        <f t="shared" ca="1" si="447"/>
        <v>0</v>
      </c>
      <c r="N1616" s="21">
        <v>0</v>
      </c>
      <c r="O1616" s="20">
        <f t="shared" si="448"/>
        <v>0</v>
      </c>
      <c r="P1616" s="21">
        <f t="shared" si="449"/>
        <v>1</v>
      </c>
      <c r="Q1616" s="22">
        <f t="shared" si="450"/>
        <v>0</v>
      </c>
      <c r="R1616" s="59">
        <f t="shared" ca="1" si="451"/>
        <v>2043664.6653693565</v>
      </c>
      <c r="S1616" s="60">
        <f t="shared" ca="1" si="452"/>
        <v>2043664.6653693565</v>
      </c>
      <c r="T1616" s="61">
        <v>883.01162415078295</v>
      </c>
      <c r="U1616" s="61">
        <f t="shared" ca="1" si="453"/>
        <v>964.90305258232127</v>
      </c>
      <c r="V1616" s="62">
        <f t="shared" ca="1" si="454"/>
        <v>9.2741053675590823E-2</v>
      </c>
      <c r="W1616" s="62"/>
      <c r="X1616" s="62">
        <f t="shared" ca="1" si="455"/>
        <v>9.2741053675590823E-2</v>
      </c>
      <c r="Y1616" s="60">
        <f t="shared" ca="1" si="456"/>
        <v>2043664.6653693567</v>
      </c>
      <c r="Z1616" s="63">
        <f t="shared" ca="1" si="457"/>
        <v>0</v>
      </c>
      <c r="AA1616" s="60">
        <f t="shared" ca="1" si="458"/>
        <v>0</v>
      </c>
      <c r="AB1616" s="63">
        <f t="shared" ca="1" si="459"/>
        <v>0</v>
      </c>
      <c r="AC1616" s="47">
        <f t="shared" ca="1" si="460"/>
        <v>2043664.6653693567</v>
      </c>
    </row>
    <row r="1617" spans="1:29" x14ac:dyDescent="0.15">
      <c r="A1617" s="58">
        <v>61730</v>
      </c>
      <c r="B1617" s="65">
        <f t="shared" si="443"/>
        <v>6</v>
      </c>
      <c r="C1617" s="58" t="s">
        <v>1670</v>
      </c>
      <c r="D1617" s="58">
        <v>2207</v>
      </c>
      <c r="E1617" s="58">
        <v>0</v>
      </c>
      <c r="F1617" s="58">
        <f t="shared" si="444"/>
        <v>3557.5522388059703</v>
      </c>
      <c r="G1617" s="58"/>
      <c r="H1617" s="17">
        <f t="shared" si="445"/>
        <v>1</v>
      </c>
      <c r="I1617" s="17">
        <f t="shared" si="446"/>
        <v>0</v>
      </c>
      <c r="J1617" s="17">
        <f ca="1">OFFSET('Z1'!$B$7,B1617,H1617)*D1617</f>
        <v>0</v>
      </c>
      <c r="K1617" s="17">
        <f ca="1">IF(I1617&gt;0,OFFSET('Z1'!$I$7,B1617,I1617)*IF(I1617=1,D1617-9300,IF(I1617=2,D1617-18000,IF(I1617=3,D1617-45000,0))),0)</f>
        <v>0</v>
      </c>
      <c r="L1617" s="17">
        <f>IF(AND(E1617=1,D1617&gt;20000,D1617&lt;=45000),D1617*'Z1'!$G$7,0)+IF(AND(E1617=1,D1617&gt;45000,D1617&lt;=50000),'Z1'!$G$7/5000*(50000-D1617)*D1617,0)</f>
        <v>0</v>
      </c>
      <c r="M1617" s="18">
        <f t="shared" ca="1" si="447"/>
        <v>0</v>
      </c>
      <c r="N1617" s="21">
        <v>0</v>
      </c>
      <c r="O1617" s="20">
        <f t="shared" si="448"/>
        <v>0</v>
      </c>
      <c r="P1617" s="21">
        <f t="shared" si="449"/>
        <v>1</v>
      </c>
      <c r="Q1617" s="22">
        <f t="shared" si="450"/>
        <v>0</v>
      </c>
      <c r="R1617" s="59">
        <f t="shared" ca="1" si="451"/>
        <v>2129541.0370491832</v>
      </c>
      <c r="S1617" s="60">
        <f t="shared" ca="1" si="452"/>
        <v>2129541.0370491832</v>
      </c>
      <c r="T1617" s="61">
        <v>883.01162415078306</v>
      </c>
      <c r="U1617" s="61">
        <f t="shared" ca="1" si="453"/>
        <v>964.90305258232127</v>
      </c>
      <c r="V1617" s="62">
        <f t="shared" ca="1" si="454"/>
        <v>9.2741053675590601E-2</v>
      </c>
      <c r="W1617" s="62"/>
      <c r="X1617" s="62">
        <f t="shared" ca="1" si="455"/>
        <v>9.2741053675590601E-2</v>
      </c>
      <c r="Y1617" s="60">
        <f t="shared" ca="1" si="456"/>
        <v>2129541.0370491832</v>
      </c>
      <c r="Z1617" s="63">
        <f t="shared" ca="1" si="457"/>
        <v>0</v>
      </c>
      <c r="AA1617" s="60">
        <f t="shared" ca="1" si="458"/>
        <v>0</v>
      </c>
      <c r="AB1617" s="63">
        <f t="shared" ca="1" si="459"/>
        <v>0</v>
      </c>
      <c r="AC1617" s="47">
        <f t="shared" ca="1" si="460"/>
        <v>2129541.0370491832</v>
      </c>
    </row>
    <row r="1618" spans="1:29" x14ac:dyDescent="0.15">
      <c r="A1618" s="58">
        <v>61731</v>
      </c>
      <c r="B1618" s="65">
        <f t="shared" si="443"/>
        <v>6</v>
      </c>
      <c r="C1618" s="58" t="s">
        <v>1671</v>
      </c>
      <c r="D1618" s="58">
        <v>1345</v>
      </c>
      <c r="E1618" s="58">
        <v>0</v>
      </c>
      <c r="F1618" s="58">
        <f t="shared" si="444"/>
        <v>2168.0597014925374</v>
      </c>
      <c r="G1618" s="58"/>
      <c r="H1618" s="17">
        <f t="shared" si="445"/>
        <v>1</v>
      </c>
      <c r="I1618" s="17">
        <f t="shared" si="446"/>
        <v>0</v>
      </c>
      <c r="J1618" s="17">
        <f ca="1">OFFSET('Z1'!$B$7,B1618,H1618)*D1618</f>
        <v>0</v>
      </c>
      <c r="K1618" s="17">
        <f ca="1">IF(I1618&gt;0,OFFSET('Z1'!$I$7,B1618,I1618)*IF(I1618=1,D1618-9300,IF(I1618=2,D1618-18000,IF(I1618=3,D1618-45000,0))),0)</f>
        <v>0</v>
      </c>
      <c r="L1618" s="17">
        <f>IF(AND(E1618=1,D1618&gt;20000,D1618&lt;=45000),D1618*'Z1'!$G$7,0)+IF(AND(E1618=1,D1618&gt;45000,D1618&lt;=50000),'Z1'!$G$7/5000*(50000-D1618)*D1618,0)</f>
        <v>0</v>
      </c>
      <c r="M1618" s="18">
        <f t="shared" ca="1" si="447"/>
        <v>0</v>
      </c>
      <c r="N1618" s="21">
        <v>0</v>
      </c>
      <c r="O1618" s="20">
        <f t="shared" si="448"/>
        <v>0</v>
      </c>
      <c r="P1618" s="21">
        <f t="shared" si="449"/>
        <v>1</v>
      </c>
      <c r="Q1618" s="22">
        <f t="shared" si="450"/>
        <v>0</v>
      </c>
      <c r="R1618" s="59">
        <f t="shared" ca="1" si="451"/>
        <v>1297794.6057232223</v>
      </c>
      <c r="S1618" s="60">
        <f t="shared" ca="1" si="452"/>
        <v>1297794.6057232223</v>
      </c>
      <c r="T1618" s="61">
        <v>883.01162415078306</v>
      </c>
      <c r="U1618" s="61">
        <f t="shared" ca="1" si="453"/>
        <v>964.90305258232138</v>
      </c>
      <c r="V1618" s="62">
        <f t="shared" ca="1" si="454"/>
        <v>9.2741053675590823E-2</v>
      </c>
      <c r="W1618" s="62"/>
      <c r="X1618" s="62">
        <f t="shared" ca="1" si="455"/>
        <v>9.2741053675590823E-2</v>
      </c>
      <c r="Y1618" s="60">
        <f t="shared" ca="1" si="456"/>
        <v>1297794.6057232225</v>
      </c>
      <c r="Z1618" s="63">
        <f t="shared" ca="1" si="457"/>
        <v>0</v>
      </c>
      <c r="AA1618" s="60">
        <f t="shared" ca="1" si="458"/>
        <v>0</v>
      </c>
      <c r="AB1618" s="63">
        <f t="shared" ca="1" si="459"/>
        <v>0</v>
      </c>
      <c r="AC1618" s="47">
        <f t="shared" ca="1" si="460"/>
        <v>1297794.6057232225</v>
      </c>
    </row>
    <row r="1619" spans="1:29" x14ac:dyDescent="0.15">
      <c r="A1619" s="58">
        <v>61740</v>
      </c>
      <c r="B1619" s="65">
        <f t="shared" si="443"/>
        <v>6</v>
      </c>
      <c r="C1619" s="58" t="s">
        <v>1672</v>
      </c>
      <c r="D1619" s="58">
        <v>2048</v>
      </c>
      <c r="E1619" s="58">
        <v>0</v>
      </c>
      <c r="F1619" s="58">
        <f t="shared" si="444"/>
        <v>3301.2537313432836</v>
      </c>
      <c r="G1619" s="58"/>
      <c r="H1619" s="17">
        <f t="shared" si="445"/>
        <v>1</v>
      </c>
      <c r="I1619" s="17">
        <f t="shared" si="446"/>
        <v>0</v>
      </c>
      <c r="J1619" s="17">
        <f ca="1">OFFSET('Z1'!$B$7,B1619,H1619)*D1619</f>
        <v>0</v>
      </c>
      <c r="K1619" s="17">
        <f ca="1">IF(I1619&gt;0,OFFSET('Z1'!$I$7,B1619,I1619)*IF(I1619=1,D1619-9300,IF(I1619=2,D1619-18000,IF(I1619=3,D1619-45000,0))),0)</f>
        <v>0</v>
      </c>
      <c r="L1619" s="17">
        <f>IF(AND(E1619=1,D1619&gt;20000,D1619&lt;=45000),D1619*'Z1'!$G$7,0)+IF(AND(E1619=1,D1619&gt;45000,D1619&lt;=50000),'Z1'!$G$7/5000*(50000-D1619)*D1619,0)</f>
        <v>0</v>
      </c>
      <c r="M1619" s="18">
        <f t="shared" ca="1" si="447"/>
        <v>0</v>
      </c>
      <c r="N1619" s="21">
        <v>5003</v>
      </c>
      <c r="O1619" s="20">
        <f t="shared" si="448"/>
        <v>4003</v>
      </c>
      <c r="P1619" s="21">
        <f t="shared" si="449"/>
        <v>1</v>
      </c>
      <c r="Q1619" s="22">
        <f t="shared" si="450"/>
        <v>3602.7000000000003</v>
      </c>
      <c r="R1619" s="59">
        <f t="shared" ca="1" si="451"/>
        <v>1976121.451688594</v>
      </c>
      <c r="S1619" s="60">
        <f t="shared" ca="1" si="452"/>
        <v>1979724.1516885939</v>
      </c>
      <c r="T1619" s="61">
        <v>885.06115960310569</v>
      </c>
      <c r="U1619" s="61">
        <f t="shared" ca="1" si="453"/>
        <v>966.66218344169624</v>
      </c>
      <c r="V1619" s="62">
        <f t="shared" ca="1" si="454"/>
        <v>9.2198175180552955E-2</v>
      </c>
      <c r="W1619" s="62"/>
      <c r="X1619" s="62">
        <f t="shared" ca="1" si="455"/>
        <v>9.2198175180552955E-2</v>
      </c>
      <c r="Y1619" s="60">
        <f t="shared" ca="1" si="456"/>
        <v>1979724.1516885937</v>
      </c>
      <c r="Z1619" s="63">
        <f t="shared" ca="1" si="457"/>
        <v>0</v>
      </c>
      <c r="AA1619" s="60">
        <f t="shared" ca="1" si="458"/>
        <v>0</v>
      </c>
      <c r="AB1619" s="63">
        <f t="shared" ca="1" si="459"/>
        <v>0</v>
      </c>
      <c r="AC1619" s="47">
        <f t="shared" ca="1" si="460"/>
        <v>1979724.1516885937</v>
      </c>
    </row>
    <row r="1620" spans="1:29" x14ac:dyDescent="0.15">
      <c r="A1620" s="58">
        <v>61741</v>
      </c>
      <c r="B1620" s="65">
        <f t="shared" ref="B1620:B1683" si="461">INT(A1620/10000)</f>
        <v>6</v>
      </c>
      <c r="C1620" s="58" t="s">
        <v>1673</v>
      </c>
      <c r="D1620" s="58">
        <v>1091</v>
      </c>
      <c r="E1620" s="58">
        <v>0</v>
      </c>
      <c r="F1620" s="58">
        <f t="shared" ref="F1620:F1683" si="462">IF(AND(E1620=1,D1620&lt;=20000),D1620*2,IF(D1620&lt;=10000,D1620*(1+41/67),IF(D1620&lt;=20000,D1620*(1+2/3),IF(D1620&lt;=50000,D1620*(2),D1620*(2+1/3))))+IF(AND(D1620&gt;9000,D1620&lt;=10000),(D1620-9000)*(110/201),0)+IF(AND(D1620&gt;18000,D1620&lt;=20000),(D1620-18000)*(3+1/3),0)+IF(AND(D1620&gt;45000,D1620&lt;=50000),(D1620-45000)*(3+1/3),0))</f>
        <v>1758.6268656716418</v>
      </c>
      <c r="G1620" s="58"/>
      <c r="H1620" s="17">
        <f t="shared" ref="H1620:H1683" si="463">IF(AND(E1620=1,D1620&lt;=20000),3,IF(D1620&lt;=10000,1,IF(D1620&lt;=20000,2,IF(D1620&lt;=50000,3,4))))</f>
        <v>1</v>
      </c>
      <c r="I1620" s="17">
        <f t="shared" ref="I1620:I1683" si="464">IF(AND(E1620=1,D1620&lt;=45000),0,IF(AND(D1620&gt;9300,D1620&lt;=10000),1,IF(AND(D1620&gt;18000,D1620&lt;=20000),2,IF(AND(D1620&gt;45000,D1620&lt;=50000),3,0))))</f>
        <v>0</v>
      </c>
      <c r="J1620" s="17">
        <f ca="1">OFFSET('Z1'!$B$7,B1620,H1620)*D1620</f>
        <v>0</v>
      </c>
      <c r="K1620" s="17">
        <f ca="1">IF(I1620&gt;0,OFFSET('Z1'!$I$7,B1620,I1620)*IF(I1620=1,D1620-9300,IF(I1620=2,D1620-18000,IF(I1620=3,D1620-45000,0))),0)</f>
        <v>0</v>
      </c>
      <c r="L1620" s="17">
        <f>IF(AND(E1620=1,D1620&gt;20000,D1620&lt;=45000),D1620*'Z1'!$G$7,0)+IF(AND(E1620=1,D1620&gt;45000,D1620&lt;=50000),'Z1'!$G$7/5000*(50000-D1620)*D1620,0)</f>
        <v>0</v>
      </c>
      <c r="M1620" s="18">
        <f t="shared" ref="M1620:M1683" ca="1" si="465">SUM(J1620:L1620)</f>
        <v>0</v>
      </c>
      <c r="N1620" s="21">
        <v>10470</v>
      </c>
      <c r="O1620" s="20">
        <f t="shared" ref="O1620:O1683" si="466">MAX(N1620-$O$3,0)</f>
        <v>9470</v>
      </c>
      <c r="P1620" s="21">
        <f t="shared" ref="P1620:P1683" si="467">IF(D1620&lt;=9300,1,IF(D1620&gt;10000,0,2))</f>
        <v>1</v>
      </c>
      <c r="Q1620" s="22">
        <f t="shared" ref="Q1620:Q1683" si="468">IF(P1620=0,0,IF(P1620=1,O1620*$Q$3,O1620*$Q$3*(10000-D1620)/700))</f>
        <v>8523</v>
      </c>
      <c r="R1620" s="59">
        <f t="shared" ref="R1620:R1683" ca="1" si="469">OFFSET($R$4,B1620,0)/OFFSET($F$4,B1620,0)*F1620</f>
        <v>1052709.2303673124</v>
      </c>
      <c r="S1620" s="60">
        <f t="shared" ref="S1620:S1683" ca="1" si="470">M1620+Q1620+R1620</f>
        <v>1061232.2303673124</v>
      </c>
      <c r="T1620" s="61">
        <v>894.89211195566099</v>
      </c>
      <c r="U1620" s="61">
        <f t="shared" ref="U1620:U1683" ca="1" si="471">S1620/D1620</f>
        <v>972.71515157407191</v>
      </c>
      <c r="V1620" s="62">
        <f t="shared" ref="V1620:V1683" ca="1" si="472">U1620/T1620-1</f>
        <v>8.6963599945405257E-2</v>
      </c>
      <c r="W1620" s="62"/>
      <c r="X1620" s="62">
        <f t="shared" ref="X1620:X1683" ca="1" si="473">MAX(V1620,OFFSET($X$4,B1620,0))</f>
        <v>8.6963599945405257E-2</v>
      </c>
      <c r="Y1620" s="60">
        <f t="shared" ref="Y1620:Y1683" ca="1" si="474">(T1620*(1+X1620))*D1620</f>
        <v>1061232.2303673124</v>
      </c>
      <c r="Z1620" s="63">
        <f t="shared" ref="Z1620:Z1683" ca="1" si="475">Y1620-S1620</f>
        <v>0</v>
      </c>
      <c r="AA1620" s="60">
        <f t="shared" ref="AA1620:AA1683" ca="1" si="476">MAX(0,Y1620-T1620*(1+OFFSET($V$4,B1620,0))*D1620)</f>
        <v>0</v>
      </c>
      <c r="AB1620" s="63">
        <f t="shared" ref="AB1620:AB1683" ca="1" si="477">IF(OFFSET($Z$4,B1620,0)=0,0,-OFFSET($Z$4,B1620,0)/OFFSET($AA$4,B1620,0)*AA1620)</f>
        <v>0</v>
      </c>
      <c r="AC1620" s="47">
        <f t="shared" ca="1" si="460"/>
        <v>1061232.2303673124</v>
      </c>
    </row>
    <row r="1621" spans="1:29" x14ac:dyDescent="0.15">
      <c r="A1621" s="58">
        <v>61743</v>
      </c>
      <c r="B1621" s="65">
        <f t="shared" si="461"/>
        <v>6</v>
      </c>
      <c r="C1621" s="58" t="s">
        <v>1674</v>
      </c>
      <c r="D1621" s="58">
        <v>708</v>
      </c>
      <c r="E1621" s="58">
        <v>0</v>
      </c>
      <c r="F1621" s="58">
        <f t="shared" si="462"/>
        <v>1141.2537313432836</v>
      </c>
      <c r="G1621" s="58"/>
      <c r="H1621" s="17">
        <f t="shared" si="463"/>
        <v>1</v>
      </c>
      <c r="I1621" s="17">
        <f t="shared" si="464"/>
        <v>0</v>
      </c>
      <c r="J1621" s="17">
        <f ca="1">OFFSET('Z1'!$B$7,B1621,H1621)*D1621</f>
        <v>0</v>
      </c>
      <c r="K1621" s="17">
        <f ca="1">IF(I1621&gt;0,OFFSET('Z1'!$I$7,B1621,I1621)*IF(I1621=1,D1621-9300,IF(I1621=2,D1621-18000,IF(I1621=3,D1621-45000,0))),0)</f>
        <v>0</v>
      </c>
      <c r="L1621" s="17">
        <f>IF(AND(E1621=1,D1621&gt;20000,D1621&lt;=45000),D1621*'Z1'!$G$7,0)+IF(AND(E1621=1,D1621&gt;45000,D1621&lt;=50000),'Z1'!$G$7/5000*(50000-D1621)*D1621,0)</f>
        <v>0</v>
      </c>
      <c r="M1621" s="18">
        <f t="shared" ca="1" si="465"/>
        <v>0</v>
      </c>
      <c r="N1621" s="21">
        <v>4081</v>
      </c>
      <c r="O1621" s="20">
        <f t="shared" si="466"/>
        <v>3081</v>
      </c>
      <c r="P1621" s="21">
        <f t="shared" si="467"/>
        <v>1</v>
      </c>
      <c r="Q1621" s="22">
        <f t="shared" si="468"/>
        <v>2772.9</v>
      </c>
      <c r="R1621" s="59">
        <f t="shared" ca="1" si="469"/>
        <v>683151.36122828349</v>
      </c>
      <c r="S1621" s="60">
        <f t="shared" ca="1" si="470"/>
        <v>685924.26122828352</v>
      </c>
      <c r="T1621" s="61">
        <v>887.41232247480548</v>
      </c>
      <c r="U1621" s="61">
        <f t="shared" ca="1" si="471"/>
        <v>968.81957800605016</v>
      </c>
      <c r="V1621" s="62">
        <f t="shared" ca="1" si="472"/>
        <v>9.1735547805125162E-2</v>
      </c>
      <c r="W1621" s="62"/>
      <c r="X1621" s="62">
        <f t="shared" ca="1" si="473"/>
        <v>9.1735547805125162E-2</v>
      </c>
      <c r="Y1621" s="60">
        <f t="shared" ca="1" si="474"/>
        <v>685924.26122828352</v>
      </c>
      <c r="Z1621" s="63">
        <f t="shared" ca="1" si="475"/>
        <v>0</v>
      </c>
      <c r="AA1621" s="60">
        <f t="shared" ca="1" si="476"/>
        <v>0</v>
      </c>
      <c r="AB1621" s="63">
        <f t="shared" ca="1" si="477"/>
        <v>0</v>
      </c>
      <c r="AC1621" s="47">
        <f t="shared" ref="AC1621:AC1684" ca="1" si="478">Y1621+AB1621</f>
        <v>685924.26122828352</v>
      </c>
    </row>
    <row r="1622" spans="1:29" x14ac:dyDescent="0.15">
      <c r="A1622" s="58">
        <v>61744</v>
      </c>
      <c r="B1622" s="65">
        <f t="shared" si="461"/>
        <v>6</v>
      </c>
      <c r="C1622" s="58" t="s">
        <v>1675</v>
      </c>
      <c r="D1622" s="58">
        <v>625</v>
      </c>
      <c r="E1622" s="58">
        <v>0</v>
      </c>
      <c r="F1622" s="58">
        <f t="shared" si="462"/>
        <v>1007.4626865671642</v>
      </c>
      <c r="G1622" s="58"/>
      <c r="H1622" s="17">
        <f t="shared" si="463"/>
        <v>1</v>
      </c>
      <c r="I1622" s="17">
        <f t="shared" si="464"/>
        <v>0</v>
      </c>
      <c r="J1622" s="17">
        <f ca="1">OFFSET('Z1'!$B$7,B1622,H1622)*D1622</f>
        <v>0</v>
      </c>
      <c r="K1622" s="17">
        <f ca="1">IF(I1622&gt;0,OFFSET('Z1'!$I$7,B1622,I1622)*IF(I1622=1,D1622-9300,IF(I1622=2,D1622-18000,IF(I1622=3,D1622-45000,0))),0)</f>
        <v>0</v>
      </c>
      <c r="L1622" s="17">
        <f>IF(AND(E1622=1,D1622&gt;20000,D1622&lt;=45000),D1622*'Z1'!$G$7,0)+IF(AND(E1622=1,D1622&gt;45000,D1622&lt;=50000),'Z1'!$G$7/5000*(50000-D1622)*D1622,0)</f>
        <v>0</v>
      </c>
      <c r="M1622" s="18">
        <f t="shared" ca="1" si="465"/>
        <v>0</v>
      </c>
      <c r="N1622" s="21">
        <v>9449</v>
      </c>
      <c r="O1622" s="20">
        <f t="shared" si="466"/>
        <v>8449</v>
      </c>
      <c r="P1622" s="21">
        <f t="shared" si="467"/>
        <v>1</v>
      </c>
      <c r="Q1622" s="22">
        <f t="shared" si="468"/>
        <v>7604.1</v>
      </c>
      <c r="R1622" s="59">
        <f t="shared" ca="1" si="469"/>
        <v>603064.40786395082</v>
      </c>
      <c r="S1622" s="60">
        <f t="shared" ca="1" si="470"/>
        <v>610668.5078639508</v>
      </c>
      <c r="T1622" s="61">
        <v>896.6828505658774</v>
      </c>
      <c r="U1622" s="61">
        <f t="shared" ca="1" si="471"/>
        <v>977.06961258232127</v>
      </c>
      <c r="V1622" s="62">
        <f t="shared" ca="1" si="472"/>
        <v>8.9649045886974976E-2</v>
      </c>
      <c r="W1622" s="62"/>
      <c r="X1622" s="62">
        <f t="shared" ca="1" si="473"/>
        <v>8.9649045886974976E-2</v>
      </c>
      <c r="Y1622" s="60">
        <f t="shared" ca="1" si="474"/>
        <v>610668.5078639508</v>
      </c>
      <c r="Z1622" s="63">
        <f t="shared" ca="1" si="475"/>
        <v>0</v>
      </c>
      <c r="AA1622" s="60">
        <f t="shared" ca="1" si="476"/>
        <v>0</v>
      </c>
      <c r="AB1622" s="63">
        <f t="shared" ca="1" si="477"/>
        <v>0</v>
      </c>
      <c r="AC1622" s="47">
        <f t="shared" ca="1" si="478"/>
        <v>610668.5078639508</v>
      </c>
    </row>
    <row r="1623" spans="1:29" x14ac:dyDescent="0.15">
      <c r="A1623" s="58">
        <v>61745</v>
      </c>
      <c r="B1623" s="65">
        <f t="shared" si="461"/>
        <v>6</v>
      </c>
      <c r="C1623" s="58" t="s">
        <v>1676</v>
      </c>
      <c r="D1623" s="58">
        <v>1068</v>
      </c>
      <c r="E1623" s="58">
        <v>0</v>
      </c>
      <c r="F1623" s="58">
        <f t="shared" si="462"/>
        <v>1721.5522388059701</v>
      </c>
      <c r="G1623" s="58"/>
      <c r="H1623" s="17">
        <f t="shared" si="463"/>
        <v>1</v>
      </c>
      <c r="I1623" s="17">
        <f t="shared" si="464"/>
        <v>0</v>
      </c>
      <c r="J1623" s="17">
        <f ca="1">OFFSET('Z1'!$B$7,B1623,H1623)*D1623</f>
        <v>0</v>
      </c>
      <c r="K1623" s="17">
        <f ca="1">IF(I1623&gt;0,OFFSET('Z1'!$I$7,B1623,I1623)*IF(I1623=1,D1623-9300,IF(I1623=2,D1623-18000,IF(I1623=3,D1623-45000,0))),0)</f>
        <v>0</v>
      </c>
      <c r="L1623" s="17">
        <f>IF(AND(E1623=1,D1623&gt;20000,D1623&lt;=45000),D1623*'Z1'!$G$7,0)+IF(AND(E1623=1,D1623&gt;45000,D1623&lt;=50000),'Z1'!$G$7/5000*(50000-D1623)*D1623,0)</f>
        <v>0</v>
      </c>
      <c r="M1623" s="18">
        <f t="shared" ca="1" si="465"/>
        <v>0</v>
      </c>
      <c r="N1623" s="21">
        <v>28152</v>
      </c>
      <c r="O1623" s="20">
        <f t="shared" si="466"/>
        <v>27152</v>
      </c>
      <c r="P1623" s="21">
        <f t="shared" si="467"/>
        <v>1</v>
      </c>
      <c r="Q1623" s="22">
        <f t="shared" si="468"/>
        <v>24436.799999999999</v>
      </c>
      <c r="R1623" s="59">
        <f t="shared" ca="1" si="469"/>
        <v>1030516.4601579191</v>
      </c>
      <c r="S1623" s="60">
        <f t="shared" ca="1" si="470"/>
        <v>1054953.260157919</v>
      </c>
      <c r="T1623" s="61">
        <v>914.95405405732515</v>
      </c>
      <c r="U1623" s="61">
        <f t="shared" ca="1" si="471"/>
        <v>987.78395145872571</v>
      </c>
      <c r="V1623" s="62">
        <f t="shared" ca="1" si="472"/>
        <v>7.9599513307186731E-2</v>
      </c>
      <c r="W1623" s="62"/>
      <c r="X1623" s="62">
        <f t="shared" ca="1" si="473"/>
        <v>7.9599513307186731E-2</v>
      </c>
      <c r="Y1623" s="60">
        <f t="shared" ca="1" si="474"/>
        <v>1054953.260157919</v>
      </c>
      <c r="Z1623" s="63">
        <f t="shared" ca="1" si="475"/>
        <v>0</v>
      </c>
      <c r="AA1623" s="60">
        <f t="shared" ca="1" si="476"/>
        <v>0</v>
      </c>
      <c r="AB1623" s="63">
        <f t="shared" ca="1" si="477"/>
        <v>0</v>
      </c>
      <c r="AC1623" s="47">
        <f t="shared" ca="1" si="478"/>
        <v>1054953.260157919</v>
      </c>
    </row>
    <row r="1624" spans="1:29" x14ac:dyDescent="0.15">
      <c r="A1624" s="58">
        <v>61746</v>
      </c>
      <c r="B1624" s="65">
        <f t="shared" si="461"/>
        <v>6</v>
      </c>
      <c r="C1624" s="58" t="s">
        <v>1677</v>
      </c>
      <c r="D1624" s="58">
        <v>4135</v>
      </c>
      <c r="E1624" s="58">
        <v>0</v>
      </c>
      <c r="F1624" s="58">
        <f t="shared" si="462"/>
        <v>6665.373134328358</v>
      </c>
      <c r="G1624" s="58"/>
      <c r="H1624" s="17">
        <f t="shared" si="463"/>
        <v>1</v>
      </c>
      <c r="I1624" s="17">
        <f t="shared" si="464"/>
        <v>0</v>
      </c>
      <c r="J1624" s="17">
        <f ca="1">OFFSET('Z1'!$B$7,B1624,H1624)*D1624</f>
        <v>0</v>
      </c>
      <c r="K1624" s="17">
        <f ca="1">IF(I1624&gt;0,OFFSET('Z1'!$I$7,B1624,I1624)*IF(I1624=1,D1624-9300,IF(I1624=2,D1624-18000,IF(I1624=3,D1624-45000,0))),0)</f>
        <v>0</v>
      </c>
      <c r="L1624" s="17">
        <f>IF(AND(E1624=1,D1624&gt;20000,D1624&lt;=45000),D1624*'Z1'!$G$7,0)+IF(AND(E1624=1,D1624&gt;45000,D1624&lt;=50000),'Z1'!$G$7/5000*(50000-D1624)*D1624,0)</f>
        <v>0</v>
      </c>
      <c r="M1624" s="18">
        <f t="shared" ca="1" si="465"/>
        <v>0</v>
      </c>
      <c r="N1624" s="21">
        <v>0</v>
      </c>
      <c r="O1624" s="20">
        <f t="shared" si="466"/>
        <v>0</v>
      </c>
      <c r="P1624" s="21">
        <f t="shared" si="467"/>
        <v>1</v>
      </c>
      <c r="Q1624" s="22">
        <f t="shared" si="468"/>
        <v>0</v>
      </c>
      <c r="R1624" s="59">
        <f t="shared" ca="1" si="469"/>
        <v>3989874.1224278985</v>
      </c>
      <c r="S1624" s="60">
        <f t="shared" ca="1" si="470"/>
        <v>3989874.1224278985</v>
      </c>
      <c r="T1624" s="61">
        <v>883.01162415078295</v>
      </c>
      <c r="U1624" s="61">
        <f t="shared" ca="1" si="471"/>
        <v>964.90305258232127</v>
      </c>
      <c r="V1624" s="62">
        <f t="shared" ca="1" si="472"/>
        <v>9.2741053675590823E-2</v>
      </c>
      <c r="W1624" s="62"/>
      <c r="X1624" s="62">
        <f t="shared" ca="1" si="473"/>
        <v>9.2741053675590823E-2</v>
      </c>
      <c r="Y1624" s="60">
        <f t="shared" ca="1" si="474"/>
        <v>3989874.1224278989</v>
      </c>
      <c r="Z1624" s="63">
        <f t="shared" ca="1" si="475"/>
        <v>0</v>
      </c>
      <c r="AA1624" s="60">
        <f t="shared" ca="1" si="476"/>
        <v>0</v>
      </c>
      <c r="AB1624" s="63">
        <f t="shared" ca="1" si="477"/>
        <v>0</v>
      </c>
      <c r="AC1624" s="47">
        <f t="shared" ca="1" si="478"/>
        <v>3989874.1224278989</v>
      </c>
    </row>
    <row r="1625" spans="1:29" x14ac:dyDescent="0.15">
      <c r="A1625" s="58">
        <v>61748</v>
      </c>
      <c r="B1625" s="65">
        <f t="shared" si="461"/>
        <v>6</v>
      </c>
      <c r="C1625" s="58" t="s">
        <v>1678</v>
      </c>
      <c r="D1625" s="58">
        <v>4378</v>
      </c>
      <c r="E1625" s="58">
        <v>0</v>
      </c>
      <c r="F1625" s="58">
        <f t="shared" si="462"/>
        <v>7057.0746268656712</v>
      </c>
      <c r="G1625" s="58"/>
      <c r="H1625" s="17">
        <f t="shared" si="463"/>
        <v>1</v>
      </c>
      <c r="I1625" s="17">
        <f t="shared" si="464"/>
        <v>0</v>
      </c>
      <c r="J1625" s="17">
        <f ca="1">OFFSET('Z1'!$B$7,B1625,H1625)*D1625</f>
        <v>0</v>
      </c>
      <c r="K1625" s="17">
        <f ca="1">IF(I1625&gt;0,OFFSET('Z1'!$I$7,B1625,I1625)*IF(I1625=1,D1625-9300,IF(I1625=2,D1625-18000,IF(I1625=3,D1625-45000,0))),0)</f>
        <v>0</v>
      </c>
      <c r="L1625" s="17">
        <f>IF(AND(E1625=1,D1625&gt;20000,D1625&lt;=45000),D1625*'Z1'!$G$7,0)+IF(AND(E1625=1,D1625&gt;45000,D1625&lt;=50000),'Z1'!$G$7/5000*(50000-D1625)*D1625,0)</f>
        <v>0</v>
      </c>
      <c r="M1625" s="18">
        <f t="shared" ca="1" si="465"/>
        <v>0</v>
      </c>
      <c r="N1625" s="21">
        <v>0</v>
      </c>
      <c r="O1625" s="20">
        <f t="shared" si="466"/>
        <v>0</v>
      </c>
      <c r="P1625" s="21">
        <f t="shared" si="467"/>
        <v>1</v>
      </c>
      <c r="Q1625" s="22">
        <f t="shared" si="468"/>
        <v>0</v>
      </c>
      <c r="R1625" s="59">
        <f t="shared" ca="1" si="469"/>
        <v>4224345.5642054025</v>
      </c>
      <c r="S1625" s="60">
        <f t="shared" ca="1" si="470"/>
        <v>4224345.5642054025</v>
      </c>
      <c r="T1625" s="61">
        <v>883.01162415078295</v>
      </c>
      <c r="U1625" s="61">
        <f t="shared" ca="1" si="471"/>
        <v>964.90305258232127</v>
      </c>
      <c r="V1625" s="62">
        <f t="shared" ca="1" si="472"/>
        <v>9.2741053675590823E-2</v>
      </c>
      <c r="W1625" s="62"/>
      <c r="X1625" s="62">
        <f t="shared" ca="1" si="473"/>
        <v>9.2741053675590823E-2</v>
      </c>
      <c r="Y1625" s="60">
        <f t="shared" ca="1" si="474"/>
        <v>4224345.5642054034</v>
      </c>
      <c r="Z1625" s="63">
        <f t="shared" ca="1" si="475"/>
        <v>0</v>
      </c>
      <c r="AA1625" s="60">
        <f t="shared" ca="1" si="476"/>
        <v>0</v>
      </c>
      <c r="AB1625" s="63">
        <f t="shared" ca="1" si="477"/>
        <v>0</v>
      </c>
      <c r="AC1625" s="47">
        <f t="shared" ca="1" si="478"/>
        <v>4224345.5642054034</v>
      </c>
    </row>
    <row r="1626" spans="1:29" x14ac:dyDescent="0.15">
      <c r="A1626" s="58">
        <v>61750</v>
      </c>
      <c r="B1626" s="65">
        <f t="shared" si="461"/>
        <v>6</v>
      </c>
      <c r="C1626" s="58" t="s">
        <v>1679</v>
      </c>
      <c r="D1626" s="58">
        <v>1910</v>
      </c>
      <c r="E1626" s="58">
        <v>0</v>
      </c>
      <c r="F1626" s="58">
        <f t="shared" si="462"/>
        <v>3078.8059701492539</v>
      </c>
      <c r="G1626" s="58"/>
      <c r="H1626" s="17">
        <f t="shared" si="463"/>
        <v>1</v>
      </c>
      <c r="I1626" s="17">
        <f t="shared" si="464"/>
        <v>0</v>
      </c>
      <c r="J1626" s="17">
        <f ca="1">OFFSET('Z1'!$B$7,B1626,H1626)*D1626</f>
        <v>0</v>
      </c>
      <c r="K1626" s="17">
        <f ca="1">IF(I1626&gt;0,OFFSET('Z1'!$I$7,B1626,I1626)*IF(I1626=1,D1626-9300,IF(I1626=2,D1626-18000,IF(I1626=3,D1626-45000,0))),0)</f>
        <v>0</v>
      </c>
      <c r="L1626" s="17">
        <f>IF(AND(E1626=1,D1626&gt;20000,D1626&lt;=45000),D1626*'Z1'!$G$7,0)+IF(AND(E1626=1,D1626&gt;45000,D1626&lt;=50000),'Z1'!$G$7/5000*(50000-D1626)*D1626,0)</f>
        <v>0</v>
      </c>
      <c r="M1626" s="18">
        <f t="shared" ca="1" si="465"/>
        <v>0</v>
      </c>
      <c r="N1626" s="21">
        <v>5607</v>
      </c>
      <c r="O1626" s="20">
        <f t="shared" si="466"/>
        <v>4607</v>
      </c>
      <c r="P1626" s="21">
        <f t="shared" si="467"/>
        <v>1</v>
      </c>
      <c r="Q1626" s="22">
        <f t="shared" si="468"/>
        <v>4146.3</v>
      </c>
      <c r="R1626" s="59">
        <f t="shared" ca="1" si="469"/>
        <v>1842964.8304322339</v>
      </c>
      <c r="S1626" s="60">
        <f t="shared" ca="1" si="470"/>
        <v>1847111.1304322339</v>
      </c>
      <c r="T1626" s="61">
        <v>884.91052524968416</v>
      </c>
      <c r="U1626" s="61">
        <f t="shared" ca="1" si="471"/>
        <v>967.07389027865645</v>
      </c>
      <c r="V1626" s="62">
        <f t="shared" ca="1" si="472"/>
        <v>9.2849347684941685E-2</v>
      </c>
      <c r="W1626" s="62"/>
      <c r="X1626" s="62">
        <f t="shared" ca="1" si="473"/>
        <v>9.2849347684941685E-2</v>
      </c>
      <c r="Y1626" s="60">
        <f t="shared" ca="1" si="474"/>
        <v>1847111.1304322339</v>
      </c>
      <c r="Z1626" s="63">
        <f t="shared" ca="1" si="475"/>
        <v>0</v>
      </c>
      <c r="AA1626" s="60">
        <f t="shared" ca="1" si="476"/>
        <v>0</v>
      </c>
      <c r="AB1626" s="63">
        <f t="shared" ca="1" si="477"/>
        <v>0</v>
      </c>
      <c r="AC1626" s="47">
        <f t="shared" ca="1" si="478"/>
        <v>1847111.1304322339</v>
      </c>
    </row>
    <row r="1627" spans="1:29" x14ac:dyDescent="0.15">
      <c r="A1627" s="58">
        <v>61751</v>
      </c>
      <c r="B1627" s="65">
        <f t="shared" si="461"/>
        <v>6</v>
      </c>
      <c r="C1627" s="58" t="s">
        <v>1680</v>
      </c>
      <c r="D1627" s="58">
        <v>2465</v>
      </c>
      <c r="E1627" s="58">
        <v>0</v>
      </c>
      <c r="F1627" s="58">
        <f t="shared" si="462"/>
        <v>3973.4328358208954</v>
      </c>
      <c r="G1627" s="58"/>
      <c r="H1627" s="17">
        <f t="shared" si="463"/>
        <v>1</v>
      </c>
      <c r="I1627" s="17">
        <f t="shared" si="464"/>
        <v>0</v>
      </c>
      <c r="J1627" s="17">
        <f ca="1">OFFSET('Z1'!$B$7,B1627,H1627)*D1627</f>
        <v>0</v>
      </c>
      <c r="K1627" s="17">
        <f ca="1">IF(I1627&gt;0,OFFSET('Z1'!$I$7,B1627,I1627)*IF(I1627=1,D1627-9300,IF(I1627=2,D1627-18000,IF(I1627=3,D1627-45000,0))),0)</f>
        <v>0</v>
      </c>
      <c r="L1627" s="17">
        <f>IF(AND(E1627=1,D1627&gt;20000,D1627&lt;=45000),D1627*'Z1'!$G$7,0)+IF(AND(E1627=1,D1627&gt;45000,D1627&lt;=50000),'Z1'!$G$7/5000*(50000-D1627)*D1627,0)</f>
        <v>0</v>
      </c>
      <c r="M1627" s="18">
        <f t="shared" ca="1" si="465"/>
        <v>0</v>
      </c>
      <c r="N1627" s="21">
        <v>1796</v>
      </c>
      <c r="O1627" s="20">
        <f t="shared" si="466"/>
        <v>796</v>
      </c>
      <c r="P1627" s="21">
        <f t="shared" si="467"/>
        <v>1</v>
      </c>
      <c r="Q1627" s="22">
        <f t="shared" si="468"/>
        <v>716.4</v>
      </c>
      <c r="R1627" s="59">
        <f t="shared" ca="1" si="469"/>
        <v>2378486.0246154219</v>
      </c>
      <c r="S1627" s="60">
        <f t="shared" ca="1" si="470"/>
        <v>2379202.4246154218</v>
      </c>
      <c r="T1627" s="61">
        <v>883.07495748411634</v>
      </c>
      <c r="U1627" s="61">
        <f t="shared" ca="1" si="471"/>
        <v>965.19368138556661</v>
      </c>
      <c r="V1627" s="62">
        <f t="shared" ca="1" si="472"/>
        <v>9.2991793284917579E-2</v>
      </c>
      <c r="W1627" s="62"/>
      <c r="X1627" s="62">
        <f t="shared" ca="1" si="473"/>
        <v>9.2991793284917579E-2</v>
      </c>
      <c r="Y1627" s="60">
        <f t="shared" ca="1" si="474"/>
        <v>2379202.4246154218</v>
      </c>
      <c r="Z1627" s="63">
        <f t="shared" ca="1" si="475"/>
        <v>0</v>
      </c>
      <c r="AA1627" s="60">
        <f t="shared" ca="1" si="476"/>
        <v>87.747352327685803</v>
      </c>
      <c r="AB1627" s="63">
        <f t="shared" ca="1" si="477"/>
        <v>-5.5192937963329101</v>
      </c>
      <c r="AC1627" s="47">
        <f t="shared" ca="1" si="478"/>
        <v>2379196.9053216255</v>
      </c>
    </row>
    <row r="1628" spans="1:29" x14ac:dyDescent="0.15">
      <c r="A1628" s="58">
        <v>61756</v>
      </c>
      <c r="B1628" s="65">
        <f t="shared" si="461"/>
        <v>6</v>
      </c>
      <c r="C1628" s="58" t="s">
        <v>1681</v>
      </c>
      <c r="D1628" s="58">
        <v>3965</v>
      </c>
      <c r="E1628" s="58">
        <v>0</v>
      </c>
      <c r="F1628" s="58">
        <f t="shared" si="462"/>
        <v>6391.3432835820895</v>
      </c>
      <c r="G1628" s="58"/>
      <c r="H1628" s="17">
        <f t="shared" si="463"/>
        <v>1</v>
      </c>
      <c r="I1628" s="17">
        <f t="shared" si="464"/>
        <v>0</v>
      </c>
      <c r="J1628" s="17">
        <f ca="1">OFFSET('Z1'!$B$7,B1628,H1628)*D1628</f>
        <v>0</v>
      </c>
      <c r="K1628" s="17">
        <f ca="1">IF(I1628&gt;0,OFFSET('Z1'!$I$7,B1628,I1628)*IF(I1628=1,D1628-9300,IF(I1628=2,D1628-18000,IF(I1628=3,D1628-45000,0))),0)</f>
        <v>0</v>
      </c>
      <c r="L1628" s="17">
        <f>IF(AND(E1628=1,D1628&gt;20000,D1628&lt;=45000),D1628*'Z1'!$G$7,0)+IF(AND(E1628=1,D1628&gt;45000,D1628&lt;=50000),'Z1'!$G$7/5000*(50000-D1628)*D1628,0)</f>
        <v>0</v>
      </c>
      <c r="M1628" s="18">
        <f t="shared" ca="1" si="465"/>
        <v>0</v>
      </c>
      <c r="N1628" s="21">
        <v>43273</v>
      </c>
      <c r="O1628" s="20">
        <f t="shared" si="466"/>
        <v>42273</v>
      </c>
      <c r="P1628" s="21">
        <f t="shared" si="467"/>
        <v>1</v>
      </c>
      <c r="Q1628" s="22">
        <f t="shared" si="468"/>
        <v>38045.700000000004</v>
      </c>
      <c r="R1628" s="59">
        <f t="shared" ca="1" si="469"/>
        <v>3825840.603488904</v>
      </c>
      <c r="S1628" s="60">
        <f t="shared" ca="1" si="470"/>
        <v>3863886.3034889041</v>
      </c>
      <c r="T1628" s="61">
        <v>895.30291108117854</v>
      </c>
      <c r="U1628" s="61">
        <f t="shared" ca="1" si="471"/>
        <v>974.49843719770593</v>
      </c>
      <c r="V1628" s="62">
        <f t="shared" ca="1" si="472"/>
        <v>8.8456683359702248E-2</v>
      </c>
      <c r="W1628" s="62"/>
      <c r="X1628" s="62">
        <f t="shared" ca="1" si="473"/>
        <v>8.8456683359702248E-2</v>
      </c>
      <c r="Y1628" s="60">
        <f t="shared" ca="1" si="474"/>
        <v>3863886.3034889046</v>
      </c>
      <c r="Z1628" s="63">
        <f t="shared" ca="1" si="475"/>
        <v>0</v>
      </c>
      <c r="AA1628" s="60">
        <f t="shared" ca="1" si="476"/>
        <v>0</v>
      </c>
      <c r="AB1628" s="63">
        <f t="shared" ca="1" si="477"/>
        <v>0</v>
      </c>
      <c r="AC1628" s="47">
        <f t="shared" ca="1" si="478"/>
        <v>3863886.3034889046</v>
      </c>
    </row>
    <row r="1629" spans="1:29" x14ac:dyDescent="0.15">
      <c r="A1629" s="58">
        <v>61757</v>
      </c>
      <c r="B1629" s="65">
        <f t="shared" si="461"/>
        <v>6</v>
      </c>
      <c r="C1629" s="58" t="s">
        <v>1682</v>
      </c>
      <c r="D1629" s="58">
        <v>4943</v>
      </c>
      <c r="E1629" s="58">
        <v>0</v>
      </c>
      <c r="F1629" s="58">
        <f t="shared" si="462"/>
        <v>7967.8208955223881</v>
      </c>
      <c r="G1629" s="58"/>
      <c r="H1629" s="17">
        <f t="shared" si="463"/>
        <v>1</v>
      </c>
      <c r="I1629" s="17">
        <f t="shared" si="464"/>
        <v>0</v>
      </c>
      <c r="J1629" s="17">
        <f ca="1">OFFSET('Z1'!$B$7,B1629,H1629)*D1629</f>
        <v>0</v>
      </c>
      <c r="K1629" s="17">
        <f ca="1">IF(I1629&gt;0,OFFSET('Z1'!$I$7,B1629,I1629)*IF(I1629=1,D1629-9300,IF(I1629=2,D1629-18000,IF(I1629=3,D1629-45000,0))),0)</f>
        <v>0</v>
      </c>
      <c r="L1629" s="17">
        <f>IF(AND(E1629=1,D1629&gt;20000,D1629&lt;=45000),D1629*'Z1'!$G$7,0)+IF(AND(E1629=1,D1629&gt;45000,D1629&lt;=50000),'Z1'!$G$7/5000*(50000-D1629)*D1629,0)</f>
        <v>0</v>
      </c>
      <c r="M1629" s="18">
        <f t="shared" ca="1" si="465"/>
        <v>0</v>
      </c>
      <c r="N1629" s="21">
        <v>6524</v>
      </c>
      <c r="O1629" s="20">
        <f t="shared" si="466"/>
        <v>5524</v>
      </c>
      <c r="P1629" s="21">
        <f t="shared" si="467"/>
        <v>1</v>
      </c>
      <c r="Q1629" s="22">
        <f t="shared" si="468"/>
        <v>4971.6000000000004</v>
      </c>
      <c r="R1629" s="59">
        <f t="shared" ca="1" si="469"/>
        <v>4769515.7889144141</v>
      </c>
      <c r="S1629" s="60">
        <f t="shared" ca="1" si="470"/>
        <v>4774487.3889144138</v>
      </c>
      <c r="T1629" s="61">
        <v>883.99475959050926</v>
      </c>
      <c r="U1629" s="61">
        <f t="shared" ca="1" si="471"/>
        <v>965.90883854226456</v>
      </c>
      <c r="V1629" s="62">
        <f t="shared" ca="1" si="472"/>
        <v>9.2663534555001315E-2</v>
      </c>
      <c r="W1629" s="62"/>
      <c r="X1629" s="62">
        <f t="shared" ca="1" si="473"/>
        <v>9.2663534555001315E-2</v>
      </c>
      <c r="Y1629" s="60">
        <f t="shared" ca="1" si="474"/>
        <v>4774487.3889144128</v>
      </c>
      <c r="Z1629" s="63">
        <f t="shared" ca="1" si="475"/>
        <v>0</v>
      </c>
      <c r="AA1629" s="60">
        <f t="shared" ca="1" si="476"/>
        <v>0</v>
      </c>
      <c r="AB1629" s="63">
        <f t="shared" ca="1" si="477"/>
        <v>0</v>
      </c>
      <c r="AC1629" s="47">
        <f t="shared" ca="1" si="478"/>
        <v>4774487.3889144128</v>
      </c>
    </row>
    <row r="1630" spans="1:29" x14ac:dyDescent="0.15">
      <c r="A1630" s="58">
        <v>61758</v>
      </c>
      <c r="B1630" s="65">
        <f t="shared" si="461"/>
        <v>6</v>
      </c>
      <c r="C1630" s="58" t="s">
        <v>1683</v>
      </c>
      <c r="D1630" s="58">
        <v>1797</v>
      </c>
      <c r="E1630" s="58">
        <v>0</v>
      </c>
      <c r="F1630" s="58">
        <f t="shared" si="462"/>
        <v>2896.6567164179105</v>
      </c>
      <c r="G1630" s="58"/>
      <c r="H1630" s="17">
        <f t="shared" si="463"/>
        <v>1</v>
      </c>
      <c r="I1630" s="17">
        <f t="shared" si="464"/>
        <v>0</v>
      </c>
      <c r="J1630" s="17">
        <f ca="1">OFFSET('Z1'!$B$7,B1630,H1630)*D1630</f>
        <v>0</v>
      </c>
      <c r="K1630" s="17">
        <f ca="1">IF(I1630&gt;0,OFFSET('Z1'!$I$7,B1630,I1630)*IF(I1630=1,D1630-9300,IF(I1630=2,D1630-18000,IF(I1630=3,D1630-45000,0))),0)</f>
        <v>0</v>
      </c>
      <c r="L1630" s="17">
        <f>IF(AND(E1630=1,D1630&gt;20000,D1630&lt;=45000),D1630*'Z1'!$G$7,0)+IF(AND(E1630=1,D1630&gt;45000,D1630&lt;=50000),'Z1'!$G$7/5000*(50000-D1630)*D1630,0)</f>
        <v>0</v>
      </c>
      <c r="M1630" s="18">
        <f t="shared" ca="1" si="465"/>
        <v>0</v>
      </c>
      <c r="N1630" s="21">
        <v>82808</v>
      </c>
      <c r="O1630" s="20">
        <f t="shared" si="466"/>
        <v>81808</v>
      </c>
      <c r="P1630" s="21">
        <f t="shared" si="467"/>
        <v>1</v>
      </c>
      <c r="Q1630" s="22">
        <f t="shared" si="468"/>
        <v>73627.199999999997</v>
      </c>
      <c r="R1630" s="59">
        <f t="shared" ca="1" si="469"/>
        <v>1733930.7854904314</v>
      </c>
      <c r="S1630" s="60">
        <f t="shared" ca="1" si="470"/>
        <v>1807557.9854904313</v>
      </c>
      <c r="T1630" s="61">
        <v>935.99392799051577</v>
      </c>
      <c r="U1630" s="61">
        <f t="shared" ca="1" si="471"/>
        <v>1005.8753397275633</v>
      </c>
      <c r="V1630" s="62">
        <f t="shared" ca="1" si="472"/>
        <v>7.4660112258501332E-2</v>
      </c>
      <c r="W1630" s="62"/>
      <c r="X1630" s="62">
        <f t="shared" ca="1" si="473"/>
        <v>7.4660112258501332E-2</v>
      </c>
      <c r="Y1630" s="60">
        <f t="shared" ca="1" si="474"/>
        <v>1807557.9854904313</v>
      </c>
      <c r="Z1630" s="63">
        <f t="shared" ca="1" si="475"/>
        <v>0</v>
      </c>
      <c r="AA1630" s="60">
        <f t="shared" ca="1" si="476"/>
        <v>0</v>
      </c>
      <c r="AB1630" s="63">
        <f t="shared" ca="1" si="477"/>
        <v>0</v>
      </c>
      <c r="AC1630" s="47">
        <f t="shared" ca="1" si="478"/>
        <v>1807557.9854904313</v>
      </c>
    </row>
    <row r="1631" spans="1:29" x14ac:dyDescent="0.15">
      <c r="A1631" s="58">
        <v>61759</v>
      </c>
      <c r="B1631" s="65">
        <f t="shared" si="461"/>
        <v>6</v>
      </c>
      <c r="C1631" s="58" t="s">
        <v>1684</v>
      </c>
      <c r="D1631" s="58">
        <v>1699</v>
      </c>
      <c r="E1631" s="58">
        <v>0</v>
      </c>
      <c r="F1631" s="58">
        <f t="shared" si="462"/>
        <v>2738.686567164179</v>
      </c>
      <c r="G1631" s="58"/>
      <c r="H1631" s="17">
        <f t="shared" si="463"/>
        <v>1</v>
      </c>
      <c r="I1631" s="17">
        <f t="shared" si="464"/>
        <v>0</v>
      </c>
      <c r="J1631" s="17">
        <f ca="1">OFFSET('Z1'!$B$7,B1631,H1631)*D1631</f>
        <v>0</v>
      </c>
      <c r="K1631" s="17">
        <f ca="1">IF(I1631&gt;0,OFFSET('Z1'!$I$7,B1631,I1631)*IF(I1631=1,D1631-9300,IF(I1631=2,D1631-18000,IF(I1631=3,D1631-45000,0))),0)</f>
        <v>0</v>
      </c>
      <c r="L1631" s="17">
        <f>IF(AND(E1631=1,D1631&gt;20000,D1631&lt;=45000),D1631*'Z1'!$G$7,0)+IF(AND(E1631=1,D1631&gt;45000,D1631&lt;=50000),'Z1'!$G$7/5000*(50000-D1631)*D1631,0)</f>
        <v>0</v>
      </c>
      <c r="M1631" s="18">
        <f t="shared" ca="1" si="465"/>
        <v>0</v>
      </c>
      <c r="N1631" s="21">
        <v>0</v>
      </c>
      <c r="O1631" s="20">
        <f t="shared" si="466"/>
        <v>0</v>
      </c>
      <c r="P1631" s="21">
        <f t="shared" si="467"/>
        <v>1</v>
      </c>
      <c r="Q1631" s="22">
        <f t="shared" si="468"/>
        <v>0</v>
      </c>
      <c r="R1631" s="59">
        <f t="shared" ca="1" si="469"/>
        <v>1639370.2863373638</v>
      </c>
      <c r="S1631" s="60">
        <f t="shared" ca="1" si="470"/>
        <v>1639370.2863373638</v>
      </c>
      <c r="T1631" s="61">
        <v>883.01162415078306</v>
      </c>
      <c r="U1631" s="61">
        <f t="shared" ca="1" si="471"/>
        <v>964.90305258232127</v>
      </c>
      <c r="V1631" s="62">
        <f t="shared" ca="1" si="472"/>
        <v>9.2741053675590601E-2</v>
      </c>
      <c r="W1631" s="62"/>
      <c r="X1631" s="62">
        <f t="shared" ca="1" si="473"/>
        <v>9.2741053675590601E-2</v>
      </c>
      <c r="Y1631" s="60">
        <f t="shared" ca="1" si="474"/>
        <v>1639370.2863373638</v>
      </c>
      <c r="Z1631" s="63">
        <f t="shared" ca="1" si="475"/>
        <v>0</v>
      </c>
      <c r="AA1631" s="60">
        <f t="shared" ca="1" si="476"/>
        <v>0</v>
      </c>
      <c r="AB1631" s="63">
        <f t="shared" ca="1" si="477"/>
        <v>0</v>
      </c>
      <c r="AC1631" s="47">
        <f t="shared" ca="1" si="478"/>
        <v>1639370.2863373638</v>
      </c>
    </row>
    <row r="1632" spans="1:29" x14ac:dyDescent="0.15">
      <c r="A1632" s="58">
        <v>61760</v>
      </c>
      <c r="B1632" s="65">
        <f t="shared" si="461"/>
        <v>6</v>
      </c>
      <c r="C1632" s="58" t="s">
        <v>1685</v>
      </c>
      <c r="D1632" s="58">
        <v>11031</v>
      </c>
      <c r="E1632" s="58">
        <v>0</v>
      </c>
      <c r="F1632" s="58">
        <f t="shared" si="462"/>
        <v>18385</v>
      </c>
      <c r="G1632" s="58"/>
      <c r="H1632" s="17">
        <f t="shared" si="463"/>
        <v>2</v>
      </c>
      <c r="I1632" s="17">
        <f t="shared" si="464"/>
        <v>0</v>
      </c>
      <c r="J1632" s="17">
        <f ca="1">OFFSET('Z1'!$B$7,B1632,H1632)*D1632</f>
        <v>1009998.36</v>
      </c>
      <c r="K1632" s="17">
        <f ca="1">IF(I1632&gt;0,OFFSET('Z1'!$I$7,B1632,I1632)*IF(I1632=1,D1632-9300,IF(I1632=2,D1632-18000,IF(I1632=3,D1632-45000,0))),0)</f>
        <v>0</v>
      </c>
      <c r="L1632" s="17">
        <f>IF(AND(E1632=1,D1632&gt;20000,D1632&lt;=45000),D1632*'Z1'!$G$7,0)+IF(AND(E1632=1,D1632&gt;45000,D1632&lt;=50000),'Z1'!$G$7/5000*(50000-D1632)*D1632,0)</f>
        <v>0</v>
      </c>
      <c r="M1632" s="18">
        <f t="shared" ca="1" si="465"/>
        <v>1009998.36</v>
      </c>
      <c r="N1632" s="21">
        <v>4280</v>
      </c>
      <c r="O1632" s="20">
        <f t="shared" si="466"/>
        <v>3280</v>
      </c>
      <c r="P1632" s="21">
        <f t="shared" si="467"/>
        <v>0</v>
      </c>
      <c r="Q1632" s="22">
        <f t="shared" si="468"/>
        <v>0</v>
      </c>
      <c r="R1632" s="59">
        <f t="shared" ca="1" si="469"/>
        <v>11005210.70051519</v>
      </c>
      <c r="S1632" s="60">
        <f t="shared" ca="1" si="470"/>
        <v>12015209.06051519</v>
      </c>
      <c r="T1632" s="61">
        <v>990.81041385960566</v>
      </c>
      <c r="U1632" s="61">
        <f t="shared" ca="1" si="471"/>
        <v>1089.2221068366593</v>
      </c>
      <c r="V1632" s="62">
        <f t="shared" ca="1" si="472"/>
        <v>9.932444350650349E-2</v>
      </c>
      <c r="W1632" s="62"/>
      <c r="X1632" s="62">
        <f t="shared" ca="1" si="473"/>
        <v>9.932444350650349E-2</v>
      </c>
      <c r="Y1632" s="60">
        <f t="shared" ca="1" si="474"/>
        <v>12015209.06051519</v>
      </c>
      <c r="Z1632" s="63">
        <f t="shared" ca="1" si="475"/>
        <v>0</v>
      </c>
      <c r="AA1632" s="60">
        <f t="shared" ca="1" si="476"/>
        <v>69654.101984782144</v>
      </c>
      <c r="AB1632" s="63">
        <f t="shared" ca="1" si="477"/>
        <v>-4381.2313736610604</v>
      </c>
      <c r="AC1632" s="47">
        <f t="shared" ca="1" si="478"/>
        <v>12010827.829141529</v>
      </c>
    </row>
    <row r="1633" spans="1:29" x14ac:dyDescent="0.15">
      <c r="A1633" s="58">
        <v>61761</v>
      </c>
      <c r="B1633" s="65">
        <f t="shared" si="461"/>
        <v>6</v>
      </c>
      <c r="C1633" s="58" t="s">
        <v>1686</v>
      </c>
      <c r="D1633" s="58">
        <v>1621</v>
      </c>
      <c r="E1633" s="58">
        <v>0</v>
      </c>
      <c r="F1633" s="58">
        <f t="shared" si="462"/>
        <v>2612.9552238805968</v>
      </c>
      <c r="G1633" s="58"/>
      <c r="H1633" s="17">
        <f t="shared" si="463"/>
        <v>1</v>
      </c>
      <c r="I1633" s="17">
        <f t="shared" si="464"/>
        <v>0</v>
      </c>
      <c r="J1633" s="17">
        <f ca="1">OFFSET('Z1'!$B$7,B1633,H1633)*D1633</f>
        <v>0</v>
      </c>
      <c r="K1633" s="17">
        <f ca="1">IF(I1633&gt;0,OFFSET('Z1'!$I$7,B1633,I1633)*IF(I1633=1,D1633-9300,IF(I1633=2,D1633-18000,IF(I1633=3,D1633-45000,0))),0)</f>
        <v>0</v>
      </c>
      <c r="L1633" s="17">
        <f>IF(AND(E1633=1,D1633&gt;20000,D1633&lt;=45000),D1633*'Z1'!$G$7,0)+IF(AND(E1633=1,D1633&gt;45000,D1633&lt;=50000),'Z1'!$G$7/5000*(50000-D1633)*D1633,0)</f>
        <v>0</v>
      </c>
      <c r="M1633" s="18">
        <f t="shared" ca="1" si="465"/>
        <v>0</v>
      </c>
      <c r="N1633" s="21">
        <v>0</v>
      </c>
      <c r="O1633" s="20">
        <f t="shared" si="466"/>
        <v>0</v>
      </c>
      <c r="P1633" s="21">
        <f t="shared" si="467"/>
        <v>1</v>
      </c>
      <c r="Q1633" s="22">
        <f t="shared" si="468"/>
        <v>0</v>
      </c>
      <c r="R1633" s="59">
        <f t="shared" ca="1" si="469"/>
        <v>1564107.8482359427</v>
      </c>
      <c r="S1633" s="60">
        <f t="shared" ca="1" si="470"/>
        <v>1564107.8482359427</v>
      </c>
      <c r="T1633" s="61">
        <v>883.01162415078295</v>
      </c>
      <c r="U1633" s="61">
        <f t="shared" ca="1" si="471"/>
        <v>964.90305258232115</v>
      </c>
      <c r="V1633" s="62">
        <f t="shared" ca="1" si="472"/>
        <v>9.2741053675590601E-2</v>
      </c>
      <c r="W1633" s="62"/>
      <c r="X1633" s="62">
        <f t="shared" ca="1" si="473"/>
        <v>9.2741053675590601E-2</v>
      </c>
      <c r="Y1633" s="60">
        <f t="shared" ca="1" si="474"/>
        <v>1564107.8482359427</v>
      </c>
      <c r="Z1633" s="63">
        <f t="shared" ca="1" si="475"/>
        <v>0</v>
      </c>
      <c r="AA1633" s="60">
        <f t="shared" ca="1" si="476"/>
        <v>0</v>
      </c>
      <c r="AB1633" s="63">
        <f t="shared" ca="1" si="477"/>
        <v>0</v>
      </c>
      <c r="AC1633" s="47">
        <f t="shared" ca="1" si="478"/>
        <v>1564107.8482359427</v>
      </c>
    </row>
    <row r="1634" spans="1:29" x14ac:dyDescent="0.15">
      <c r="A1634" s="58">
        <v>61762</v>
      </c>
      <c r="B1634" s="65">
        <f t="shared" si="461"/>
        <v>6</v>
      </c>
      <c r="C1634" s="58" t="s">
        <v>1687</v>
      </c>
      <c r="D1634" s="58">
        <v>2183</v>
      </c>
      <c r="E1634" s="58">
        <v>0</v>
      </c>
      <c r="F1634" s="58">
        <f t="shared" si="462"/>
        <v>3518.8656716417909</v>
      </c>
      <c r="G1634" s="58"/>
      <c r="H1634" s="17">
        <f t="shared" si="463"/>
        <v>1</v>
      </c>
      <c r="I1634" s="17">
        <f t="shared" si="464"/>
        <v>0</v>
      </c>
      <c r="J1634" s="17">
        <f ca="1">OFFSET('Z1'!$B$7,B1634,H1634)*D1634</f>
        <v>0</v>
      </c>
      <c r="K1634" s="17">
        <f ca="1">IF(I1634&gt;0,OFFSET('Z1'!$I$7,B1634,I1634)*IF(I1634=1,D1634-9300,IF(I1634=2,D1634-18000,IF(I1634=3,D1634-45000,0))),0)</f>
        <v>0</v>
      </c>
      <c r="L1634" s="17">
        <f>IF(AND(E1634=1,D1634&gt;20000,D1634&lt;=45000),D1634*'Z1'!$G$7,0)+IF(AND(E1634=1,D1634&gt;45000,D1634&lt;=50000),'Z1'!$G$7/5000*(50000-D1634)*D1634,0)</f>
        <v>0</v>
      </c>
      <c r="M1634" s="18">
        <f t="shared" ca="1" si="465"/>
        <v>0</v>
      </c>
      <c r="N1634" s="21">
        <v>0</v>
      </c>
      <c r="O1634" s="20">
        <f t="shared" si="466"/>
        <v>0</v>
      </c>
      <c r="P1634" s="21">
        <f t="shared" si="467"/>
        <v>1</v>
      </c>
      <c r="Q1634" s="22">
        <f t="shared" si="468"/>
        <v>0</v>
      </c>
      <c r="R1634" s="59">
        <f t="shared" ca="1" si="469"/>
        <v>2106383.3637872073</v>
      </c>
      <c r="S1634" s="60">
        <f t="shared" ca="1" si="470"/>
        <v>2106383.3637872073</v>
      </c>
      <c r="T1634" s="61">
        <v>883.01162415078295</v>
      </c>
      <c r="U1634" s="61">
        <f t="shared" ca="1" si="471"/>
        <v>964.90305258232127</v>
      </c>
      <c r="V1634" s="62">
        <f t="shared" ca="1" si="472"/>
        <v>9.2741053675590823E-2</v>
      </c>
      <c r="W1634" s="62"/>
      <c r="X1634" s="62">
        <f t="shared" ca="1" si="473"/>
        <v>9.2741053675590823E-2</v>
      </c>
      <c r="Y1634" s="60">
        <f t="shared" ca="1" si="474"/>
        <v>2106383.3637872078</v>
      </c>
      <c r="Z1634" s="63">
        <f t="shared" ca="1" si="475"/>
        <v>0</v>
      </c>
      <c r="AA1634" s="60">
        <f t="shared" ca="1" si="476"/>
        <v>0</v>
      </c>
      <c r="AB1634" s="63">
        <f t="shared" ca="1" si="477"/>
        <v>0</v>
      </c>
      <c r="AC1634" s="47">
        <f t="shared" ca="1" si="478"/>
        <v>2106383.3637872078</v>
      </c>
    </row>
    <row r="1635" spans="1:29" x14ac:dyDescent="0.15">
      <c r="A1635" s="58">
        <v>61763</v>
      </c>
      <c r="B1635" s="65">
        <f t="shared" si="461"/>
        <v>6</v>
      </c>
      <c r="C1635" s="58" t="s">
        <v>1688</v>
      </c>
      <c r="D1635" s="58">
        <v>4419</v>
      </c>
      <c r="E1635" s="58">
        <v>0</v>
      </c>
      <c r="F1635" s="58">
        <f t="shared" si="462"/>
        <v>7123.1641791044776</v>
      </c>
      <c r="G1635" s="58"/>
      <c r="H1635" s="17">
        <f t="shared" si="463"/>
        <v>1</v>
      </c>
      <c r="I1635" s="17">
        <f t="shared" si="464"/>
        <v>0</v>
      </c>
      <c r="J1635" s="17">
        <f ca="1">OFFSET('Z1'!$B$7,B1635,H1635)*D1635</f>
        <v>0</v>
      </c>
      <c r="K1635" s="17">
        <f ca="1">IF(I1635&gt;0,OFFSET('Z1'!$I$7,B1635,I1635)*IF(I1635=1,D1635-9300,IF(I1635=2,D1635-18000,IF(I1635=3,D1635-45000,0))),0)</f>
        <v>0</v>
      </c>
      <c r="L1635" s="17">
        <f>IF(AND(E1635=1,D1635&gt;20000,D1635&lt;=45000),D1635*'Z1'!$G$7,0)+IF(AND(E1635=1,D1635&gt;45000,D1635&lt;=50000),'Z1'!$G$7/5000*(50000-D1635)*D1635,0)</f>
        <v>0</v>
      </c>
      <c r="M1635" s="18">
        <f t="shared" ca="1" si="465"/>
        <v>0</v>
      </c>
      <c r="N1635" s="21">
        <v>8888</v>
      </c>
      <c r="O1635" s="20">
        <f t="shared" si="466"/>
        <v>7888</v>
      </c>
      <c r="P1635" s="21">
        <f t="shared" si="467"/>
        <v>1</v>
      </c>
      <c r="Q1635" s="22">
        <f t="shared" si="468"/>
        <v>7099.2</v>
      </c>
      <c r="R1635" s="59">
        <f t="shared" ca="1" si="469"/>
        <v>4263906.5893612774</v>
      </c>
      <c r="S1635" s="60">
        <f t="shared" ca="1" si="470"/>
        <v>4271005.7893612776</v>
      </c>
      <c r="T1635" s="61">
        <v>884.66836801999284</v>
      </c>
      <c r="U1635" s="61">
        <f t="shared" ca="1" si="471"/>
        <v>966.50956989393023</v>
      </c>
      <c r="V1635" s="62">
        <f t="shared" ca="1" si="472"/>
        <v>9.251060039267478E-2</v>
      </c>
      <c r="W1635" s="62"/>
      <c r="X1635" s="62">
        <f t="shared" ca="1" si="473"/>
        <v>9.251060039267478E-2</v>
      </c>
      <c r="Y1635" s="60">
        <f t="shared" ca="1" si="474"/>
        <v>4271005.7893612776</v>
      </c>
      <c r="Z1635" s="63">
        <f t="shared" ca="1" si="475"/>
        <v>0</v>
      </c>
      <c r="AA1635" s="60">
        <f t="shared" ca="1" si="476"/>
        <v>0</v>
      </c>
      <c r="AB1635" s="63">
        <f t="shared" ca="1" si="477"/>
        <v>0</v>
      </c>
      <c r="AC1635" s="47">
        <f t="shared" ca="1" si="478"/>
        <v>4271005.7893612776</v>
      </c>
    </row>
    <row r="1636" spans="1:29" x14ac:dyDescent="0.15">
      <c r="A1636" s="58">
        <v>61764</v>
      </c>
      <c r="B1636" s="65">
        <f t="shared" si="461"/>
        <v>6</v>
      </c>
      <c r="C1636" s="58" t="s">
        <v>1689</v>
      </c>
      <c r="D1636" s="58">
        <v>3682</v>
      </c>
      <c r="E1636" s="58">
        <v>0</v>
      </c>
      <c r="F1636" s="58">
        <f t="shared" si="462"/>
        <v>5935.1641791044776</v>
      </c>
      <c r="G1636" s="58"/>
      <c r="H1636" s="17">
        <f t="shared" si="463"/>
        <v>1</v>
      </c>
      <c r="I1636" s="17">
        <f t="shared" si="464"/>
        <v>0</v>
      </c>
      <c r="J1636" s="17">
        <f ca="1">OFFSET('Z1'!$B$7,B1636,H1636)*D1636</f>
        <v>0</v>
      </c>
      <c r="K1636" s="17">
        <f ca="1">IF(I1636&gt;0,OFFSET('Z1'!$I$7,B1636,I1636)*IF(I1636=1,D1636-9300,IF(I1636=2,D1636-18000,IF(I1636=3,D1636-45000,0))),0)</f>
        <v>0</v>
      </c>
      <c r="L1636" s="17">
        <f>IF(AND(E1636=1,D1636&gt;20000,D1636&lt;=45000),D1636*'Z1'!$G$7,0)+IF(AND(E1636=1,D1636&gt;45000,D1636&lt;=50000),'Z1'!$G$7/5000*(50000-D1636)*D1636,0)</f>
        <v>0</v>
      </c>
      <c r="M1636" s="18">
        <f t="shared" ca="1" si="465"/>
        <v>0</v>
      </c>
      <c r="N1636" s="21">
        <v>2272</v>
      </c>
      <c r="O1636" s="20">
        <f t="shared" si="466"/>
        <v>1272</v>
      </c>
      <c r="P1636" s="21">
        <f t="shared" si="467"/>
        <v>1</v>
      </c>
      <c r="Q1636" s="22">
        <f t="shared" si="468"/>
        <v>1144.8</v>
      </c>
      <c r="R1636" s="59">
        <f t="shared" ca="1" si="469"/>
        <v>3552773.0396081069</v>
      </c>
      <c r="S1636" s="60">
        <f t="shared" ca="1" si="470"/>
        <v>3553917.8396081068</v>
      </c>
      <c r="T1636" s="61">
        <v>883.46930083640439</v>
      </c>
      <c r="U1636" s="61">
        <f t="shared" ca="1" si="471"/>
        <v>965.2139705616803</v>
      </c>
      <c r="V1636" s="62">
        <f t="shared" ca="1" si="472"/>
        <v>9.2526893292031787E-2</v>
      </c>
      <c r="W1636" s="62"/>
      <c r="X1636" s="62">
        <f t="shared" ca="1" si="473"/>
        <v>9.2526893292031787E-2</v>
      </c>
      <c r="Y1636" s="60">
        <f t="shared" ca="1" si="474"/>
        <v>3553917.8396081068</v>
      </c>
      <c r="Z1636" s="63">
        <f t="shared" ca="1" si="475"/>
        <v>0</v>
      </c>
      <c r="AA1636" s="60">
        <f t="shared" ca="1" si="476"/>
        <v>0</v>
      </c>
      <c r="AB1636" s="63">
        <f t="shared" ca="1" si="477"/>
        <v>0</v>
      </c>
      <c r="AC1636" s="47">
        <f t="shared" ca="1" si="478"/>
        <v>3553917.8396081068</v>
      </c>
    </row>
    <row r="1637" spans="1:29" x14ac:dyDescent="0.15">
      <c r="A1637" s="58">
        <v>61765</v>
      </c>
      <c r="B1637" s="65">
        <f t="shared" si="461"/>
        <v>6</v>
      </c>
      <c r="C1637" s="58" t="s">
        <v>1690</v>
      </c>
      <c r="D1637" s="58">
        <v>5408</v>
      </c>
      <c r="E1637" s="58">
        <v>0</v>
      </c>
      <c r="F1637" s="58">
        <f t="shared" si="462"/>
        <v>8717.373134328358</v>
      </c>
      <c r="G1637" s="58"/>
      <c r="H1637" s="17">
        <f t="shared" si="463"/>
        <v>1</v>
      </c>
      <c r="I1637" s="17">
        <f t="shared" si="464"/>
        <v>0</v>
      </c>
      <c r="J1637" s="17">
        <f ca="1">OFFSET('Z1'!$B$7,B1637,H1637)*D1637</f>
        <v>0</v>
      </c>
      <c r="K1637" s="17">
        <f ca="1">IF(I1637&gt;0,OFFSET('Z1'!$I$7,B1637,I1637)*IF(I1637=1,D1637-9300,IF(I1637=2,D1637-18000,IF(I1637=3,D1637-45000,0))),0)</f>
        <v>0</v>
      </c>
      <c r="L1637" s="17">
        <f>IF(AND(E1637=1,D1637&gt;20000,D1637&lt;=45000),D1637*'Z1'!$G$7,0)+IF(AND(E1637=1,D1637&gt;45000,D1637&lt;=50000),'Z1'!$G$7/5000*(50000-D1637)*D1637,0)</f>
        <v>0</v>
      </c>
      <c r="M1637" s="18">
        <f t="shared" ca="1" si="465"/>
        <v>0</v>
      </c>
      <c r="N1637" s="21">
        <v>16560</v>
      </c>
      <c r="O1637" s="20">
        <f t="shared" si="466"/>
        <v>15560</v>
      </c>
      <c r="P1637" s="21">
        <f t="shared" si="467"/>
        <v>1</v>
      </c>
      <c r="Q1637" s="22">
        <f t="shared" si="468"/>
        <v>14004</v>
      </c>
      <c r="R1637" s="59">
        <f t="shared" ca="1" si="469"/>
        <v>5218195.7083651936</v>
      </c>
      <c r="S1637" s="60">
        <f t="shared" ca="1" si="470"/>
        <v>5232199.7083651936</v>
      </c>
      <c r="T1637" s="61">
        <v>887.39161302318666</v>
      </c>
      <c r="U1637" s="61">
        <f t="shared" ca="1" si="471"/>
        <v>967.49254962374141</v>
      </c>
      <c r="V1637" s="62">
        <f t="shared" ca="1" si="472"/>
        <v>9.0265600243465194E-2</v>
      </c>
      <c r="W1637" s="62"/>
      <c r="X1637" s="62">
        <f t="shared" ca="1" si="473"/>
        <v>9.0265600243465194E-2</v>
      </c>
      <c r="Y1637" s="60">
        <f t="shared" ca="1" si="474"/>
        <v>5232199.7083651936</v>
      </c>
      <c r="Z1637" s="63">
        <f t="shared" ca="1" si="475"/>
        <v>0</v>
      </c>
      <c r="AA1637" s="60">
        <f t="shared" ca="1" si="476"/>
        <v>0</v>
      </c>
      <c r="AB1637" s="63">
        <f t="shared" ca="1" si="477"/>
        <v>0</v>
      </c>
      <c r="AC1637" s="47">
        <f t="shared" ca="1" si="478"/>
        <v>5232199.7083651936</v>
      </c>
    </row>
    <row r="1638" spans="1:29" x14ac:dyDescent="0.15">
      <c r="A1638" s="58">
        <v>61766</v>
      </c>
      <c r="B1638" s="65">
        <f t="shared" si="461"/>
        <v>6</v>
      </c>
      <c r="C1638" s="58" t="s">
        <v>1691</v>
      </c>
      <c r="D1638" s="58">
        <v>11765</v>
      </c>
      <c r="E1638" s="58">
        <v>0</v>
      </c>
      <c r="F1638" s="58">
        <f t="shared" si="462"/>
        <v>19608.333333333332</v>
      </c>
      <c r="G1638" s="58"/>
      <c r="H1638" s="17">
        <f t="shared" si="463"/>
        <v>2</v>
      </c>
      <c r="I1638" s="17">
        <f t="shared" si="464"/>
        <v>0</v>
      </c>
      <c r="J1638" s="17">
        <f ca="1">OFFSET('Z1'!$B$7,B1638,H1638)*D1638</f>
        <v>1077203.4000000001</v>
      </c>
      <c r="K1638" s="17">
        <f ca="1">IF(I1638&gt;0,OFFSET('Z1'!$I$7,B1638,I1638)*IF(I1638=1,D1638-9300,IF(I1638=2,D1638-18000,IF(I1638=3,D1638-45000,0))),0)</f>
        <v>0</v>
      </c>
      <c r="L1638" s="17">
        <f>IF(AND(E1638=1,D1638&gt;20000,D1638&lt;=45000),D1638*'Z1'!$G$7,0)+IF(AND(E1638=1,D1638&gt;45000,D1638&lt;=50000),'Z1'!$G$7/5000*(50000-D1638)*D1638,0)</f>
        <v>0</v>
      </c>
      <c r="M1638" s="18">
        <f t="shared" ca="1" si="465"/>
        <v>1077203.4000000001</v>
      </c>
      <c r="N1638" s="21">
        <v>23451</v>
      </c>
      <c r="O1638" s="20">
        <f t="shared" si="466"/>
        <v>22451</v>
      </c>
      <c r="P1638" s="21">
        <f t="shared" si="467"/>
        <v>0</v>
      </c>
      <c r="Q1638" s="22">
        <f t="shared" si="468"/>
        <v>0</v>
      </c>
      <c r="R1638" s="59">
        <f t="shared" ca="1" si="469"/>
        <v>11737494.686933296</v>
      </c>
      <c r="S1638" s="60">
        <f t="shared" ca="1" si="470"/>
        <v>12814698.086933296</v>
      </c>
      <c r="T1638" s="61">
        <v>990.81041385960566</v>
      </c>
      <c r="U1638" s="61">
        <f t="shared" ca="1" si="471"/>
        <v>1089.2221068366593</v>
      </c>
      <c r="V1638" s="62">
        <f t="shared" ca="1" si="472"/>
        <v>9.932444350650349E-2</v>
      </c>
      <c r="W1638" s="62"/>
      <c r="X1638" s="62">
        <f t="shared" ca="1" si="473"/>
        <v>9.932444350650349E-2</v>
      </c>
      <c r="Y1638" s="60">
        <f t="shared" ca="1" si="474"/>
        <v>12814698.086933298</v>
      </c>
      <c r="Z1638" s="63">
        <f t="shared" ca="1" si="475"/>
        <v>0</v>
      </c>
      <c r="AA1638" s="60">
        <f t="shared" ca="1" si="476"/>
        <v>74288.868629405275</v>
      </c>
      <c r="AB1638" s="63">
        <f t="shared" ca="1" si="477"/>
        <v>-4672.7574210065141</v>
      </c>
      <c r="AC1638" s="47">
        <f t="shared" ca="1" si="478"/>
        <v>12810025.329512291</v>
      </c>
    </row>
    <row r="1639" spans="1:29" x14ac:dyDescent="0.15">
      <c r="A1639" s="58">
        <v>62007</v>
      </c>
      <c r="B1639" s="65">
        <f t="shared" si="461"/>
        <v>6</v>
      </c>
      <c r="C1639" s="58" t="s">
        <v>1692</v>
      </c>
      <c r="D1639" s="58">
        <v>7619</v>
      </c>
      <c r="E1639" s="58">
        <v>0</v>
      </c>
      <c r="F1639" s="58">
        <f t="shared" si="462"/>
        <v>12281.373134328358</v>
      </c>
      <c r="G1639" s="58"/>
      <c r="H1639" s="17">
        <f t="shared" si="463"/>
        <v>1</v>
      </c>
      <c r="I1639" s="17">
        <f t="shared" si="464"/>
        <v>0</v>
      </c>
      <c r="J1639" s="17">
        <f ca="1">OFFSET('Z1'!$B$7,B1639,H1639)*D1639</f>
        <v>0</v>
      </c>
      <c r="K1639" s="17">
        <f ca="1">IF(I1639&gt;0,OFFSET('Z1'!$I$7,B1639,I1639)*IF(I1639=1,D1639-9300,IF(I1639=2,D1639-18000,IF(I1639=3,D1639-45000,0))),0)</f>
        <v>0</v>
      </c>
      <c r="L1639" s="17">
        <f>IF(AND(E1639=1,D1639&gt;20000,D1639&lt;=45000),D1639*'Z1'!$G$7,0)+IF(AND(E1639=1,D1639&gt;45000,D1639&lt;=50000),'Z1'!$G$7/5000*(50000-D1639)*D1639,0)</f>
        <v>0</v>
      </c>
      <c r="M1639" s="18">
        <f t="shared" ca="1" si="465"/>
        <v>0</v>
      </c>
      <c r="N1639" s="21">
        <v>83929</v>
      </c>
      <c r="O1639" s="20">
        <f t="shared" si="466"/>
        <v>82929</v>
      </c>
      <c r="P1639" s="21">
        <f t="shared" si="467"/>
        <v>1</v>
      </c>
      <c r="Q1639" s="22">
        <f t="shared" si="468"/>
        <v>74636.100000000006</v>
      </c>
      <c r="R1639" s="59">
        <f t="shared" ca="1" si="469"/>
        <v>7351596.3576247059</v>
      </c>
      <c r="S1639" s="60">
        <f t="shared" ca="1" si="470"/>
        <v>7426232.4576247055</v>
      </c>
      <c r="T1639" s="61">
        <v>896.55876421592961</v>
      </c>
      <c r="U1639" s="61">
        <f t="shared" ca="1" si="471"/>
        <v>974.69910193262967</v>
      </c>
      <c r="V1639" s="62">
        <f t="shared" ca="1" si="472"/>
        <v>8.7155846148061933E-2</v>
      </c>
      <c r="W1639" s="62"/>
      <c r="X1639" s="62">
        <f t="shared" ca="1" si="473"/>
        <v>8.7155846148061933E-2</v>
      </c>
      <c r="Y1639" s="60">
        <f t="shared" ca="1" si="474"/>
        <v>7426232.4576247055</v>
      </c>
      <c r="Z1639" s="63">
        <f t="shared" ca="1" si="475"/>
        <v>0</v>
      </c>
      <c r="AA1639" s="60">
        <f t="shared" ca="1" si="476"/>
        <v>0</v>
      </c>
      <c r="AB1639" s="63">
        <f t="shared" ca="1" si="477"/>
        <v>0</v>
      </c>
      <c r="AC1639" s="47">
        <f t="shared" ca="1" si="478"/>
        <v>7426232.4576247055</v>
      </c>
    </row>
    <row r="1640" spans="1:29" x14ac:dyDescent="0.15">
      <c r="A1640" s="58">
        <v>62008</v>
      </c>
      <c r="B1640" s="65">
        <f t="shared" si="461"/>
        <v>6</v>
      </c>
      <c r="C1640" s="58" t="s">
        <v>1693</v>
      </c>
      <c r="D1640" s="58">
        <v>1334</v>
      </c>
      <c r="E1640" s="58">
        <v>0</v>
      </c>
      <c r="F1640" s="58">
        <f t="shared" si="462"/>
        <v>2150.3283582089553</v>
      </c>
      <c r="G1640" s="58"/>
      <c r="H1640" s="17">
        <f t="shared" si="463"/>
        <v>1</v>
      </c>
      <c r="I1640" s="17">
        <f t="shared" si="464"/>
        <v>0</v>
      </c>
      <c r="J1640" s="17">
        <f ca="1">OFFSET('Z1'!$B$7,B1640,H1640)*D1640</f>
        <v>0</v>
      </c>
      <c r="K1640" s="17">
        <f ca="1">IF(I1640&gt;0,OFFSET('Z1'!$I$7,B1640,I1640)*IF(I1640=1,D1640-9300,IF(I1640=2,D1640-18000,IF(I1640=3,D1640-45000,0))),0)</f>
        <v>0</v>
      </c>
      <c r="L1640" s="17">
        <f>IF(AND(E1640=1,D1640&gt;20000,D1640&lt;=45000),D1640*'Z1'!$G$7,0)+IF(AND(E1640=1,D1640&gt;45000,D1640&lt;=50000),'Z1'!$G$7/5000*(50000-D1640)*D1640,0)</f>
        <v>0</v>
      </c>
      <c r="M1640" s="18">
        <f t="shared" ca="1" si="465"/>
        <v>0</v>
      </c>
      <c r="N1640" s="21">
        <v>9104</v>
      </c>
      <c r="O1640" s="20">
        <f t="shared" si="466"/>
        <v>8104</v>
      </c>
      <c r="P1640" s="21">
        <f t="shared" si="467"/>
        <v>1</v>
      </c>
      <c r="Q1640" s="22">
        <f t="shared" si="468"/>
        <v>7293.6</v>
      </c>
      <c r="R1640" s="59">
        <f t="shared" ca="1" si="469"/>
        <v>1287180.6721448167</v>
      </c>
      <c r="S1640" s="60">
        <f t="shared" ca="1" si="470"/>
        <v>1294474.2721448168</v>
      </c>
      <c r="T1640" s="61">
        <v>890.72400369118304</v>
      </c>
      <c r="U1640" s="61">
        <f t="shared" ca="1" si="471"/>
        <v>970.37051884918799</v>
      </c>
      <c r="V1640" s="62">
        <f t="shared" ca="1" si="472"/>
        <v>8.941772628552469E-2</v>
      </c>
      <c r="W1640" s="62"/>
      <c r="X1640" s="62">
        <f t="shared" ca="1" si="473"/>
        <v>8.941772628552469E-2</v>
      </c>
      <c r="Y1640" s="60">
        <f t="shared" ca="1" si="474"/>
        <v>1294474.2721448168</v>
      </c>
      <c r="Z1640" s="63">
        <f t="shared" ca="1" si="475"/>
        <v>0</v>
      </c>
      <c r="AA1640" s="60">
        <f t="shared" ca="1" si="476"/>
        <v>0</v>
      </c>
      <c r="AB1640" s="63">
        <f t="shared" ca="1" si="477"/>
        <v>0</v>
      </c>
      <c r="AC1640" s="47">
        <f t="shared" ca="1" si="478"/>
        <v>1294474.2721448168</v>
      </c>
    </row>
    <row r="1641" spans="1:29" x14ac:dyDescent="0.15">
      <c r="A1641" s="58">
        <v>62010</v>
      </c>
      <c r="B1641" s="65">
        <f t="shared" si="461"/>
        <v>6</v>
      </c>
      <c r="C1641" s="58" t="s">
        <v>1694</v>
      </c>
      <c r="D1641" s="58">
        <v>389</v>
      </c>
      <c r="E1641" s="58">
        <v>0</v>
      </c>
      <c r="F1641" s="58">
        <f t="shared" si="462"/>
        <v>627.04477611940297</v>
      </c>
      <c r="G1641" s="58"/>
      <c r="H1641" s="17">
        <f t="shared" si="463"/>
        <v>1</v>
      </c>
      <c r="I1641" s="17">
        <f t="shared" si="464"/>
        <v>0</v>
      </c>
      <c r="J1641" s="17">
        <f ca="1">OFFSET('Z1'!$B$7,B1641,H1641)*D1641</f>
        <v>0</v>
      </c>
      <c r="K1641" s="17">
        <f ca="1">IF(I1641&gt;0,OFFSET('Z1'!$I$7,B1641,I1641)*IF(I1641=1,D1641-9300,IF(I1641=2,D1641-18000,IF(I1641=3,D1641-45000,0))),0)</f>
        <v>0</v>
      </c>
      <c r="L1641" s="17">
        <f>IF(AND(E1641=1,D1641&gt;20000,D1641&lt;=45000),D1641*'Z1'!$G$7,0)+IF(AND(E1641=1,D1641&gt;45000,D1641&lt;=50000),'Z1'!$G$7/5000*(50000-D1641)*D1641,0)</f>
        <v>0</v>
      </c>
      <c r="M1641" s="18">
        <f t="shared" ca="1" si="465"/>
        <v>0</v>
      </c>
      <c r="N1641" s="21">
        <v>74274</v>
      </c>
      <c r="O1641" s="20">
        <f t="shared" si="466"/>
        <v>73274</v>
      </c>
      <c r="P1641" s="21">
        <f t="shared" si="467"/>
        <v>1</v>
      </c>
      <c r="Q1641" s="22">
        <f t="shared" si="468"/>
        <v>65946.600000000006</v>
      </c>
      <c r="R1641" s="59">
        <f t="shared" ca="1" si="469"/>
        <v>375347.28745452297</v>
      </c>
      <c r="S1641" s="60">
        <f t="shared" ca="1" si="470"/>
        <v>441293.88745452301</v>
      </c>
      <c r="T1641" s="61">
        <v>1066.5083078242524</v>
      </c>
      <c r="U1641" s="61">
        <f t="shared" ca="1" si="471"/>
        <v>1134.4315872866916</v>
      </c>
      <c r="V1641" s="62">
        <f t="shared" ca="1" si="472"/>
        <v>6.3687529636789586E-2</v>
      </c>
      <c r="W1641" s="62"/>
      <c r="X1641" s="62">
        <f t="shared" ca="1" si="473"/>
        <v>6.3687529636789586E-2</v>
      </c>
      <c r="Y1641" s="60">
        <f t="shared" ca="1" si="474"/>
        <v>441293.88745452312</v>
      </c>
      <c r="Z1641" s="63">
        <f t="shared" ca="1" si="475"/>
        <v>0</v>
      </c>
      <c r="AA1641" s="60">
        <f t="shared" ca="1" si="476"/>
        <v>0</v>
      </c>
      <c r="AB1641" s="63">
        <f t="shared" ca="1" si="477"/>
        <v>0</v>
      </c>
      <c r="AC1641" s="47">
        <f t="shared" ca="1" si="478"/>
        <v>441293.88745452312</v>
      </c>
    </row>
    <row r="1642" spans="1:29" x14ac:dyDescent="0.15">
      <c r="A1642" s="58">
        <v>62014</v>
      </c>
      <c r="B1642" s="65">
        <f t="shared" si="461"/>
        <v>6</v>
      </c>
      <c r="C1642" s="58" t="s">
        <v>1695</v>
      </c>
      <c r="D1642" s="58">
        <v>1900</v>
      </c>
      <c r="E1642" s="58">
        <v>0</v>
      </c>
      <c r="F1642" s="58">
        <f t="shared" si="462"/>
        <v>3062.686567164179</v>
      </c>
      <c r="G1642" s="58"/>
      <c r="H1642" s="17">
        <f t="shared" si="463"/>
        <v>1</v>
      </c>
      <c r="I1642" s="17">
        <f t="shared" si="464"/>
        <v>0</v>
      </c>
      <c r="J1642" s="17">
        <f ca="1">OFFSET('Z1'!$B$7,B1642,H1642)*D1642</f>
        <v>0</v>
      </c>
      <c r="K1642" s="17">
        <f ca="1">IF(I1642&gt;0,OFFSET('Z1'!$I$7,B1642,I1642)*IF(I1642=1,D1642-9300,IF(I1642=2,D1642-18000,IF(I1642=3,D1642-45000,0))),0)</f>
        <v>0</v>
      </c>
      <c r="L1642" s="17">
        <f>IF(AND(E1642=1,D1642&gt;20000,D1642&lt;=45000),D1642*'Z1'!$G$7,0)+IF(AND(E1642=1,D1642&gt;45000,D1642&lt;=50000),'Z1'!$G$7/5000*(50000-D1642)*D1642,0)</f>
        <v>0</v>
      </c>
      <c r="M1642" s="18">
        <f t="shared" ca="1" si="465"/>
        <v>0</v>
      </c>
      <c r="N1642" s="21">
        <v>0</v>
      </c>
      <c r="O1642" s="20">
        <f t="shared" si="466"/>
        <v>0</v>
      </c>
      <c r="P1642" s="21">
        <f t="shared" si="467"/>
        <v>1</v>
      </c>
      <c r="Q1642" s="22">
        <f t="shared" si="468"/>
        <v>0</v>
      </c>
      <c r="R1642" s="59">
        <f t="shared" ca="1" si="469"/>
        <v>1833315.7999064105</v>
      </c>
      <c r="S1642" s="60">
        <f t="shared" ca="1" si="470"/>
        <v>1833315.7999064105</v>
      </c>
      <c r="T1642" s="61">
        <v>883.01162415078295</v>
      </c>
      <c r="U1642" s="61">
        <f t="shared" ca="1" si="471"/>
        <v>964.90305258232127</v>
      </c>
      <c r="V1642" s="62">
        <f t="shared" ca="1" si="472"/>
        <v>9.2741053675590823E-2</v>
      </c>
      <c r="W1642" s="62"/>
      <c r="X1642" s="62">
        <f t="shared" ca="1" si="473"/>
        <v>9.2741053675590823E-2</v>
      </c>
      <c r="Y1642" s="60">
        <f t="shared" ca="1" si="474"/>
        <v>1833315.7999064105</v>
      </c>
      <c r="Z1642" s="63">
        <f t="shared" ca="1" si="475"/>
        <v>0</v>
      </c>
      <c r="AA1642" s="60">
        <f t="shared" ca="1" si="476"/>
        <v>0</v>
      </c>
      <c r="AB1642" s="63">
        <f t="shared" ca="1" si="477"/>
        <v>0</v>
      </c>
      <c r="AC1642" s="47">
        <f t="shared" ca="1" si="478"/>
        <v>1833315.7999064105</v>
      </c>
    </row>
    <row r="1643" spans="1:29" x14ac:dyDescent="0.15">
      <c r="A1643" s="58">
        <v>62021</v>
      </c>
      <c r="B1643" s="65">
        <f t="shared" si="461"/>
        <v>6</v>
      </c>
      <c r="C1643" s="58" t="s">
        <v>1696</v>
      </c>
      <c r="D1643" s="58">
        <v>429</v>
      </c>
      <c r="E1643" s="58">
        <v>0</v>
      </c>
      <c r="F1643" s="58">
        <f t="shared" si="462"/>
        <v>691.52238805970148</v>
      </c>
      <c r="G1643" s="58"/>
      <c r="H1643" s="17">
        <f t="shared" si="463"/>
        <v>1</v>
      </c>
      <c r="I1643" s="17">
        <f t="shared" si="464"/>
        <v>0</v>
      </c>
      <c r="J1643" s="17">
        <f ca="1">OFFSET('Z1'!$B$7,B1643,H1643)*D1643</f>
        <v>0</v>
      </c>
      <c r="K1643" s="17">
        <f ca="1">IF(I1643&gt;0,OFFSET('Z1'!$I$7,B1643,I1643)*IF(I1643=1,D1643-9300,IF(I1643=2,D1643-18000,IF(I1643=3,D1643-45000,0))),0)</f>
        <v>0</v>
      </c>
      <c r="L1643" s="17">
        <f>IF(AND(E1643=1,D1643&gt;20000,D1643&lt;=45000),D1643*'Z1'!$G$7,0)+IF(AND(E1643=1,D1643&gt;45000,D1643&lt;=50000),'Z1'!$G$7/5000*(50000-D1643)*D1643,0)</f>
        <v>0</v>
      </c>
      <c r="M1643" s="18">
        <f t="shared" ca="1" si="465"/>
        <v>0</v>
      </c>
      <c r="N1643" s="21">
        <v>5384</v>
      </c>
      <c r="O1643" s="20">
        <f t="shared" si="466"/>
        <v>4384</v>
      </c>
      <c r="P1643" s="21">
        <f t="shared" si="467"/>
        <v>1</v>
      </c>
      <c r="Q1643" s="22">
        <f t="shared" si="468"/>
        <v>3945.6</v>
      </c>
      <c r="R1643" s="59">
        <f t="shared" ca="1" si="469"/>
        <v>413943.40955781582</v>
      </c>
      <c r="S1643" s="60">
        <f t="shared" ca="1" si="470"/>
        <v>417889.00955781579</v>
      </c>
      <c r="T1643" s="61">
        <v>896.51369311630015</v>
      </c>
      <c r="U1643" s="61">
        <f t="shared" ca="1" si="471"/>
        <v>974.10025537952401</v>
      </c>
      <c r="V1643" s="62">
        <f t="shared" ca="1" si="472"/>
        <v>8.6542528975247945E-2</v>
      </c>
      <c r="W1643" s="62"/>
      <c r="X1643" s="62">
        <f t="shared" ca="1" si="473"/>
        <v>8.6542528975247945E-2</v>
      </c>
      <c r="Y1643" s="60">
        <f t="shared" ca="1" si="474"/>
        <v>417889.00955781585</v>
      </c>
      <c r="Z1643" s="63">
        <f t="shared" ca="1" si="475"/>
        <v>0</v>
      </c>
      <c r="AA1643" s="60">
        <f t="shared" ca="1" si="476"/>
        <v>0</v>
      </c>
      <c r="AB1643" s="63">
        <f t="shared" ca="1" si="477"/>
        <v>0</v>
      </c>
      <c r="AC1643" s="47">
        <f t="shared" ca="1" si="478"/>
        <v>417889.00955781585</v>
      </c>
    </row>
    <row r="1644" spans="1:29" x14ac:dyDescent="0.15">
      <c r="A1644" s="58">
        <v>62026</v>
      </c>
      <c r="B1644" s="65">
        <f t="shared" si="461"/>
        <v>6</v>
      </c>
      <c r="C1644" s="58" t="s">
        <v>1697</v>
      </c>
      <c r="D1644" s="58">
        <v>866</v>
      </c>
      <c r="E1644" s="58">
        <v>0</v>
      </c>
      <c r="F1644" s="58">
        <f t="shared" si="462"/>
        <v>1395.9402985074628</v>
      </c>
      <c r="G1644" s="58"/>
      <c r="H1644" s="17">
        <f t="shared" si="463"/>
        <v>1</v>
      </c>
      <c r="I1644" s="17">
        <f t="shared" si="464"/>
        <v>0</v>
      </c>
      <c r="J1644" s="17">
        <f ca="1">OFFSET('Z1'!$B$7,B1644,H1644)*D1644</f>
        <v>0</v>
      </c>
      <c r="K1644" s="17">
        <f ca="1">IF(I1644&gt;0,OFFSET('Z1'!$I$7,B1644,I1644)*IF(I1644=1,D1644-9300,IF(I1644=2,D1644-18000,IF(I1644=3,D1644-45000,0))),0)</f>
        <v>0</v>
      </c>
      <c r="L1644" s="17">
        <f>IF(AND(E1644=1,D1644&gt;20000,D1644&lt;=45000),D1644*'Z1'!$G$7,0)+IF(AND(E1644=1,D1644&gt;45000,D1644&lt;=50000),'Z1'!$G$7/5000*(50000-D1644)*D1644,0)</f>
        <v>0</v>
      </c>
      <c r="M1644" s="18">
        <f t="shared" ca="1" si="465"/>
        <v>0</v>
      </c>
      <c r="N1644" s="21">
        <v>0</v>
      </c>
      <c r="O1644" s="20">
        <f t="shared" si="466"/>
        <v>0</v>
      </c>
      <c r="P1644" s="21">
        <f t="shared" si="467"/>
        <v>1</v>
      </c>
      <c r="Q1644" s="22">
        <f t="shared" si="468"/>
        <v>0</v>
      </c>
      <c r="R1644" s="59">
        <f t="shared" ca="1" si="469"/>
        <v>835606.04353629029</v>
      </c>
      <c r="S1644" s="60">
        <f t="shared" ca="1" si="470"/>
        <v>835606.04353629029</v>
      </c>
      <c r="T1644" s="61">
        <v>883.01162415078295</v>
      </c>
      <c r="U1644" s="61">
        <f t="shared" ca="1" si="471"/>
        <v>964.90305258232138</v>
      </c>
      <c r="V1644" s="62">
        <f t="shared" ca="1" si="472"/>
        <v>9.2741053675590823E-2</v>
      </c>
      <c r="W1644" s="62"/>
      <c r="X1644" s="62">
        <f t="shared" ca="1" si="473"/>
        <v>9.2741053675590823E-2</v>
      </c>
      <c r="Y1644" s="60">
        <f t="shared" ca="1" si="474"/>
        <v>835606.04353629029</v>
      </c>
      <c r="Z1644" s="63">
        <f t="shared" ca="1" si="475"/>
        <v>0</v>
      </c>
      <c r="AA1644" s="60">
        <f t="shared" ca="1" si="476"/>
        <v>0</v>
      </c>
      <c r="AB1644" s="63">
        <f t="shared" ca="1" si="477"/>
        <v>0</v>
      </c>
      <c r="AC1644" s="47">
        <f t="shared" ca="1" si="478"/>
        <v>835606.04353629029</v>
      </c>
    </row>
    <row r="1645" spans="1:29" x14ac:dyDescent="0.15">
      <c r="A1645" s="58">
        <v>62032</v>
      </c>
      <c r="B1645" s="65">
        <f t="shared" si="461"/>
        <v>6</v>
      </c>
      <c r="C1645" s="58" t="s">
        <v>1698</v>
      </c>
      <c r="D1645" s="58">
        <v>1073</v>
      </c>
      <c r="E1645" s="58">
        <v>0</v>
      </c>
      <c r="F1645" s="58">
        <f t="shared" si="462"/>
        <v>1729.6119402985075</v>
      </c>
      <c r="G1645" s="58"/>
      <c r="H1645" s="17">
        <f t="shared" si="463"/>
        <v>1</v>
      </c>
      <c r="I1645" s="17">
        <f t="shared" si="464"/>
        <v>0</v>
      </c>
      <c r="J1645" s="17">
        <f ca="1">OFFSET('Z1'!$B$7,B1645,H1645)*D1645</f>
        <v>0</v>
      </c>
      <c r="K1645" s="17">
        <f ca="1">IF(I1645&gt;0,OFFSET('Z1'!$I$7,B1645,I1645)*IF(I1645=1,D1645-9300,IF(I1645=2,D1645-18000,IF(I1645=3,D1645-45000,0))),0)</f>
        <v>0</v>
      </c>
      <c r="L1645" s="17">
        <f>IF(AND(E1645=1,D1645&gt;20000,D1645&lt;=45000),D1645*'Z1'!$G$7,0)+IF(AND(E1645=1,D1645&gt;45000,D1645&lt;=50000),'Z1'!$G$7/5000*(50000-D1645)*D1645,0)</f>
        <v>0</v>
      </c>
      <c r="M1645" s="18">
        <f t="shared" ca="1" si="465"/>
        <v>0</v>
      </c>
      <c r="N1645" s="21">
        <v>0</v>
      </c>
      <c r="O1645" s="20">
        <f t="shared" si="466"/>
        <v>0</v>
      </c>
      <c r="P1645" s="21">
        <f t="shared" si="467"/>
        <v>1</v>
      </c>
      <c r="Q1645" s="22">
        <f t="shared" si="468"/>
        <v>0</v>
      </c>
      <c r="R1645" s="59">
        <f t="shared" ca="1" si="469"/>
        <v>1035340.9754208308</v>
      </c>
      <c r="S1645" s="60">
        <f t="shared" ca="1" si="470"/>
        <v>1035340.9754208308</v>
      </c>
      <c r="T1645" s="61">
        <v>883.01162415078295</v>
      </c>
      <c r="U1645" s="61">
        <f t="shared" ca="1" si="471"/>
        <v>964.90305258232127</v>
      </c>
      <c r="V1645" s="62">
        <f t="shared" ca="1" si="472"/>
        <v>9.2741053675590823E-2</v>
      </c>
      <c r="W1645" s="62"/>
      <c r="X1645" s="62">
        <f t="shared" ca="1" si="473"/>
        <v>9.2741053675590823E-2</v>
      </c>
      <c r="Y1645" s="60">
        <f t="shared" ca="1" si="474"/>
        <v>1035340.9754208309</v>
      </c>
      <c r="Z1645" s="63">
        <f t="shared" ca="1" si="475"/>
        <v>0</v>
      </c>
      <c r="AA1645" s="60">
        <f t="shared" ca="1" si="476"/>
        <v>0</v>
      </c>
      <c r="AB1645" s="63">
        <f t="shared" ca="1" si="477"/>
        <v>0</v>
      </c>
      <c r="AC1645" s="47">
        <f t="shared" ca="1" si="478"/>
        <v>1035340.9754208309</v>
      </c>
    </row>
    <row r="1646" spans="1:29" x14ac:dyDescent="0.15">
      <c r="A1646" s="58">
        <v>62034</v>
      </c>
      <c r="B1646" s="65">
        <f t="shared" si="461"/>
        <v>6</v>
      </c>
      <c r="C1646" s="58" t="s">
        <v>1699</v>
      </c>
      <c r="D1646" s="58">
        <v>1301</v>
      </c>
      <c r="E1646" s="58">
        <v>0</v>
      </c>
      <c r="F1646" s="58">
        <f t="shared" si="462"/>
        <v>2097.1343283582091</v>
      </c>
      <c r="G1646" s="58"/>
      <c r="H1646" s="17">
        <f t="shared" si="463"/>
        <v>1</v>
      </c>
      <c r="I1646" s="17">
        <f t="shared" si="464"/>
        <v>0</v>
      </c>
      <c r="J1646" s="17">
        <f ca="1">OFFSET('Z1'!$B$7,B1646,H1646)*D1646</f>
        <v>0</v>
      </c>
      <c r="K1646" s="17">
        <f ca="1">IF(I1646&gt;0,OFFSET('Z1'!$I$7,B1646,I1646)*IF(I1646=1,D1646-9300,IF(I1646=2,D1646-18000,IF(I1646=3,D1646-45000,0))),0)</f>
        <v>0</v>
      </c>
      <c r="L1646" s="17">
        <f>IF(AND(E1646=1,D1646&gt;20000,D1646&lt;=45000),D1646*'Z1'!$G$7,0)+IF(AND(E1646=1,D1646&gt;45000,D1646&lt;=50000),'Z1'!$G$7/5000*(50000-D1646)*D1646,0)</f>
        <v>0</v>
      </c>
      <c r="M1646" s="18">
        <f t="shared" ca="1" si="465"/>
        <v>0</v>
      </c>
      <c r="N1646" s="21">
        <v>6688</v>
      </c>
      <c r="O1646" s="20">
        <f t="shared" si="466"/>
        <v>5688</v>
      </c>
      <c r="P1646" s="21">
        <f t="shared" si="467"/>
        <v>1</v>
      </c>
      <c r="Q1646" s="22">
        <f t="shared" si="468"/>
        <v>5119.2</v>
      </c>
      <c r="R1646" s="59">
        <f t="shared" ca="1" si="469"/>
        <v>1255338.8714096001</v>
      </c>
      <c r="S1646" s="60">
        <f t="shared" ca="1" si="470"/>
        <v>1260458.0714096001</v>
      </c>
      <c r="T1646" s="61">
        <v>889.12200370151879</v>
      </c>
      <c r="U1646" s="61">
        <f t="shared" ca="1" si="471"/>
        <v>968.83787195203695</v>
      </c>
      <c r="V1646" s="62">
        <f t="shared" ca="1" si="472"/>
        <v>8.9656838902480995E-2</v>
      </c>
      <c r="W1646" s="62"/>
      <c r="X1646" s="62">
        <f t="shared" ca="1" si="473"/>
        <v>8.9656838902480995E-2</v>
      </c>
      <c r="Y1646" s="60">
        <f t="shared" ca="1" si="474"/>
        <v>1260458.0714096001</v>
      </c>
      <c r="Z1646" s="63">
        <f t="shared" ca="1" si="475"/>
        <v>0</v>
      </c>
      <c r="AA1646" s="60">
        <f t="shared" ca="1" si="476"/>
        <v>0</v>
      </c>
      <c r="AB1646" s="63">
        <f t="shared" ca="1" si="477"/>
        <v>0</v>
      </c>
      <c r="AC1646" s="47">
        <f t="shared" ca="1" si="478"/>
        <v>1260458.0714096001</v>
      </c>
    </row>
    <row r="1647" spans="1:29" x14ac:dyDescent="0.15">
      <c r="A1647" s="58">
        <v>62036</v>
      </c>
      <c r="B1647" s="65">
        <f t="shared" si="461"/>
        <v>6</v>
      </c>
      <c r="C1647" s="58" t="s">
        <v>1700</v>
      </c>
      <c r="D1647" s="58">
        <v>1282</v>
      </c>
      <c r="E1647" s="58">
        <v>0</v>
      </c>
      <c r="F1647" s="58">
        <f t="shared" si="462"/>
        <v>2066.5074626865671</v>
      </c>
      <c r="G1647" s="58"/>
      <c r="H1647" s="17">
        <f t="shared" si="463"/>
        <v>1</v>
      </c>
      <c r="I1647" s="17">
        <f t="shared" si="464"/>
        <v>0</v>
      </c>
      <c r="J1647" s="17">
        <f ca="1">OFFSET('Z1'!$B$7,B1647,H1647)*D1647</f>
        <v>0</v>
      </c>
      <c r="K1647" s="17">
        <f ca="1">IF(I1647&gt;0,OFFSET('Z1'!$I$7,B1647,I1647)*IF(I1647=1,D1647-9300,IF(I1647=2,D1647-18000,IF(I1647=3,D1647-45000,0))),0)</f>
        <v>0</v>
      </c>
      <c r="L1647" s="17">
        <f>IF(AND(E1647=1,D1647&gt;20000,D1647&lt;=45000),D1647*'Z1'!$G$7,0)+IF(AND(E1647=1,D1647&gt;45000,D1647&lt;=50000),'Z1'!$G$7/5000*(50000-D1647)*D1647,0)</f>
        <v>0</v>
      </c>
      <c r="M1647" s="18">
        <f t="shared" ca="1" si="465"/>
        <v>0</v>
      </c>
      <c r="N1647" s="21">
        <v>0</v>
      </c>
      <c r="O1647" s="20">
        <f t="shared" si="466"/>
        <v>0</v>
      </c>
      <c r="P1647" s="21">
        <f t="shared" si="467"/>
        <v>1</v>
      </c>
      <c r="Q1647" s="22">
        <f t="shared" si="468"/>
        <v>0</v>
      </c>
      <c r="R1647" s="59">
        <f t="shared" ca="1" si="469"/>
        <v>1237005.7134105358</v>
      </c>
      <c r="S1647" s="60">
        <f t="shared" ca="1" si="470"/>
        <v>1237005.7134105358</v>
      </c>
      <c r="T1647" s="61">
        <v>883.01162415078306</v>
      </c>
      <c r="U1647" s="61">
        <f t="shared" ca="1" si="471"/>
        <v>964.90305258232127</v>
      </c>
      <c r="V1647" s="62">
        <f t="shared" ca="1" si="472"/>
        <v>9.2741053675590601E-2</v>
      </c>
      <c r="W1647" s="62"/>
      <c r="X1647" s="62">
        <f t="shared" ca="1" si="473"/>
        <v>9.2741053675590601E-2</v>
      </c>
      <c r="Y1647" s="60">
        <f t="shared" ca="1" si="474"/>
        <v>1237005.7134105358</v>
      </c>
      <c r="Z1647" s="63">
        <f t="shared" ca="1" si="475"/>
        <v>0</v>
      </c>
      <c r="AA1647" s="60">
        <f t="shared" ca="1" si="476"/>
        <v>0</v>
      </c>
      <c r="AB1647" s="63">
        <f t="shared" ca="1" si="477"/>
        <v>0</v>
      </c>
      <c r="AC1647" s="47">
        <f t="shared" ca="1" si="478"/>
        <v>1237005.7134105358</v>
      </c>
    </row>
    <row r="1648" spans="1:29" x14ac:dyDescent="0.15">
      <c r="A1648" s="58">
        <v>62038</v>
      </c>
      <c r="B1648" s="65">
        <f t="shared" si="461"/>
        <v>6</v>
      </c>
      <c r="C1648" s="58" t="s">
        <v>1701</v>
      </c>
      <c r="D1648" s="58">
        <v>7045</v>
      </c>
      <c r="E1648" s="58">
        <v>0</v>
      </c>
      <c r="F1648" s="58">
        <f t="shared" si="462"/>
        <v>11356.119402985074</v>
      </c>
      <c r="G1648" s="58"/>
      <c r="H1648" s="17">
        <f t="shared" si="463"/>
        <v>1</v>
      </c>
      <c r="I1648" s="17">
        <f t="shared" si="464"/>
        <v>0</v>
      </c>
      <c r="J1648" s="17">
        <f ca="1">OFFSET('Z1'!$B$7,B1648,H1648)*D1648</f>
        <v>0</v>
      </c>
      <c r="K1648" s="17">
        <f ca="1">IF(I1648&gt;0,OFFSET('Z1'!$I$7,B1648,I1648)*IF(I1648=1,D1648-9300,IF(I1648=2,D1648-18000,IF(I1648=3,D1648-45000,0))),0)</f>
        <v>0</v>
      </c>
      <c r="L1648" s="17">
        <f>IF(AND(E1648=1,D1648&gt;20000,D1648&lt;=45000),D1648*'Z1'!$G$7,0)+IF(AND(E1648=1,D1648&gt;45000,D1648&lt;=50000),'Z1'!$G$7/5000*(50000-D1648)*D1648,0)</f>
        <v>0</v>
      </c>
      <c r="M1648" s="18">
        <f t="shared" ca="1" si="465"/>
        <v>0</v>
      </c>
      <c r="N1648" s="21">
        <v>16005</v>
      </c>
      <c r="O1648" s="20">
        <f t="shared" si="466"/>
        <v>15005</v>
      </c>
      <c r="P1648" s="21">
        <f t="shared" si="467"/>
        <v>1</v>
      </c>
      <c r="Q1648" s="22">
        <f t="shared" si="468"/>
        <v>13504.5</v>
      </c>
      <c r="R1648" s="59">
        <f t="shared" ca="1" si="469"/>
        <v>6797742.0054424535</v>
      </c>
      <c r="S1648" s="60">
        <f t="shared" ca="1" si="470"/>
        <v>6811246.5054424535</v>
      </c>
      <c r="T1648" s="61">
        <v>886.42822889499564</v>
      </c>
      <c r="U1648" s="61">
        <f t="shared" ca="1" si="471"/>
        <v>966.81994399467044</v>
      </c>
      <c r="V1648" s="62">
        <f t="shared" ca="1" si="472"/>
        <v>9.0691736205072759E-2</v>
      </c>
      <c r="W1648" s="62"/>
      <c r="X1648" s="62">
        <f t="shared" ca="1" si="473"/>
        <v>9.0691736205072759E-2</v>
      </c>
      <c r="Y1648" s="60">
        <f t="shared" ca="1" si="474"/>
        <v>6811246.5054424535</v>
      </c>
      <c r="Z1648" s="63">
        <f t="shared" ca="1" si="475"/>
        <v>0</v>
      </c>
      <c r="AA1648" s="60">
        <f t="shared" ca="1" si="476"/>
        <v>0</v>
      </c>
      <c r="AB1648" s="63">
        <f t="shared" ca="1" si="477"/>
        <v>0</v>
      </c>
      <c r="AC1648" s="47">
        <f t="shared" ca="1" si="478"/>
        <v>6811246.5054424535</v>
      </c>
    </row>
    <row r="1649" spans="1:29" x14ac:dyDescent="0.15">
      <c r="A1649" s="58">
        <v>62039</v>
      </c>
      <c r="B1649" s="65">
        <f t="shared" si="461"/>
        <v>6</v>
      </c>
      <c r="C1649" s="58" t="s">
        <v>1702</v>
      </c>
      <c r="D1649" s="58">
        <v>1837</v>
      </c>
      <c r="E1649" s="58">
        <v>0</v>
      </c>
      <c r="F1649" s="58">
        <f t="shared" si="462"/>
        <v>2961.1343283582091</v>
      </c>
      <c r="G1649" s="58"/>
      <c r="H1649" s="17">
        <f t="shared" si="463"/>
        <v>1</v>
      </c>
      <c r="I1649" s="17">
        <f t="shared" si="464"/>
        <v>0</v>
      </c>
      <c r="J1649" s="17">
        <f ca="1">OFFSET('Z1'!$B$7,B1649,H1649)*D1649</f>
        <v>0</v>
      </c>
      <c r="K1649" s="17">
        <f ca="1">IF(I1649&gt;0,OFFSET('Z1'!$I$7,B1649,I1649)*IF(I1649=1,D1649-9300,IF(I1649=2,D1649-18000,IF(I1649=3,D1649-45000,0))),0)</f>
        <v>0</v>
      </c>
      <c r="L1649" s="17">
        <f>IF(AND(E1649=1,D1649&gt;20000,D1649&lt;=45000),D1649*'Z1'!$G$7,0)+IF(AND(E1649=1,D1649&gt;45000,D1649&lt;=50000),'Z1'!$G$7/5000*(50000-D1649)*D1649,0)</f>
        <v>0</v>
      </c>
      <c r="M1649" s="18">
        <f t="shared" ca="1" si="465"/>
        <v>0</v>
      </c>
      <c r="N1649" s="21">
        <v>27443</v>
      </c>
      <c r="O1649" s="20">
        <f t="shared" si="466"/>
        <v>26443</v>
      </c>
      <c r="P1649" s="21">
        <f t="shared" si="467"/>
        <v>1</v>
      </c>
      <c r="Q1649" s="22">
        <f t="shared" si="468"/>
        <v>23798.7</v>
      </c>
      <c r="R1649" s="59">
        <f t="shared" ca="1" si="469"/>
        <v>1772526.9075937243</v>
      </c>
      <c r="S1649" s="60">
        <f t="shared" ca="1" si="470"/>
        <v>1796325.6075937243</v>
      </c>
      <c r="T1649" s="61">
        <v>896.31834866271356</v>
      </c>
      <c r="U1649" s="61">
        <f t="shared" ca="1" si="471"/>
        <v>977.85825127584337</v>
      </c>
      <c r="V1649" s="62">
        <f t="shared" ca="1" si="472"/>
        <v>9.0972033245537709E-2</v>
      </c>
      <c r="W1649" s="62"/>
      <c r="X1649" s="62">
        <f t="shared" ca="1" si="473"/>
        <v>9.0972033245537709E-2</v>
      </c>
      <c r="Y1649" s="60">
        <f t="shared" ca="1" si="474"/>
        <v>1796325.6075937243</v>
      </c>
      <c r="Z1649" s="63">
        <f t="shared" ca="1" si="475"/>
        <v>0</v>
      </c>
      <c r="AA1649" s="60">
        <f t="shared" ca="1" si="476"/>
        <v>0</v>
      </c>
      <c r="AB1649" s="63">
        <f t="shared" ca="1" si="477"/>
        <v>0</v>
      </c>
      <c r="AC1649" s="47">
        <f t="shared" ca="1" si="478"/>
        <v>1796325.6075937243</v>
      </c>
    </row>
    <row r="1650" spans="1:29" x14ac:dyDescent="0.15">
      <c r="A1650" s="58">
        <v>62040</v>
      </c>
      <c r="B1650" s="65">
        <f t="shared" si="461"/>
        <v>6</v>
      </c>
      <c r="C1650" s="58" t="s">
        <v>1703</v>
      </c>
      <c r="D1650" s="58">
        <v>9722</v>
      </c>
      <c r="E1650" s="58">
        <v>0</v>
      </c>
      <c r="F1650" s="58">
        <f t="shared" si="462"/>
        <v>16066.407960199005</v>
      </c>
      <c r="G1650" s="58"/>
      <c r="H1650" s="17">
        <f t="shared" si="463"/>
        <v>1</v>
      </c>
      <c r="I1650" s="17">
        <f t="shared" si="464"/>
        <v>1</v>
      </c>
      <c r="J1650" s="17">
        <f ca="1">OFFSET('Z1'!$B$7,B1650,H1650)*D1650</f>
        <v>0</v>
      </c>
      <c r="K1650" s="17">
        <f ca="1">IF(I1650&gt;0,OFFSET('Z1'!$I$7,B1650,I1650)*IF(I1650=1,D1650-9300,IF(I1650=2,D1650-18000,IF(I1650=3,D1650-45000,0))),0)</f>
        <v>551976</v>
      </c>
      <c r="L1650" s="17">
        <f>IF(AND(E1650=1,D1650&gt;20000,D1650&lt;=45000),D1650*'Z1'!$G$7,0)+IF(AND(E1650=1,D1650&gt;45000,D1650&lt;=50000),'Z1'!$G$7/5000*(50000-D1650)*D1650,0)</f>
        <v>0</v>
      </c>
      <c r="M1650" s="18">
        <f t="shared" ca="1" si="465"/>
        <v>551976</v>
      </c>
      <c r="N1650" s="21">
        <v>20201</v>
      </c>
      <c r="O1650" s="20">
        <f t="shared" si="466"/>
        <v>19201</v>
      </c>
      <c r="P1650" s="21">
        <f t="shared" si="467"/>
        <v>2</v>
      </c>
      <c r="Q1650" s="22">
        <f t="shared" si="468"/>
        <v>6862.9859999999999</v>
      </c>
      <c r="R1650" s="59">
        <f t="shared" ca="1" si="469"/>
        <v>9617307.8489216492</v>
      </c>
      <c r="S1650" s="60">
        <f t="shared" ca="1" si="470"/>
        <v>10176146.834921649</v>
      </c>
      <c r="T1650" s="61">
        <v>974.14213005999295</v>
      </c>
      <c r="U1650" s="61">
        <f t="shared" ca="1" si="471"/>
        <v>1046.7133136105379</v>
      </c>
      <c r="V1650" s="62">
        <f t="shared" ca="1" si="472"/>
        <v>7.4497531018472118E-2</v>
      </c>
      <c r="W1650" s="62"/>
      <c r="X1650" s="62">
        <f t="shared" ca="1" si="473"/>
        <v>7.4497531018472118E-2</v>
      </c>
      <c r="Y1650" s="60">
        <f t="shared" ca="1" si="474"/>
        <v>10176146.834921649</v>
      </c>
      <c r="Z1650" s="63">
        <f t="shared" ca="1" si="475"/>
        <v>0</v>
      </c>
      <c r="AA1650" s="60">
        <f t="shared" ca="1" si="476"/>
        <v>0</v>
      </c>
      <c r="AB1650" s="63">
        <f t="shared" ca="1" si="477"/>
        <v>0</v>
      </c>
      <c r="AC1650" s="47">
        <f t="shared" ca="1" si="478"/>
        <v>10176146.834921649</v>
      </c>
    </row>
    <row r="1651" spans="1:29" x14ac:dyDescent="0.15">
      <c r="A1651" s="58">
        <v>62041</v>
      </c>
      <c r="B1651" s="65">
        <f t="shared" si="461"/>
        <v>6</v>
      </c>
      <c r="C1651" s="58" t="s">
        <v>1704</v>
      </c>
      <c r="D1651" s="58">
        <v>12597</v>
      </c>
      <c r="E1651" s="58">
        <v>0</v>
      </c>
      <c r="F1651" s="58">
        <f t="shared" si="462"/>
        <v>20994.999999999996</v>
      </c>
      <c r="G1651" s="58"/>
      <c r="H1651" s="17">
        <f t="shared" si="463"/>
        <v>2</v>
      </c>
      <c r="I1651" s="17">
        <f t="shared" si="464"/>
        <v>0</v>
      </c>
      <c r="J1651" s="17">
        <f ca="1">OFFSET('Z1'!$B$7,B1651,H1651)*D1651</f>
        <v>1153381.32</v>
      </c>
      <c r="K1651" s="17">
        <f ca="1">IF(I1651&gt;0,OFFSET('Z1'!$I$7,B1651,I1651)*IF(I1651=1,D1651-9300,IF(I1651=2,D1651-18000,IF(I1651=3,D1651-45000,0))),0)</f>
        <v>0</v>
      </c>
      <c r="L1651" s="17">
        <f>IF(AND(E1651=1,D1651&gt;20000,D1651&lt;=45000),D1651*'Z1'!$G$7,0)+IF(AND(E1651=1,D1651&gt;45000,D1651&lt;=50000),'Z1'!$G$7/5000*(50000-D1651)*D1651,0)</f>
        <v>0</v>
      </c>
      <c r="M1651" s="18">
        <f t="shared" ca="1" si="465"/>
        <v>1153381.32</v>
      </c>
      <c r="N1651" s="21">
        <v>16047</v>
      </c>
      <c r="O1651" s="20">
        <f t="shared" si="466"/>
        <v>15047</v>
      </c>
      <c r="P1651" s="21">
        <f t="shared" si="467"/>
        <v>0</v>
      </c>
      <c r="Q1651" s="22">
        <f t="shared" si="468"/>
        <v>0</v>
      </c>
      <c r="R1651" s="59">
        <f t="shared" ca="1" si="469"/>
        <v>12567549.559821395</v>
      </c>
      <c r="S1651" s="60">
        <f t="shared" ca="1" si="470"/>
        <v>13720930.879821396</v>
      </c>
      <c r="T1651" s="61">
        <v>990.81041385960577</v>
      </c>
      <c r="U1651" s="61">
        <f t="shared" ca="1" si="471"/>
        <v>1089.2221068366591</v>
      </c>
      <c r="V1651" s="62">
        <f t="shared" ca="1" si="472"/>
        <v>9.9324443506503046E-2</v>
      </c>
      <c r="W1651" s="62"/>
      <c r="X1651" s="62">
        <f t="shared" ca="1" si="473"/>
        <v>9.9324443506503046E-2</v>
      </c>
      <c r="Y1651" s="60">
        <f t="shared" ca="1" si="474"/>
        <v>13720930.879821396</v>
      </c>
      <c r="Z1651" s="63">
        <f t="shared" ca="1" si="475"/>
        <v>0</v>
      </c>
      <c r="AA1651" s="60">
        <f t="shared" ca="1" si="476"/>
        <v>79542.446079434827</v>
      </c>
      <c r="AB1651" s="63">
        <f t="shared" ca="1" si="477"/>
        <v>-5003.2065645911443</v>
      </c>
      <c r="AC1651" s="47">
        <f t="shared" ca="1" si="478"/>
        <v>13715927.673256805</v>
      </c>
    </row>
    <row r="1652" spans="1:29" x14ac:dyDescent="0.15">
      <c r="A1652" s="58">
        <v>62042</v>
      </c>
      <c r="B1652" s="65">
        <f t="shared" si="461"/>
        <v>6</v>
      </c>
      <c r="C1652" s="58" t="s">
        <v>1705</v>
      </c>
      <c r="D1652" s="58">
        <v>3763</v>
      </c>
      <c r="E1652" s="58">
        <v>0</v>
      </c>
      <c r="F1652" s="58">
        <f t="shared" si="462"/>
        <v>6065.7313432835817</v>
      </c>
      <c r="G1652" s="58"/>
      <c r="H1652" s="17">
        <f t="shared" si="463"/>
        <v>1</v>
      </c>
      <c r="I1652" s="17">
        <f t="shared" si="464"/>
        <v>0</v>
      </c>
      <c r="J1652" s="17">
        <f ca="1">OFFSET('Z1'!$B$7,B1652,H1652)*D1652</f>
        <v>0</v>
      </c>
      <c r="K1652" s="17">
        <f ca="1">IF(I1652&gt;0,OFFSET('Z1'!$I$7,B1652,I1652)*IF(I1652=1,D1652-9300,IF(I1652=2,D1652-18000,IF(I1652=3,D1652-45000,0))),0)</f>
        <v>0</v>
      </c>
      <c r="L1652" s="17">
        <f>IF(AND(E1652=1,D1652&gt;20000,D1652&lt;=45000),D1652*'Z1'!$G$7,0)+IF(AND(E1652=1,D1652&gt;45000,D1652&lt;=50000),'Z1'!$G$7/5000*(50000-D1652)*D1652,0)</f>
        <v>0</v>
      </c>
      <c r="M1652" s="18">
        <f t="shared" ca="1" si="465"/>
        <v>0</v>
      </c>
      <c r="N1652" s="21">
        <v>12299</v>
      </c>
      <c r="O1652" s="20">
        <f t="shared" si="466"/>
        <v>11299</v>
      </c>
      <c r="P1652" s="21">
        <f t="shared" si="467"/>
        <v>1</v>
      </c>
      <c r="Q1652" s="22">
        <f t="shared" si="468"/>
        <v>10169.1</v>
      </c>
      <c r="R1652" s="59">
        <f t="shared" ca="1" si="469"/>
        <v>3630930.1868672748</v>
      </c>
      <c r="S1652" s="60">
        <f t="shared" ca="1" si="470"/>
        <v>3641099.2868672749</v>
      </c>
      <c r="T1652" s="61">
        <v>886.86753469391397</v>
      </c>
      <c r="U1652" s="61">
        <f t="shared" ca="1" si="471"/>
        <v>967.60544429106426</v>
      </c>
      <c r="V1652" s="62">
        <f t="shared" ca="1" si="472"/>
        <v>9.1037168955582004E-2</v>
      </c>
      <c r="W1652" s="62"/>
      <c r="X1652" s="62">
        <f t="shared" ca="1" si="473"/>
        <v>9.1037168955582004E-2</v>
      </c>
      <c r="Y1652" s="60">
        <f t="shared" ca="1" si="474"/>
        <v>3641099.2868672749</v>
      </c>
      <c r="Z1652" s="63">
        <f t="shared" ca="1" si="475"/>
        <v>0</v>
      </c>
      <c r="AA1652" s="60">
        <f t="shared" ca="1" si="476"/>
        <v>0</v>
      </c>
      <c r="AB1652" s="63">
        <f t="shared" ca="1" si="477"/>
        <v>0</v>
      </c>
      <c r="AC1652" s="47">
        <f t="shared" ca="1" si="478"/>
        <v>3641099.2868672749</v>
      </c>
    </row>
    <row r="1653" spans="1:29" x14ac:dyDescent="0.15">
      <c r="A1653" s="58">
        <v>62043</v>
      </c>
      <c r="B1653" s="65">
        <f t="shared" si="461"/>
        <v>6</v>
      </c>
      <c r="C1653" s="58" t="s">
        <v>1706</v>
      </c>
      <c r="D1653" s="58">
        <v>2943</v>
      </c>
      <c r="E1653" s="58">
        <v>0</v>
      </c>
      <c r="F1653" s="58">
        <f t="shared" si="462"/>
        <v>4743.940298507463</v>
      </c>
      <c r="G1653" s="58"/>
      <c r="H1653" s="17">
        <f t="shared" si="463"/>
        <v>1</v>
      </c>
      <c r="I1653" s="17">
        <f t="shared" si="464"/>
        <v>0</v>
      </c>
      <c r="J1653" s="17">
        <f ca="1">OFFSET('Z1'!$B$7,B1653,H1653)*D1653</f>
        <v>0</v>
      </c>
      <c r="K1653" s="17">
        <f ca="1">IF(I1653&gt;0,OFFSET('Z1'!$I$7,B1653,I1653)*IF(I1653=1,D1653-9300,IF(I1653=2,D1653-18000,IF(I1653=3,D1653-45000,0))),0)</f>
        <v>0</v>
      </c>
      <c r="L1653" s="17">
        <f>IF(AND(E1653=1,D1653&gt;20000,D1653&lt;=45000),D1653*'Z1'!$G$7,0)+IF(AND(E1653=1,D1653&gt;45000,D1653&lt;=50000),'Z1'!$G$7/5000*(50000-D1653)*D1653,0)</f>
        <v>0</v>
      </c>
      <c r="M1653" s="18">
        <f t="shared" ca="1" si="465"/>
        <v>0</v>
      </c>
      <c r="N1653" s="21">
        <v>3554</v>
      </c>
      <c r="O1653" s="20">
        <f t="shared" si="466"/>
        <v>2554</v>
      </c>
      <c r="P1653" s="21">
        <f t="shared" si="467"/>
        <v>1</v>
      </c>
      <c r="Q1653" s="22">
        <f t="shared" si="468"/>
        <v>2298.6</v>
      </c>
      <c r="R1653" s="59">
        <f t="shared" ca="1" si="469"/>
        <v>2839709.6837497717</v>
      </c>
      <c r="S1653" s="60">
        <f t="shared" ca="1" si="470"/>
        <v>2842008.2837497718</v>
      </c>
      <c r="T1653" s="61">
        <v>884.94633656248845</v>
      </c>
      <c r="U1653" s="61">
        <f t="shared" ca="1" si="471"/>
        <v>965.68409233767306</v>
      </c>
      <c r="V1653" s="62">
        <f t="shared" ca="1" si="472"/>
        <v>9.1234634733677433E-2</v>
      </c>
      <c r="W1653" s="62"/>
      <c r="X1653" s="62">
        <f t="shared" ca="1" si="473"/>
        <v>9.1234634733677433E-2</v>
      </c>
      <c r="Y1653" s="60">
        <f t="shared" ca="1" si="474"/>
        <v>2842008.2837497718</v>
      </c>
      <c r="Z1653" s="63">
        <f t="shared" ca="1" si="475"/>
        <v>0</v>
      </c>
      <c r="AA1653" s="60">
        <f t="shared" ca="1" si="476"/>
        <v>0</v>
      </c>
      <c r="AB1653" s="63">
        <f t="shared" ca="1" si="477"/>
        <v>0</v>
      </c>
      <c r="AC1653" s="47">
        <f t="shared" ca="1" si="478"/>
        <v>2842008.2837497718</v>
      </c>
    </row>
    <row r="1654" spans="1:29" x14ac:dyDescent="0.15">
      <c r="A1654" s="58">
        <v>62044</v>
      </c>
      <c r="B1654" s="65">
        <f t="shared" si="461"/>
        <v>6</v>
      </c>
      <c r="C1654" s="58" t="s">
        <v>1707</v>
      </c>
      <c r="D1654" s="58">
        <v>2564</v>
      </c>
      <c r="E1654" s="58">
        <v>0</v>
      </c>
      <c r="F1654" s="58">
        <f t="shared" si="462"/>
        <v>4133.0149253731342</v>
      </c>
      <c r="G1654" s="58"/>
      <c r="H1654" s="17">
        <f t="shared" si="463"/>
        <v>1</v>
      </c>
      <c r="I1654" s="17">
        <f t="shared" si="464"/>
        <v>0</v>
      </c>
      <c r="J1654" s="17">
        <f ca="1">OFFSET('Z1'!$B$7,B1654,H1654)*D1654</f>
        <v>0</v>
      </c>
      <c r="K1654" s="17">
        <f ca="1">IF(I1654&gt;0,OFFSET('Z1'!$I$7,B1654,I1654)*IF(I1654=1,D1654-9300,IF(I1654=2,D1654-18000,IF(I1654=3,D1654-45000,0))),0)</f>
        <v>0</v>
      </c>
      <c r="L1654" s="17">
        <f>IF(AND(E1654=1,D1654&gt;20000,D1654&lt;=45000),D1654*'Z1'!$G$7,0)+IF(AND(E1654=1,D1654&gt;45000,D1654&lt;=50000),'Z1'!$G$7/5000*(50000-D1654)*D1654,0)</f>
        <v>0</v>
      </c>
      <c r="M1654" s="18">
        <f t="shared" ca="1" si="465"/>
        <v>0</v>
      </c>
      <c r="N1654" s="21">
        <v>31570</v>
      </c>
      <c r="O1654" s="20">
        <f t="shared" si="466"/>
        <v>30570</v>
      </c>
      <c r="P1654" s="21">
        <f t="shared" si="467"/>
        <v>1</v>
      </c>
      <c r="Q1654" s="22">
        <f t="shared" si="468"/>
        <v>27513</v>
      </c>
      <c r="R1654" s="59">
        <f t="shared" ca="1" si="469"/>
        <v>2474011.4268210717</v>
      </c>
      <c r="S1654" s="60">
        <f t="shared" ca="1" si="470"/>
        <v>2501524.4268210717</v>
      </c>
      <c r="T1654" s="61">
        <v>901.93275579050589</v>
      </c>
      <c r="U1654" s="61">
        <f t="shared" ca="1" si="471"/>
        <v>975.63355180229007</v>
      </c>
      <c r="V1654" s="62">
        <f t="shared" ca="1" si="472"/>
        <v>8.1714291379947124E-2</v>
      </c>
      <c r="W1654" s="62"/>
      <c r="X1654" s="62">
        <f t="shared" ca="1" si="473"/>
        <v>8.1714291379947124E-2</v>
      </c>
      <c r="Y1654" s="60">
        <f t="shared" ca="1" si="474"/>
        <v>2501524.4268210717</v>
      </c>
      <c r="Z1654" s="63">
        <f t="shared" ca="1" si="475"/>
        <v>0</v>
      </c>
      <c r="AA1654" s="60">
        <f t="shared" ca="1" si="476"/>
        <v>0</v>
      </c>
      <c r="AB1654" s="63">
        <f t="shared" ca="1" si="477"/>
        <v>0</v>
      </c>
      <c r="AC1654" s="47">
        <f t="shared" ca="1" si="478"/>
        <v>2501524.4268210717</v>
      </c>
    </row>
    <row r="1655" spans="1:29" x14ac:dyDescent="0.15">
      <c r="A1655" s="58">
        <v>62045</v>
      </c>
      <c r="B1655" s="65">
        <f t="shared" si="461"/>
        <v>6</v>
      </c>
      <c r="C1655" s="58" t="s">
        <v>1708</v>
      </c>
      <c r="D1655" s="58">
        <v>2041</v>
      </c>
      <c r="E1655" s="58">
        <v>0</v>
      </c>
      <c r="F1655" s="58">
        <f t="shared" si="462"/>
        <v>3289.9701492537315</v>
      </c>
      <c r="G1655" s="58"/>
      <c r="H1655" s="17">
        <f t="shared" si="463"/>
        <v>1</v>
      </c>
      <c r="I1655" s="17">
        <f t="shared" si="464"/>
        <v>0</v>
      </c>
      <c r="J1655" s="17">
        <f ca="1">OFFSET('Z1'!$B$7,B1655,H1655)*D1655</f>
        <v>0</v>
      </c>
      <c r="K1655" s="17">
        <f ca="1">IF(I1655&gt;0,OFFSET('Z1'!$I$7,B1655,I1655)*IF(I1655=1,D1655-9300,IF(I1655=2,D1655-18000,IF(I1655=3,D1655-45000,0))),0)</f>
        <v>0</v>
      </c>
      <c r="L1655" s="17">
        <f>IF(AND(E1655=1,D1655&gt;20000,D1655&lt;=45000),D1655*'Z1'!$G$7,0)+IF(AND(E1655=1,D1655&gt;45000,D1655&lt;=50000),'Z1'!$G$7/5000*(50000-D1655)*D1655,0)</f>
        <v>0</v>
      </c>
      <c r="M1655" s="18">
        <f t="shared" ca="1" si="465"/>
        <v>0</v>
      </c>
      <c r="N1655" s="21">
        <v>0</v>
      </c>
      <c r="O1655" s="20">
        <f t="shared" si="466"/>
        <v>0</v>
      </c>
      <c r="P1655" s="21">
        <f t="shared" si="467"/>
        <v>1</v>
      </c>
      <c r="Q1655" s="22">
        <f t="shared" si="468"/>
        <v>0</v>
      </c>
      <c r="R1655" s="59">
        <f t="shared" ca="1" si="469"/>
        <v>1969367.1303205178</v>
      </c>
      <c r="S1655" s="60">
        <f t="shared" ca="1" si="470"/>
        <v>1969367.1303205178</v>
      </c>
      <c r="T1655" s="61">
        <v>883.01162415078306</v>
      </c>
      <c r="U1655" s="61">
        <f t="shared" ca="1" si="471"/>
        <v>964.90305258232127</v>
      </c>
      <c r="V1655" s="62">
        <f t="shared" ca="1" si="472"/>
        <v>9.2741053675590601E-2</v>
      </c>
      <c r="W1655" s="62"/>
      <c r="X1655" s="62">
        <f t="shared" ca="1" si="473"/>
        <v>9.2741053675590601E-2</v>
      </c>
      <c r="Y1655" s="60">
        <f t="shared" ca="1" si="474"/>
        <v>1969367.1303205178</v>
      </c>
      <c r="Z1655" s="63">
        <f t="shared" ca="1" si="475"/>
        <v>0</v>
      </c>
      <c r="AA1655" s="60">
        <f t="shared" ca="1" si="476"/>
        <v>0</v>
      </c>
      <c r="AB1655" s="63">
        <f t="shared" ca="1" si="477"/>
        <v>0</v>
      </c>
      <c r="AC1655" s="47">
        <f t="shared" ca="1" si="478"/>
        <v>1969367.1303205178</v>
      </c>
    </row>
    <row r="1656" spans="1:29" x14ac:dyDescent="0.15">
      <c r="A1656" s="58">
        <v>62046</v>
      </c>
      <c r="B1656" s="65">
        <f t="shared" si="461"/>
        <v>6</v>
      </c>
      <c r="C1656" s="58" t="s">
        <v>1709</v>
      </c>
      <c r="D1656" s="58">
        <v>2661</v>
      </c>
      <c r="E1656" s="58">
        <v>0</v>
      </c>
      <c r="F1656" s="58">
        <f t="shared" si="462"/>
        <v>4289.373134328358</v>
      </c>
      <c r="G1656" s="58"/>
      <c r="H1656" s="17">
        <f t="shared" si="463"/>
        <v>1</v>
      </c>
      <c r="I1656" s="17">
        <f t="shared" si="464"/>
        <v>0</v>
      </c>
      <c r="J1656" s="17">
        <f ca="1">OFFSET('Z1'!$B$7,B1656,H1656)*D1656</f>
        <v>0</v>
      </c>
      <c r="K1656" s="17">
        <f ca="1">IF(I1656&gt;0,OFFSET('Z1'!$I$7,B1656,I1656)*IF(I1656=1,D1656-9300,IF(I1656=2,D1656-18000,IF(I1656=3,D1656-45000,0))),0)</f>
        <v>0</v>
      </c>
      <c r="L1656" s="17">
        <f>IF(AND(E1656=1,D1656&gt;20000,D1656&lt;=45000),D1656*'Z1'!$G$7,0)+IF(AND(E1656=1,D1656&gt;45000,D1656&lt;=50000),'Z1'!$G$7/5000*(50000-D1656)*D1656,0)</f>
        <v>0</v>
      </c>
      <c r="M1656" s="18">
        <f t="shared" ca="1" si="465"/>
        <v>0</v>
      </c>
      <c r="N1656" s="21">
        <v>7447</v>
      </c>
      <c r="O1656" s="20">
        <f t="shared" si="466"/>
        <v>6447</v>
      </c>
      <c r="P1656" s="21">
        <f t="shared" si="467"/>
        <v>1</v>
      </c>
      <c r="Q1656" s="22">
        <f t="shared" si="468"/>
        <v>5802.3</v>
      </c>
      <c r="R1656" s="59">
        <f t="shared" ca="1" si="469"/>
        <v>2567607.0229215571</v>
      </c>
      <c r="S1656" s="60">
        <f t="shared" ca="1" si="470"/>
        <v>2573409.3229215569</v>
      </c>
      <c r="T1656" s="61">
        <v>885.76559063122954</v>
      </c>
      <c r="U1656" s="61">
        <f t="shared" ca="1" si="471"/>
        <v>967.08354863643626</v>
      </c>
      <c r="V1656" s="62">
        <f t="shared" ca="1" si="472"/>
        <v>9.1805279935582629E-2</v>
      </c>
      <c r="W1656" s="62"/>
      <c r="X1656" s="62">
        <f t="shared" ca="1" si="473"/>
        <v>9.1805279935582629E-2</v>
      </c>
      <c r="Y1656" s="60">
        <f t="shared" ca="1" si="474"/>
        <v>2573409.3229215569</v>
      </c>
      <c r="Z1656" s="63">
        <f t="shared" ca="1" si="475"/>
        <v>0</v>
      </c>
      <c r="AA1656" s="60">
        <f t="shared" ca="1" si="476"/>
        <v>0</v>
      </c>
      <c r="AB1656" s="63">
        <f t="shared" ca="1" si="477"/>
        <v>0</v>
      </c>
      <c r="AC1656" s="47">
        <f t="shared" ca="1" si="478"/>
        <v>2573409.3229215569</v>
      </c>
    </row>
    <row r="1657" spans="1:29" x14ac:dyDescent="0.15">
      <c r="A1657" s="58">
        <v>62047</v>
      </c>
      <c r="B1657" s="65">
        <f t="shared" si="461"/>
        <v>6</v>
      </c>
      <c r="C1657" s="58" t="s">
        <v>1710</v>
      </c>
      <c r="D1657" s="58">
        <v>5379</v>
      </c>
      <c r="E1657" s="58">
        <v>0</v>
      </c>
      <c r="F1657" s="58">
        <f t="shared" si="462"/>
        <v>8670.626865671642</v>
      </c>
      <c r="G1657" s="58"/>
      <c r="H1657" s="17">
        <f t="shared" si="463"/>
        <v>1</v>
      </c>
      <c r="I1657" s="17">
        <f t="shared" si="464"/>
        <v>0</v>
      </c>
      <c r="J1657" s="17">
        <f ca="1">OFFSET('Z1'!$B$7,B1657,H1657)*D1657</f>
        <v>0</v>
      </c>
      <c r="K1657" s="17">
        <f ca="1">IF(I1657&gt;0,OFFSET('Z1'!$I$7,B1657,I1657)*IF(I1657=1,D1657-9300,IF(I1657=2,D1657-18000,IF(I1657=3,D1657-45000,0))),0)</f>
        <v>0</v>
      </c>
      <c r="L1657" s="17">
        <f>IF(AND(E1657=1,D1657&gt;20000,D1657&lt;=45000),D1657*'Z1'!$G$7,0)+IF(AND(E1657=1,D1657&gt;45000,D1657&lt;=50000),'Z1'!$G$7/5000*(50000-D1657)*D1657,0)</f>
        <v>0</v>
      </c>
      <c r="M1657" s="18">
        <f t="shared" ca="1" si="465"/>
        <v>0</v>
      </c>
      <c r="N1657" s="21">
        <v>19242</v>
      </c>
      <c r="O1657" s="20">
        <f t="shared" si="466"/>
        <v>18242</v>
      </c>
      <c r="P1657" s="21">
        <f t="shared" si="467"/>
        <v>1</v>
      </c>
      <c r="Q1657" s="22">
        <f t="shared" si="468"/>
        <v>16417.8</v>
      </c>
      <c r="R1657" s="59">
        <f t="shared" ca="1" si="469"/>
        <v>5190213.5198403066</v>
      </c>
      <c r="S1657" s="60">
        <f t="shared" ca="1" si="470"/>
        <v>5206631.3198403064</v>
      </c>
      <c r="T1657" s="61">
        <v>905.48276509038021</v>
      </c>
      <c r="U1657" s="61">
        <f t="shared" ca="1" si="471"/>
        <v>967.95525559403359</v>
      </c>
      <c r="V1657" s="62">
        <f t="shared" ca="1" si="472"/>
        <v>6.8993572171876405E-2</v>
      </c>
      <c r="W1657" s="62"/>
      <c r="X1657" s="62">
        <f t="shared" ca="1" si="473"/>
        <v>6.8993572171876405E-2</v>
      </c>
      <c r="Y1657" s="60">
        <f t="shared" ca="1" si="474"/>
        <v>5206631.3198403064</v>
      </c>
      <c r="Z1657" s="63">
        <f t="shared" ca="1" si="475"/>
        <v>0</v>
      </c>
      <c r="AA1657" s="60">
        <f t="shared" ca="1" si="476"/>
        <v>0</v>
      </c>
      <c r="AB1657" s="63">
        <f t="shared" ca="1" si="477"/>
        <v>0</v>
      </c>
      <c r="AC1657" s="47">
        <f t="shared" ca="1" si="478"/>
        <v>5206631.3198403064</v>
      </c>
    </row>
    <row r="1658" spans="1:29" x14ac:dyDescent="0.15">
      <c r="A1658" s="58">
        <v>62048</v>
      </c>
      <c r="B1658" s="65">
        <f t="shared" si="461"/>
        <v>6</v>
      </c>
      <c r="C1658" s="58" t="s">
        <v>1711</v>
      </c>
      <c r="D1658" s="58">
        <v>4762</v>
      </c>
      <c r="E1658" s="58">
        <v>0</v>
      </c>
      <c r="F1658" s="58">
        <f t="shared" si="462"/>
        <v>7676.059701492537</v>
      </c>
      <c r="G1658" s="58"/>
      <c r="H1658" s="17">
        <f t="shared" si="463"/>
        <v>1</v>
      </c>
      <c r="I1658" s="17">
        <f t="shared" si="464"/>
        <v>0</v>
      </c>
      <c r="J1658" s="17">
        <f ca="1">OFFSET('Z1'!$B$7,B1658,H1658)*D1658</f>
        <v>0</v>
      </c>
      <c r="K1658" s="17">
        <f ca="1">IF(I1658&gt;0,OFFSET('Z1'!$I$7,B1658,I1658)*IF(I1658=1,D1658-9300,IF(I1658=2,D1658-18000,IF(I1658=3,D1658-45000,0))),0)</f>
        <v>0</v>
      </c>
      <c r="L1658" s="17">
        <f>IF(AND(E1658=1,D1658&gt;20000,D1658&lt;=45000),D1658*'Z1'!$G$7,0)+IF(AND(E1658=1,D1658&gt;45000,D1658&lt;=50000),'Z1'!$G$7/5000*(50000-D1658)*D1658,0)</f>
        <v>0</v>
      </c>
      <c r="M1658" s="18">
        <f t="shared" ca="1" si="465"/>
        <v>0</v>
      </c>
      <c r="N1658" s="21">
        <v>18289</v>
      </c>
      <c r="O1658" s="20">
        <f t="shared" si="466"/>
        <v>17289</v>
      </c>
      <c r="P1658" s="21">
        <f t="shared" si="467"/>
        <v>1</v>
      </c>
      <c r="Q1658" s="22">
        <f t="shared" si="468"/>
        <v>15560.1</v>
      </c>
      <c r="R1658" s="59">
        <f t="shared" ca="1" si="469"/>
        <v>4594868.3363970136</v>
      </c>
      <c r="S1658" s="60">
        <f t="shared" ca="1" si="470"/>
        <v>4610428.4363970133</v>
      </c>
      <c r="T1658" s="61">
        <v>886.5777541946884</v>
      </c>
      <c r="U1658" s="61">
        <f t="shared" ca="1" si="471"/>
        <v>968.17060823120812</v>
      </c>
      <c r="V1658" s="62">
        <f t="shared" ca="1" si="472"/>
        <v>9.2031244468381068E-2</v>
      </c>
      <c r="W1658" s="62"/>
      <c r="X1658" s="62">
        <f t="shared" ca="1" si="473"/>
        <v>9.2031244468381068E-2</v>
      </c>
      <c r="Y1658" s="60">
        <f t="shared" ca="1" si="474"/>
        <v>4610428.4363970123</v>
      </c>
      <c r="Z1658" s="63">
        <f t="shared" ca="1" si="475"/>
        <v>0</v>
      </c>
      <c r="AA1658" s="60">
        <f t="shared" ca="1" si="476"/>
        <v>0</v>
      </c>
      <c r="AB1658" s="63">
        <f t="shared" ca="1" si="477"/>
        <v>0</v>
      </c>
      <c r="AC1658" s="47">
        <f t="shared" ca="1" si="478"/>
        <v>4610428.4363970123</v>
      </c>
    </row>
    <row r="1659" spans="1:29" x14ac:dyDescent="0.15">
      <c r="A1659" s="58">
        <v>62105</v>
      </c>
      <c r="B1659" s="65">
        <f t="shared" si="461"/>
        <v>6</v>
      </c>
      <c r="C1659" s="58" t="s">
        <v>1712</v>
      </c>
      <c r="D1659" s="58">
        <v>1634</v>
      </c>
      <c r="E1659" s="58">
        <v>0</v>
      </c>
      <c r="F1659" s="58">
        <f t="shared" si="462"/>
        <v>2633.9104477611941</v>
      </c>
      <c r="G1659" s="58"/>
      <c r="H1659" s="17">
        <f t="shared" si="463"/>
        <v>1</v>
      </c>
      <c r="I1659" s="17">
        <f t="shared" si="464"/>
        <v>0</v>
      </c>
      <c r="J1659" s="17">
        <f ca="1">OFFSET('Z1'!$B$7,B1659,H1659)*D1659</f>
        <v>0</v>
      </c>
      <c r="K1659" s="17">
        <f ca="1">IF(I1659&gt;0,OFFSET('Z1'!$I$7,B1659,I1659)*IF(I1659=1,D1659-9300,IF(I1659=2,D1659-18000,IF(I1659=3,D1659-45000,0))),0)</f>
        <v>0</v>
      </c>
      <c r="L1659" s="17">
        <f>IF(AND(E1659=1,D1659&gt;20000,D1659&lt;=45000),D1659*'Z1'!$G$7,0)+IF(AND(E1659=1,D1659&gt;45000,D1659&lt;=50000),'Z1'!$G$7/5000*(50000-D1659)*D1659,0)</f>
        <v>0</v>
      </c>
      <c r="M1659" s="18">
        <f t="shared" ca="1" si="465"/>
        <v>0</v>
      </c>
      <c r="N1659" s="21">
        <v>4578</v>
      </c>
      <c r="O1659" s="20">
        <f t="shared" si="466"/>
        <v>3578</v>
      </c>
      <c r="P1659" s="21">
        <f t="shared" si="467"/>
        <v>1</v>
      </c>
      <c r="Q1659" s="22">
        <f t="shared" si="468"/>
        <v>3220.2000000000003</v>
      </c>
      <c r="R1659" s="59">
        <f t="shared" ca="1" si="469"/>
        <v>1576651.587919513</v>
      </c>
      <c r="S1659" s="60">
        <f t="shared" ca="1" si="470"/>
        <v>1579871.7879195129</v>
      </c>
      <c r="T1659" s="61">
        <v>886.19632294596363</v>
      </c>
      <c r="U1659" s="61">
        <f t="shared" ca="1" si="471"/>
        <v>966.87379921634817</v>
      </c>
      <c r="V1659" s="62">
        <f t="shared" ca="1" si="472"/>
        <v>9.1037927129047569E-2</v>
      </c>
      <c r="W1659" s="62"/>
      <c r="X1659" s="62">
        <f t="shared" ca="1" si="473"/>
        <v>9.1037927129047569E-2</v>
      </c>
      <c r="Y1659" s="60">
        <f t="shared" ca="1" si="474"/>
        <v>1579871.7879195129</v>
      </c>
      <c r="Z1659" s="63">
        <f t="shared" ca="1" si="475"/>
        <v>0</v>
      </c>
      <c r="AA1659" s="60">
        <f t="shared" ca="1" si="476"/>
        <v>0</v>
      </c>
      <c r="AB1659" s="63">
        <f t="shared" ca="1" si="477"/>
        <v>0</v>
      </c>
      <c r="AC1659" s="47">
        <f t="shared" ca="1" si="478"/>
        <v>1579871.7879195129</v>
      </c>
    </row>
    <row r="1660" spans="1:29" x14ac:dyDescent="0.15">
      <c r="A1660" s="58">
        <v>62115</v>
      </c>
      <c r="B1660" s="65">
        <f t="shared" si="461"/>
        <v>6</v>
      </c>
      <c r="C1660" s="58" t="s">
        <v>1713</v>
      </c>
      <c r="D1660" s="58">
        <v>5337</v>
      </c>
      <c r="E1660" s="58">
        <v>0</v>
      </c>
      <c r="F1660" s="58">
        <f t="shared" si="462"/>
        <v>8602.9253731343288</v>
      </c>
      <c r="G1660" s="58"/>
      <c r="H1660" s="17">
        <f t="shared" si="463"/>
        <v>1</v>
      </c>
      <c r="I1660" s="17">
        <f t="shared" si="464"/>
        <v>0</v>
      </c>
      <c r="J1660" s="17">
        <f ca="1">OFFSET('Z1'!$B$7,B1660,H1660)*D1660</f>
        <v>0</v>
      </c>
      <c r="K1660" s="17">
        <f ca="1">IF(I1660&gt;0,OFFSET('Z1'!$I$7,B1660,I1660)*IF(I1660=1,D1660-9300,IF(I1660=2,D1660-18000,IF(I1660=3,D1660-45000,0))),0)</f>
        <v>0</v>
      </c>
      <c r="L1660" s="17">
        <f>IF(AND(E1660=1,D1660&gt;20000,D1660&lt;=45000),D1660*'Z1'!$G$7,0)+IF(AND(E1660=1,D1660&gt;45000,D1660&lt;=50000),'Z1'!$G$7/5000*(50000-D1660)*D1660,0)</f>
        <v>0</v>
      </c>
      <c r="M1660" s="18">
        <f t="shared" ca="1" si="465"/>
        <v>0</v>
      </c>
      <c r="N1660" s="21">
        <v>12464</v>
      </c>
      <c r="O1660" s="20">
        <f t="shared" si="466"/>
        <v>11464</v>
      </c>
      <c r="P1660" s="21">
        <f t="shared" si="467"/>
        <v>1</v>
      </c>
      <c r="Q1660" s="22">
        <f t="shared" si="468"/>
        <v>10317.6</v>
      </c>
      <c r="R1660" s="59">
        <f t="shared" ca="1" si="469"/>
        <v>5149687.5916318493</v>
      </c>
      <c r="S1660" s="60">
        <f t="shared" ca="1" si="470"/>
        <v>5160005.1916318489</v>
      </c>
      <c r="T1660" s="61">
        <v>885.92739596286344</v>
      </c>
      <c r="U1660" s="61">
        <f t="shared" ca="1" si="471"/>
        <v>966.83627349294522</v>
      </c>
      <c r="V1660" s="62">
        <f t="shared" ca="1" si="472"/>
        <v>9.1326758714969536E-2</v>
      </c>
      <c r="W1660" s="62"/>
      <c r="X1660" s="62">
        <f t="shared" ca="1" si="473"/>
        <v>9.1326758714969536E-2</v>
      </c>
      <c r="Y1660" s="60">
        <f t="shared" ca="1" si="474"/>
        <v>5160005.191631848</v>
      </c>
      <c r="Z1660" s="63">
        <f t="shared" ca="1" si="475"/>
        <v>0</v>
      </c>
      <c r="AA1660" s="60">
        <f t="shared" ca="1" si="476"/>
        <v>0</v>
      </c>
      <c r="AB1660" s="63">
        <f t="shared" ca="1" si="477"/>
        <v>0</v>
      </c>
      <c r="AC1660" s="47">
        <f t="shared" ca="1" si="478"/>
        <v>5160005.191631848</v>
      </c>
    </row>
    <row r="1661" spans="1:29" x14ac:dyDescent="0.15">
      <c r="A1661" s="58">
        <v>62116</v>
      </c>
      <c r="B1661" s="65">
        <f t="shared" si="461"/>
        <v>6</v>
      </c>
      <c r="C1661" s="58" t="s">
        <v>1714</v>
      </c>
      <c r="D1661" s="58">
        <v>3883</v>
      </c>
      <c r="E1661" s="58">
        <v>0</v>
      </c>
      <c r="F1661" s="58">
        <f t="shared" si="462"/>
        <v>6259.1641791044776</v>
      </c>
      <c r="G1661" s="58"/>
      <c r="H1661" s="17">
        <f t="shared" si="463"/>
        <v>1</v>
      </c>
      <c r="I1661" s="17">
        <f t="shared" si="464"/>
        <v>0</v>
      </c>
      <c r="J1661" s="17">
        <f ca="1">OFFSET('Z1'!$B$7,B1661,H1661)*D1661</f>
        <v>0</v>
      </c>
      <c r="K1661" s="17">
        <f ca="1">IF(I1661&gt;0,OFFSET('Z1'!$I$7,B1661,I1661)*IF(I1661=1,D1661-9300,IF(I1661=2,D1661-18000,IF(I1661=3,D1661-45000,0))),0)</f>
        <v>0</v>
      </c>
      <c r="L1661" s="17">
        <f>IF(AND(E1661=1,D1661&gt;20000,D1661&lt;=45000),D1661*'Z1'!$G$7,0)+IF(AND(E1661=1,D1661&gt;45000,D1661&lt;=50000),'Z1'!$G$7/5000*(50000-D1661)*D1661,0)</f>
        <v>0</v>
      </c>
      <c r="M1661" s="18">
        <f t="shared" ca="1" si="465"/>
        <v>0</v>
      </c>
      <c r="N1661" s="21">
        <v>5895</v>
      </c>
      <c r="O1661" s="20">
        <f t="shared" si="466"/>
        <v>4895</v>
      </c>
      <c r="P1661" s="21">
        <f t="shared" si="467"/>
        <v>1</v>
      </c>
      <c r="Q1661" s="22">
        <f t="shared" si="468"/>
        <v>4405.5</v>
      </c>
      <c r="R1661" s="59">
        <f t="shared" ca="1" si="469"/>
        <v>3746718.5531771537</v>
      </c>
      <c r="S1661" s="60">
        <f t="shared" ca="1" si="470"/>
        <v>3751124.0531771537</v>
      </c>
      <c r="T1661" s="61">
        <v>884.80630281402205</v>
      </c>
      <c r="U1661" s="61">
        <f t="shared" ca="1" si="471"/>
        <v>966.03761348883688</v>
      </c>
      <c r="V1661" s="62">
        <f t="shared" ca="1" si="472"/>
        <v>9.1806885209190225E-2</v>
      </c>
      <c r="W1661" s="62"/>
      <c r="X1661" s="62">
        <f t="shared" ca="1" si="473"/>
        <v>9.1806885209190225E-2</v>
      </c>
      <c r="Y1661" s="60">
        <f t="shared" ca="1" si="474"/>
        <v>3751124.0531771542</v>
      </c>
      <c r="Z1661" s="63">
        <f t="shared" ca="1" si="475"/>
        <v>0</v>
      </c>
      <c r="AA1661" s="60">
        <f t="shared" ca="1" si="476"/>
        <v>0</v>
      </c>
      <c r="AB1661" s="63">
        <f t="shared" ca="1" si="477"/>
        <v>0</v>
      </c>
      <c r="AC1661" s="47">
        <f t="shared" ca="1" si="478"/>
        <v>3751124.0531771542</v>
      </c>
    </row>
    <row r="1662" spans="1:29" x14ac:dyDescent="0.15">
      <c r="A1662" s="58">
        <v>62125</v>
      </c>
      <c r="B1662" s="65">
        <f t="shared" si="461"/>
        <v>6</v>
      </c>
      <c r="C1662" s="58" t="s">
        <v>1715</v>
      </c>
      <c r="D1662" s="58">
        <v>2406</v>
      </c>
      <c r="E1662" s="58">
        <v>0</v>
      </c>
      <c r="F1662" s="58">
        <f t="shared" si="462"/>
        <v>3878.3283582089553</v>
      </c>
      <c r="G1662" s="58"/>
      <c r="H1662" s="17">
        <f t="shared" si="463"/>
        <v>1</v>
      </c>
      <c r="I1662" s="17">
        <f t="shared" si="464"/>
        <v>0</v>
      </c>
      <c r="J1662" s="17">
        <f ca="1">OFFSET('Z1'!$B$7,B1662,H1662)*D1662</f>
        <v>0</v>
      </c>
      <c r="K1662" s="17">
        <f ca="1">IF(I1662&gt;0,OFFSET('Z1'!$I$7,B1662,I1662)*IF(I1662=1,D1662-9300,IF(I1662=2,D1662-18000,IF(I1662=3,D1662-45000,0))),0)</f>
        <v>0</v>
      </c>
      <c r="L1662" s="17">
        <f>IF(AND(E1662=1,D1662&gt;20000,D1662&lt;=45000),D1662*'Z1'!$G$7,0)+IF(AND(E1662=1,D1662&gt;45000,D1662&lt;=50000),'Z1'!$G$7/5000*(50000-D1662)*D1662,0)</f>
        <v>0</v>
      </c>
      <c r="M1662" s="18">
        <f t="shared" ca="1" si="465"/>
        <v>0</v>
      </c>
      <c r="N1662" s="21">
        <v>5336</v>
      </c>
      <c r="O1662" s="20">
        <f t="shared" si="466"/>
        <v>4336</v>
      </c>
      <c r="P1662" s="21">
        <f t="shared" si="467"/>
        <v>1</v>
      </c>
      <c r="Q1662" s="22">
        <f t="shared" si="468"/>
        <v>3902.4</v>
      </c>
      <c r="R1662" s="59">
        <f t="shared" ca="1" si="469"/>
        <v>2321556.7445130651</v>
      </c>
      <c r="S1662" s="60">
        <f t="shared" ca="1" si="470"/>
        <v>2325459.144513065</v>
      </c>
      <c r="T1662" s="61">
        <v>884.75358426957803</v>
      </c>
      <c r="U1662" s="61">
        <f t="shared" ca="1" si="471"/>
        <v>966.52499771947839</v>
      </c>
      <c r="V1662" s="62">
        <f t="shared" ca="1" si="472"/>
        <v>9.2422811168838548E-2</v>
      </c>
      <c r="W1662" s="62"/>
      <c r="X1662" s="62">
        <f t="shared" ca="1" si="473"/>
        <v>9.2422811168838548E-2</v>
      </c>
      <c r="Y1662" s="60">
        <f t="shared" ca="1" si="474"/>
        <v>2325459.1445130645</v>
      </c>
      <c r="Z1662" s="63">
        <f t="shared" ca="1" si="475"/>
        <v>0</v>
      </c>
      <c r="AA1662" s="60">
        <f t="shared" ca="1" si="476"/>
        <v>0</v>
      </c>
      <c r="AB1662" s="63">
        <f t="shared" ca="1" si="477"/>
        <v>0</v>
      </c>
      <c r="AC1662" s="47">
        <f t="shared" ca="1" si="478"/>
        <v>2325459.1445130645</v>
      </c>
    </row>
    <row r="1663" spans="1:29" x14ac:dyDescent="0.15">
      <c r="A1663" s="58">
        <v>62128</v>
      </c>
      <c r="B1663" s="65">
        <f t="shared" si="461"/>
        <v>6</v>
      </c>
      <c r="C1663" s="58" t="s">
        <v>1716</v>
      </c>
      <c r="D1663" s="58">
        <v>3667</v>
      </c>
      <c r="E1663" s="58">
        <v>0</v>
      </c>
      <c r="F1663" s="58">
        <f t="shared" si="462"/>
        <v>5910.9850746268658</v>
      </c>
      <c r="G1663" s="58"/>
      <c r="H1663" s="17">
        <f t="shared" si="463"/>
        <v>1</v>
      </c>
      <c r="I1663" s="17">
        <f t="shared" si="464"/>
        <v>0</v>
      </c>
      <c r="J1663" s="17">
        <f ca="1">OFFSET('Z1'!$B$7,B1663,H1663)*D1663</f>
        <v>0</v>
      </c>
      <c r="K1663" s="17">
        <f ca="1">IF(I1663&gt;0,OFFSET('Z1'!$I$7,B1663,I1663)*IF(I1663=1,D1663-9300,IF(I1663=2,D1663-18000,IF(I1663=3,D1663-45000,0))),0)</f>
        <v>0</v>
      </c>
      <c r="L1663" s="17">
        <f>IF(AND(E1663=1,D1663&gt;20000,D1663&lt;=45000),D1663*'Z1'!$G$7,0)+IF(AND(E1663=1,D1663&gt;45000,D1663&lt;=50000),'Z1'!$G$7/5000*(50000-D1663)*D1663,0)</f>
        <v>0</v>
      </c>
      <c r="M1663" s="18">
        <f t="shared" ca="1" si="465"/>
        <v>0</v>
      </c>
      <c r="N1663" s="21">
        <v>10960</v>
      </c>
      <c r="O1663" s="20">
        <f t="shared" si="466"/>
        <v>9960</v>
      </c>
      <c r="P1663" s="21">
        <f t="shared" si="467"/>
        <v>1</v>
      </c>
      <c r="Q1663" s="22">
        <f t="shared" si="468"/>
        <v>8964</v>
      </c>
      <c r="R1663" s="59">
        <f t="shared" ca="1" si="469"/>
        <v>3538299.4938193723</v>
      </c>
      <c r="S1663" s="60">
        <f t="shared" ca="1" si="470"/>
        <v>3547263.4938193723</v>
      </c>
      <c r="T1663" s="61">
        <v>885.95638475269823</v>
      </c>
      <c r="U1663" s="61">
        <f t="shared" ca="1" si="471"/>
        <v>967.3475576273172</v>
      </c>
      <c r="V1663" s="62">
        <f t="shared" ca="1" si="472"/>
        <v>9.1868148675668948E-2</v>
      </c>
      <c r="W1663" s="62"/>
      <c r="X1663" s="62">
        <f t="shared" ca="1" si="473"/>
        <v>9.1868148675668948E-2</v>
      </c>
      <c r="Y1663" s="60">
        <f t="shared" ca="1" si="474"/>
        <v>3547263.4938193727</v>
      </c>
      <c r="Z1663" s="63">
        <f t="shared" ca="1" si="475"/>
        <v>0</v>
      </c>
      <c r="AA1663" s="60">
        <f t="shared" ca="1" si="476"/>
        <v>0</v>
      </c>
      <c r="AB1663" s="63">
        <f t="shared" ca="1" si="477"/>
        <v>0</v>
      </c>
      <c r="AC1663" s="47">
        <f t="shared" ca="1" si="478"/>
        <v>3547263.4938193727</v>
      </c>
    </row>
    <row r="1664" spans="1:29" x14ac:dyDescent="0.15">
      <c r="A1664" s="58">
        <v>62131</v>
      </c>
      <c r="B1664" s="65">
        <f t="shared" si="461"/>
        <v>6</v>
      </c>
      <c r="C1664" s="58" t="s">
        <v>1717</v>
      </c>
      <c r="D1664" s="58">
        <v>1439</v>
      </c>
      <c r="E1664" s="58">
        <v>0</v>
      </c>
      <c r="F1664" s="58">
        <f t="shared" si="462"/>
        <v>2319.5820895522388</v>
      </c>
      <c r="G1664" s="58"/>
      <c r="H1664" s="17">
        <f t="shared" si="463"/>
        <v>1</v>
      </c>
      <c r="I1664" s="17">
        <f t="shared" si="464"/>
        <v>0</v>
      </c>
      <c r="J1664" s="17">
        <f ca="1">OFFSET('Z1'!$B$7,B1664,H1664)*D1664</f>
        <v>0</v>
      </c>
      <c r="K1664" s="17">
        <f ca="1">IF(I1664&gt;0,OFFSET('Z1'!$I$7,B1664,I1664)*IF(I1664=1,D1664-9300,IF(I1664=2,D1664-18000,IF(I1664=3,D1664-45000,0))),0)</f>
        <v>0</v>
      </c>
      <c r="L1664" s="17">
        <f>IF(AND(E1664=1,D1664&gt;20000,D1664&lt;=45000),D1664*'Z1'!$G$7,0)+IF(AND(E1664=1,D1664&gt;45000,D1664&lt;=50000),'Z1'!$G$7/5000*(50000-D1664)*D1664,0)</f>
        <v>0</v>
      </c>
      <c r="M1664" s="18">
        <f t="shared" ca="1" si="465"/>
        <v>0</v>
      </c>
      <c r="N1664" s="21">
        <v>27094</v>
      </c>
      <c r="O1664" s="20">
        <f t="shared" si="466"/>
        <v>26094</v>
      </c>
      <c r="P1664" s="21">
        <f t="shared" si="467"/>
        <v>1</v>
      </c>
      <c r="Q1664" s="22">
        <f t="shared" si="468"/>
        <v>23484.600000000002</v>
      </c>
      <c r="R1664" s="59">
        <f t="shared" ca="1" si="469"/>
        <v>1388495.4926659605</v>
      </c>
      <c r="S1664" s="60">
        <f t="shared" ca="1" si="470"/>
        <v>1411980.0926659605</v>
      </c>
      <c r="T1664" s="61">
        <v>916.38667627031032</v>
      </c>
      <c r="U1664" s="61">
        <f t="shared" ca="1" si="471"/>
        <v>981.22313597356538</v>
      </c>
      <c r="V1664" s="62">
        <f t="shared" ca="1" si="472"/>
        <v>7.0752294181250175E-2</v>
      </c>
      <c r="W1664" s="62"/>
      <c r="X1664" s="62">
        <f t="shared" ca="1" si="473"/>
        <v>7.0752294181250175E-2</v>
      </c>
      <c r="Y1664" s="60">
        <f t="shared" ca="1" si="474"/>
        <v>1411980.0926659605</v>
      </c>
      <c r="Z1664" s="63">
        <f t="shared" ca="1" si="475"/>
        <v>0</v>
      </c>
      <c r="AA1664" s="60">
        <f t="shared" ca="1" si="476"/>
        <v>0</v>
      </c>
      <c r="AB1664" s="63">
        <f t="shared" ca="1" si="477"/>
        <v>0</v>
      </c>
      <c r="AC1664" s="47">
        <f t="shared" ca="1" si="478"/>
        <v>1411980.0926659605</v>
      </c>
    </row>
    <row r="1665" spans="1:29" x14ac:dyDescent="0.15">
      <c r="A1665" s="58">
        <v>62132</v>
      </c>
      <c r="B1665" s="65">
        <f t="shared" si="461"/>
        <v>6</v>
      </c>
      <c r="C1665" s="58" t="s">
        <v>1718</v>
      </c>
      <c r="D1665" s="58">
        <v>1852</v>
      </c>
      <c r="E1665" s="58">
        <v>0</v>
      </c>
      <c r="F1665" s="58">
        <f t="shared" si="462"/>
        <v>2985.313432835821</v>
      </c>
      <c r="G1665" s="58"/>
      <c r="H1665" s="17">
        <f t="shared" si="463"/>
        <v>1</v>
      </c>
      <c r="I1665" s="17">
        <f t="shared" si="464"/>
        <v>0</v>
      </c>
      <c r="J1665" s="17">
        <f ca="1">OFFSET('Z1'!$B$7,B1665,H1665)*D1665</f>
        <v>0</v>
      </c>
      <c r="K1665" s="17">
        <f ca="1">IF(I1665&gt;0,OFFSET('Z1'!$I$7,B1665,I1665)*IF(I1665=1,D1665-9300,IF(I1665=2,D1665-18000,IF(I1665=3,D1665-45000,0))),0)</f>
        <v>0</v>
      </c>
      <c r="L1665" s="17">
        <f>IF(AND(E1665=1,D1665&gt;20000,D1665&lt;=45000),D1665*'Z1'!$G$7,0)+IF(AND(E1665=1,D1665&gt;45000,D1665&lt;=50000),'Z1'!$G$7/5000*(50000-D1665)*D1665,0)</f>
        <v>0</v>
      </c>
      <c r="M1665" s="18">
        <f t="shared" ca="1" si="465"/>
        <v>0</v>
      </c>
      <c r="N1665" s="21">
        <v>1343</v>
      </c>
      <c r="O1665" s="20">
        <f t="shared" si="466"/>
        <v>343</v>
      </c>
      <c r="P1665" s="21">
        <f t="shared" si="467"/>
        <v>1</v>
      </c>
      <c r="Q1665" s="22">
        <f t="shared" si="468"/>
        <v>308.7</v>
      </c>
      <c r="R1665" s="59">
        <f t="shared" ca="1" si="469"/>
        <v>1787000.453382459</v>
      </c>
      <c r="S1665" s="60">
        <f t="shared" ca="1" si="470"/>
        <v>1787309.153382459</v>
      </c>
      <c r="T1665" s="61">
        <v>883.45090986506875</v>
      </c>
      <c r="U1665" s="61">
        <f t="shared" ca="1" si="471"/>
        <v>965.06973724754801</v>
      </c>
      <c r="V1665" s="62">
        <f t="shared" ca="1" si="472"/>
        <v>9.2386375373075369E-2</v>
      </c>
      <c r="W1665" s="62"/>
      <c r="X1665" s="62">
        <f t="shared" ca="1" si="473"/>
        <v>9.2386375373075369E-2</v>
      </c>
      <c r="Y1665" s="60">
        <f t="shared" ca="1" si="474"/>
        <v>1787309.153382459</v>
      </c>
      <c r="Z1665" s="63">
        <f t="shared" ca="1" si="475"/>
        <v>0</v>
      </c>
      <c r="AA1665" s="60">
        <f t="shared" ca="1" si="476"/>
        <v>0</v>
      </c>
      <c r="AB1665" s="63">
        <f t="shared" ca="1" si="477"/>
        <v>0</v>
      </c>
      <c r="AC1665" s="47">
        <f t="shared" ca="1" si="478"/>
        <v>1787309.153382459</v>
      </c>
    </row>
    <row r="1666" spans="1:29" x14ac:dyDescent="0.15">
      <c r="A1666" s="58">
        <v>62135</v>
      </c>
      <c r="B1666" s="65">
        <f t="shared" si="461"/>
        <v>6</v>
      </c>
      <c r="C1666" s="58" t="s">
        <v>1719</v>
      </c>
      <c r="D1666" s="58">
        <v>1602</v>
      </c>
      <c r="E1666" s="58">
        <v>0</v>
      </c>
      <c r="F1666" s="58">
        <f t="shared" si="462"/>
        <v>2582.3283582089553</v>
      </c>
      <c r="G1666" s="58"/>
      <c r="H1666" s="17">
        <f t="shared" si="463"/>
        <v>1</v>
      </c>
      <c r="I1666" s="17">
        <f t="shared" si="464"/>
        <v>0</v>
      </c>
      <c r="J1666" s="17">
        <f ca="1">OFFSET('Z1'!$B$7,B1666,H1666)*D1666</f>
        <v>0</v>
      </c>
      <c r="K1666" s="17">
        <f ca="1">IF(I1666&gt;0,OFFSET('Z1'!$I$7,B1666,I1666)*IF(I1666=1,D1666-9300,IF(I1666=2,D1666-18000,IF(I1666=3,D1666-45000,0))),0)</f>
        <v>0</v>
      </c>
      <c r="L1666" s="17">
        <f>IF(AND(E1666=1,D1666&gt;20000,D1666&lt;=45000),D1666*'Z1'!$G$7,0)+IF(AND(E1666=1,D1666&gt;45000,D1666&lt;=50000),'Z1'!$G$7/5000*(50000-D1666)*D1666,0)</f>
        <v>0</v>
      </c>
      <c r="M1666" s="18">
        <f t="shared" ca="1" si="465"/>
        <v>0</v>
      </c>
      <c r="N1666" s="21">
        <v>11301</v>
      </c>
      <c r="O1666" s="20">
        <f t="shared" si="466"/>
        <v>10301</v>
      </c>
      <c r="P1666" s="21">
        <f t="shared" si="467"/>
        <v>1</v>
      </c>
      <c r="Q1666" s="22">
        <f t="shared" si="468"/>
        <v>9270.9</v>
      </c>
      <c r="R1666" s="59">
        <f t="shared" ca="1" si="469"/>
        <v>1545774.6902368788</v>
      </c>
      <c r="S1666" s="60">
        <f t="shared" ca="1" si="470"/>
        <v>1555045.5902368787</v>
      </c>
      <c r="T1666" s="61">
        <v>889.45461480498864</v>
      </c>
      <c r="U1666" s="61">
        <f t="shared" ca="1" si="471"/>
        <v>970.69013123400669</v>
      </c>
      <c r="V1666" s="62">
        <f t="shared" ca="1" si="472"/>
        <v>9.133182860243938E-2</v>
      </c>
      <c r="W1666" s="62"/>
      <c r="X1666" s="62">
        <f t="shared" ca="1" si="473"/>
        <v>9.133182860243938E-2</v>
      </c>
      <c r="Y1666" s="60">
        <f t="shared" ca="1" si="474"/>
        <v>1555045.5902368785</v>
      </c>
      <c r="Z1666" s="63">
        <f t="shared" ca="1" si="475"/>
        <v>0</v>
      </c>
      <c r="AA1666" s="60">
        <f t="shared" ca="1" si="476"/>
        <v>0</v>
      </c>
      <c r="AB1666" s="63">
        <f t="shared" ca="1" si="477"/>
        <v>0</v>
      </c>
      <c r="AC1666" s="47">
        <f t="shared" ca="1" si="478"/>
        <v>1555045.5902368785</v>
      </c>
    </row>
    <row r="1667" spans="1:29" x14ac:dyDescent="0.15">
      <c r="A1667" s="58">
        <v>62138</v>
      </c>
      <c r="B1667" s="65">
        <f t="shared" si="461"/>
        <v>6</v>
      </c>
      <c r="C1667" s="58" t="s">
        <v>1720</v>
      </c>
      <c r="D1667" s="58">
        <v>2448</v>
      </c>
      <c r="E1667" s="58">
        <v>0</v>
      </c>
      <c r="F1667" s="58">
        <f t="shared" si="462"/>
        <v>3946.0298507462685</v>
      </c>
      <c r="G1667" s="58"/>
      <c r="H1667" s="17">
        <f t="shared" si="463"/>
        <v>1</v>
      </c>
      <c r="I1667" s="17">
        <f t="shared" si="464"/>
        <v>0</v>
      </c>
      <c r="J1667" s="17">
        <f ca="1">OFFSET('Z1'!$B$7,B1667,H1667)*D1667</f>
        <v>0</v>
      </c>
      <c r="K1667" s="17">
        <f ca="1">IF(I1667&gt;0,OFFSET('Z1'!$I$7,B1667,I1667)*IF(I1667=1,D1667-9300,IF(I1667=2,D1667-18000,IF(I1667=3,D1667-45000,0))),0)</f>
        <v>0</v>
      </c>
      <c r="L1667" s="17">
        <f>IF(AND(E1667=1,D1667&gt;20000,D1667&lt;=45000),D1667*'Z1'!$G$7,0)+IF(AND(E1667=1,D1667&gt;45000,D1667&lt;=50000),'Z1'!$G$7/5000*(50000-D1667)*D1667,0)</f>
        <v>0</v>
      </c>
      <c r="M1667" s="18">
        <f t="shared" ca="1" si="465"/>
        <v>0</v>
      </c>
      <c r="N1667" s="21">
        <v>35019</v>
      </c>
      <c r="O1667" s="20">
        <f t="shared" si="466"/>
        <v>34019</v>
      </c>
      <c r="P1667" s="21">
        <f t="shared" si="467"/>
        <v>1</v>
      </c>
      <c r="Q1667" s="22">
        <f t="shared" si="468"/>
        <v>30617.100000000002</v>
      </c>
      <c r="R1667" s="59">
        <f t="shared" ca="1" si="469"/>
        <v>2362082.6727215224</v>
      </c>
      <c r="S1667" s="60">
        <f t="shared" ca="1" si="470"/>
        <v>2392699.7727215225</v>
      </c>
      <c r="T1667" s="61">
        <v>899.20094930415746</v>
      </c>
      <c r="U1667" s="61">
        <f t="shared" ca="1" si="471"/>
        <v>977.41003787643888</v>
      </c>
      <c r="V1667" s="62">
        <f t="shared" ca="1" si="472"/>
        <v>8.6976207746225276E-2</v>
      </c>
      <c r="W1667" s="62"/>
      <c r="X1667" s="62">
        <f t="shared" ca="1" si="473"/>
        <v>8.6976207746225276E-2</v>
      </c>
      <c r="Y1667" s="60">
        <f t="shared" ca="1" si="474"/>
        <v>2392699.7727215225</v>
      </c>
      <c r="Z1667" s="63">
        <f t="shared" ca="1" si="475"/>
        <v>0</v>
      </c>
      <c r="AA1667" s="60">
        <f t="shared" ca="1" si="476"/>
        <v>0</v>
      </c>
      <c r="AB1667" s="63">
        <f t="shared" ca="1" si="477"/>
        <v>0</v>
      </c>
      <c r="AC1667" s="47">
        <f t="shared" ca="1" si="478"/>
        <v>2392699.7727215225</v>
      </c>
    </row>
    <row r="1668" spans="1:29" x14ac:dyDescent="0.15">
      <c r="A1668" s="58">
        <v>62139</v>
      </c>
      <c r="B1668" s="65">
        <f t="shared" si="461"/>
        <v>6</v>
      </c>
      <c r="C1668" s="58" t="s">
        <v>1721</v>
      </c>
      <c r="D1668" s="58">
        <v>15715</v>
      </c>
      <c r="E1668" s="58">
        <v>0</v>
      </c>
      <c r="F1668" s="58">
        <f t="shared" si="462"/>
        <v>26191.666666666664</v>
      </c>
      <c r="G1668" s="58"/>
      <c r="H1668" s="17">
        <f t="shared" si="463"/>
        <v>2</v>
      </c>
      <c r="I1668" s="17">
        <f t="shared" si="464"/>
        <v>0</v>
      </c>
      <c r="J1668" s="17">
        <f ca="1">OFFSET('Z1'!$B$7,B1668,H1668)*D1668</f>
        <v>1438865.4000000001</v>
      </c>
      <c r="K1668" s="17">
        <f ca="1">IF(I1668&gt;0,OFFSET('Z1'!$I$7,B1668,I1668)*IF(I1668=1,D1668-9300,IF(I1668=2,D1668-18000,IF(I1668=3,D1668-45000,0))),0)</f>
        <v>0</v>
      </c>
      <c r="L1668" s="17">
        <f>IF(AND(E1668=1,D1668&gt;20000,D1668&lt;=45000),D1668*'Z1'!$G$7,0)+IF(AND(E1668=1,D1668&gt;45000,D1668&lt;=50000),'Z1'!$G$7/5000*(50000-D1668)*D1668,0)</f>
        <v>0</v>
      </c>
      <c r="M1668" s="18">
        <f t="shared" ca="1" si="465"/>
        <v>1438865.4000000001</v>
      </c>
      <c r="N1668" s="21">
        <v>30692</v>
      </c>
      <c r="O1668" s="20">
        <f t="shared" si="466"/>
        <v>29692</v>
      </c>
      <c r="P1668" s="21">
        <f t="shared" si="467"/>
        <v>0</v>
      </c>
      <c r="Q1668" s="22">
        <f t="shared" si="468"/>
        <v>0</v>
      </c>
      <c r="R1668" s="59">
        <f t="shared" ca="1" si="469"/>
        <v>15678260.0089381</v>
      </c>
      <c r="S1668" s="60">
        <f t="shared" ca="1" si="470"/>
        <v>17117125.408938099</v>
      </c>
      <c r="T1668" s="61">
        <v>990.810413859606</v>
      </c>
      <c r="U1668" s="61">
        <f t="shared" ca="1" si="471"/>
        <v>1089.2221068366591</v>
      </c>
      <c r="V1668" s="62">
        <f t="shared" ca="1" si="472"/>
        <v>9.9324443506502824E-2</v>
      </c>
      <c r="W1668" s="62"/>
      <c r="X1668" s="62">
        <f t="shared" ca="1" si="473"/>
        <v>9.9324443506502824E-2</v>
      </c>
      <c r="Y1668" s="60">
        <f t="shared" ca="1" si="474"/>
        <v>17117125.408938099</v>
      </c>
      <c r="Z1668" s="63">
        <f t="shared" ca="1" si="475"/>
        <v>0</v>
      </c>
      <c r="AA1668" s="60">
        <f t="shared" ca="1" si="476"/>
        <v>99230.73272511363</v>
      </c>
      <c r="AB1668" s="63">
        <f t="shared" ca="1" si="477"/>
        <v>-6241.596504131614</v>
      </c>
      <c r="AC1668" s="47">
        <f t="shared" ca="1" si="478"/>
        <v>17110883.812433966</v>
      </c>
    </row>
    <row r="1669" spans="1:29" x14ac:dyDescent="0.15">
      <c r="A1669" s="58">
        <v>62140</v>
      </c>
      <c r="B1669" s="65">
        <f t="shared" si="461"/>
        <v>6</v>
      </c>
      <c r="C1669" s="58" t="s">
        <v>1722</v>
      </c>
      <c r="D1669" s="58">
        <v>22459</v>
      </c>
      <c r="E1669" s="58">
        <v>0</v>
      </c>
      <c r="F1669" s="58">
        <f t="shared" si="462"/>
        <v>44918</v>
      </c>
      <c r="G1669" s="58"/>
      <c r="H1669" s="17">
        <f t="shared" si="463"/>
        <v>3</v>
      </c>
      <c r="I1669" s="17">
        <f t="shared" si="464"/>
        <v>0</v>
      </c>
      <c r="J1669" s="17">
        <f ca="1">OFFSET('Z1'!$B$7,B1669,H1669)*D1669</f>
        <v>2056346.04</v>
      </c>
      <c r="K1669" s="17">
        <f ca="1">IF(I1669&gt;0,OFFSET('Z1'!$I$7,B1669,I1669)*IF(I1669=1,D1669-9300,IF(I1669=2,D1669-18000,IF(I1669=3,D1669-45000,0))),0)</f>
        <v>0</v>
      </c>
      <c r="L1669" s="17">
        <f>IF(AND(E1669=1,D1669&gt;20000,D1669&lt;=45000),D1669*'Z1'!$G$7,0)+IF(AND(E1669=1,D1669&gt;45000,D1669&lt;=50000),'Z1'!$G$7/5000*(50000-D1669)*D1669,0)</f>
        <v>0</v>
      </c>
      <c r="M1669" s="18">
        <f t="shared" ca="1" si="465"/>
        <v>2056346.04</v>
      </c>
      <c r="N1669" s="21">
        <v>30719</v>
      </c>
      <c r="O1669" s="20">
        <f t="shared" si="466"/>
        <v>29719</v>
      </c>
      <c r="P1669" s="21">
        <f t="shared" si="467"/>
        <v>0</v>
      </c>
      <c r="Q1669" s="22">
        <f t="shared" si="468"/>
        <v>0</v>
      </c>
      <c r="R1669" s="59">
        <f t="shared" ca="1" si="469"/>
        <v>26887791.908933438</v>
      </c>
      <c r="S1669" s="60">
        <f t="shared" ca="1" si="470"/>
        <v>28944137.948933437</v>
      </c>
      <c r="T1669" s="61">
        <v>1173.4084966315272</v>
      </c>
      <c r="U1669" s="61">
        <f t="shared" ca="1" si="471"/>
        <v>1288.7545282039912</v>
      </c>
      <c r="V1669" s="62">
        <f t="shared" ca="1" si="472"/>
        <v>9.8299979848096131E-2</v>
      </c>
      <c r="W1669" s="62"/>
      <c r="X1669" s="62">
        <f t="shared" ca="1" si="473"/>
        <v>9.8299979848096131E-2</v>
      </c>
      <c r="Y1669" s="60">
        <f t="shared" ca="1" si="474"/>
        <v>28944137.948933437</v>
      </c>
      <c r="Z1669" s="63">
        <f t="shared" ca="1" si="475"/>
        <v>0</v>
      </c>
      <c r="AA1669" s="60">
        <f t="shared" ca="1" si="476"/>
        <v>140952.05614615604</v>
      </c>
      <c r="AB1669" s="63">
        <f t="shared" ca="1" si="477"/>
        <v>-8865.8607744952842</v>
      </c>
      <c r="AC1669" s="47">
        <f t="shared" ca="1" si="478"/>
        <v>28935272.088158943</v>
      </c>
    </row>
    <row r="1670" spans="1:29" x14ac:dyDescent="0.15">
      <c r="A1670" s="58">
        <v>62141</v>
      </c>
      <c r="B1670" s="65">
        <f t="shared" si="461"/>
        <v>6</v>
      </c>
      <c r="C1670" s="58" t="s">
        <v>1723</v>
      </c>
      <c r="D1670" s="58">
        <v>8131</v>
      </c>
      <c r="E1670" s="58">
        <v>0</v>
      </c>
      <c r="F1670" s="58">
        <f t="shared" si="462"/>
        <v>13106.686567164179</v>
      </c>
      <c r="G1670" s="58"/>
      <c r="H1670" s="17">
        <f t="shared" si="463"/>
        <v>1</v>
      </c>
      <c r="I1670" s="17">
        <f t="shared" si="464"/>
        <v>0</v>
      </c>
      <c r="J1670" s="17">
        <f ca="1">OFFSET('Z1'!$B$7,B1670,H1670)*D1670</f>
        <v>0</v>
      </c>
      <c r="K1670" s="17">
        <f ca="1">IF(I1670&gt;0,OFFSET('Z1'!$I$7,B1670,I1670)*IF(I1670=1,D1670-9300,IF(I1670=2,D1670-18000,IF(I1670=3,D1670-45000,0))),0)</f>
        <v>0</v>
      </c>
      <c r="L1670" s="17">
        <f>IF(AND(E1670=1,D1670&gt;20000,D1670&lt;=45000),D1670*'Z1'!$G$7,0)+IF(AND(E1670=1,D1670&gt;45000,D1670&lt;=50000),'Z1'!$G$7/5000*(50000-D1670)*D1670,0)</f>
        <v>0</v>
      </c>
      <c r="M1670" s="18">
        <f t="shared" ca="1" si="465"/>
        <v>0</v>
      </c>
      <c r="N1670" s="21">
        <v>25544</v>
      </c>
      <c r="O1670" s="20">
        <f t="shared" si="466"/>
        <v>24544</v>
      </c>
      <c r="P1670" s="21">
        <f t="shared" si="467"/>
        <v>1</v>
      </c>
      <c r="Q1670" s="22">
        <f t="shared" si="468"/>
        <v>22089.600000000002</v>
      </c>
      <c r="R1670" s="59">
        <f t="shared" ca="1" si="469"/>
        <v>7845626.7205468547</v>
      </c>
      <c r="S1670" s="60">
        <f t="shared" ca="1" si="470"/>
        <v>7867716.3205468543</v>
      </c>
      <c r="T1670" s="61">
        <v>886.17672113748529</v>
      </c>
      <c r="U1670" s="61">
        <f t="shared" ca="1" si="471"/>
        <v>967.6197663936606</v>
      </c>
      <c r="V1670" s="62">
        <f t="shared" ca="1" si="472"/>
        <v>9.1903841878893111E-2</v>
      </c>
      <c r="W1670" s="62"/>
      <c r="X1670" s="62">
        <f t="shared" ca="1" si="473"/>
        <v>9.1903841878893111E-2</v>
      </c>
      <c r="Y1670" s="60">
        <f t="shared" ca="1" si="474"/>
        <v>7867716.3205468552</v>
      </c>
      <c r="Z1670" s="63">
        <f t="shared" ca="1" si="475"/>
        <v>0</v>
      </c>
      <c r="AA1670" s="60">
        <f t="shared" ca="1" si="476"/>
        <v>0</v>
      </c>
      <c r="AB1670" s="63">
        <f t="shared" ca="1" si="477"/>
        <v>0</v>
      </c>
      <c r="AC1670" s="47">
        <f t="shared" ca="1" si="478"/>
        <v>7867716.3205468552</v>
      </c>
    </row>
    <row r="1671" spans="1:29" x14ac:dyDescent="0.15">
      <c r="A1671" s="58">
        <v>62142</v>
      </c>
      <c r="B1671" s="65">
        <f t="shared" si="461"/>
        <v>6</v>
      </c>
      <c r="C1671" s="58" t="s">
        <v>1724</v>
      </c>
      <c r="D1671" s="58">
        <v>3637</v>
      </c>
      <c r="E1671" s="58">
        <v>0</v>
      </c>
      <c r="F1671" s="58">
        <f t="shared" si="462"/>
        <v>5862.626865671642</v>
      </c>
      <c r="G1671" s="58"/>
      <c r="H1671" s="17">
        <f t="shared" si="463"/>
        <v>1</v>
      </c>
      <c r="I1671" s="17">
        <f t="shared" si="464"/>
        <v>0</v>
      </c>
      <c r="J1671" s="17">
        <f ca="1">OFFSET('Z1'!$B$7,B1671,H1671)*D1671</f>
        <v>0</v>
      </c>
      <c r="K1671" s="17">
        <f ca="1">IF(I1671&gt;0,OFFSET('Z1'!$I$7,B1671,I1671)*IF(I1671=1,D1671-9300,IF(I1671=2,D1671-18000,IF(I1671=3,D1671-45000,0))),0)</f>
        <v>0</v>
      </c>
      <c r="L1671" s="17">
        <f>IF(AND(E1671=1,D1671&gt;20000,D1671&lt;=45000),D1671*'Z1'!$G$7,0)+IF(AND(E1671=1,D1671&gt;45000,D1671&lt;=50000),'Z1'!$G$7/5000*(50000-D1671)*D1671,0)</f>
        <v>0</v>
      </c>
      <c r="M1671" s="18">
        <f t="shared" ca="1" si="465"/>
        <v>0</v>
      </c>
      <c r="N1671" s="21">
        <v>125215</v>
      </c>
      <c r="O1671" s="20">
        <f t="shared" si="466"/>
        <v>124215</v>
      </c>
      <c r="P1671" s="21">
        <f t="shared" si="467"/>
        <v>1</v>
      </c>
      <c r="Q1671" s="22">
        <f t="shared" si="468"/>
        <v>111793.5</v>
      </c>
      <c r="R1671" s="59">
        <f t="shared" ca="1" si="469"/>
        <v>3509352.4022419029</v>
      </c>
      <c r="S1671" s="60">
        <f t="shared" ca="1" si="470"/>
        <v>3621145.9022419029</v>
      </c>
      <c r="T1671" s="61">
        <v>923.08371528178384</v>
      </c>
      <c r="U1671" s="61">
        <f t="shared" ca="1" si="471"/>
        <v>995.64088596148008</v>
      </c>
      <c r="V1671" s="62">
        <f t="shared" ca="1" si="472"/>
        <v>7.860302319118162E-2</v>
      </c>
      <c r="W1671" s="62"/>
      <c r="X1671" s="62">
        <f t="shared" ca="1" si="473"/>
        <v>7.860302319118162E-2</v>
      </c>
      <c r="Y1671" s="60">
        <f t="shared" ca="1" si="474"/>
        <v>3621145.9022419024</v>
      </c>
      <c r="Z1671" s="63">
        <f t="shared" ca="1" si="475"/>
        <v>0</v>
      </c>
      <c r="AA1671" s="60">
        <f t="shared" ca="1" si="476"/>
        <v>0</v>
      </c>
      <c r="AB1671" s="63">
        <f t="shared" ca="1" si="477"/>
        <v>0</v>
      </c>
      <c r="AC1671" s="47">
        <f t="shared" ca="1" si="478"/>
        <v>3621145.9022419024</v>
      </c>
    </row>
    <row r="1672" spans="1:29" x14ac:dyDescent="0.15">
      <c r="A1672" s="58">
        <v>62143</v>
      </c>
      <c r="B1672" s="65">
        <f t="shared" si="461"/>
        <v>6</v>
      </c>
      <c r="C1672" s="58" t="s">
        <v>1725</v>
      </c>
      <c r="D1672" s="58">
        <v>8260</v>
      </c>
      <c r="E1672" s="58">
        <v>0</v>
      </c>
      <c r="F1672" s="58">
        <f t="shared" si="462"/>
        <v>13314.626865671642</v>
      </c>
      <c r="G1672" s="58"/>
      <c r="H1672" s="17">
        <f t="shared" si="463"/>
        <v>1</v>
      </c>
      <c r="I1672" s="17">
        <f t="shared" si="464"/>
        <v>0</v>
      </c>
      <c r="J1672" s="17">
        <f ca="1">OFFSET('Z1'!$B$7,B1672,H1672)*D1672</f>
        <v>0</v>
      </c>
      <c r="K1672" s="17">
        <f ca="1">IF(I1672&gt;0,OFFSET('Z1'!$I$7,B1672,I1672)*IF(I1672=1,D1672-9300,IF(I1672=2,D1672-18000,IF(I1672=3,D1672-45000,0))),0)</f>
        <v>0</v>
      </c>
      <c r="L1672" s="17">
        <f>IF(AND(E1672=1,D1672&gt;20000,D1672&lt;=45000),D1672*'Z1'!$G$7,0)+IF(AND(E1672=1,D1672&gt;45000,D1672&lt;=50000),'Z1'!$G$7/5000*(50000-D1672)*D1672,0)</f>
        <v>0</v>
      </c>
      <c r="M1672" s="18">
        <f t="shared" ca="1" si="465"/>
        <v>0</v>
      </c>
      <c r="N1672" s="21">
        <v>9102</v>
      </c>
      <c r="O1672" s="20">
        <f t="shared" si="466"/>
        <v>8102</v>
      </c>
      <c r="P1672" s="21">
        <f t="shared" si="467"/>
        <v>1</v>
      </c>
      <c r="Q1672" s="22">
        <f t="shared" si="468"/>
        <v>7291.8</v>
      </c>
      <c r="R1672" s="59">
        <f t="shared" ca="1" si="469"/>
        <v>7970099.2143299738</v>
      </c>
      <c r="S1672" s="60">
        <f t="shared" ca="1" si="470"/>
        <v>7977391.0143299736</v>
      </c>
      <c r="T1672" s="61">
        <v>883.95535320774798</v>
      </c>
      <c r="U1672" s="61">
        <f t="shared" ca="1" si="471"/>
        <v>965.78583708595318</v>
      </c>
      <c r="V1672" s="62">
        <f t="shared" ca="1" si="472"/>
        <v>9.2573096119904719E-2</v>
      </c>
      <c r="W1672" s="62"/>
      <c r="X1672" s="62">
        <f t="shared" ca="1" si="473"/>
        <v>9.2573096119904719E-2</v>
      </c>
      <c r="Y1672" s="60">
        <f t="shared" ca="1" si="474"/>
        <v>7977391.0143299736</v>
      </c>
      <c r="Z1672" s="63">
        <f t="shared" ca="1" si="475"/>
        <v>0</v>
      </c>
      <c r="AA1672" s="60">
        <f t="shared" ca="1" si="476"/>
        <v>0</v>
      </c>
      <c r="AB1672" s="63">
        <f t="shared" ca="1" si="477"/>
        <v>0</v>
      </c>
      <c r="AC1672" s="47">
        <f t="shared" ca="1" si="478"/>
        <v>7977391.0143299736</v>
      </c>
    </row>
    <row r="1673" spans="1:29" x14ac:dyDescent="0.15">
      <c r="A1673" s="58">
        <v>62144</v>
      </c>
      <c r="B1673" s="65">
        <f t="shared" si="461"/>
        <v>6</v>
      </c>
      <c r="C1673" s="58" t="s">
        <v>1726</v>
      </c>
      <c r="D1673" s="58">
        <v>2359</v>
      </c>
      <c r="E1673" s="58">
        <v>0</v>
      </c>
      <c r="F1673" s="58">
        <f t="shared" si="462"/>
        <v>3802.5671641791046</v>
      </c>
      <c r="G1673" s="58"/>
      <c r="H1673" s="17">
        <f t="shared" si="463"/>
        <v>1</v>
      </c>
      <c r="I1673" s="17">
        <f t="shared" si="464"/>
        <v>0</v>
      </c>
      <c r="J1673" s="17">
        <f ca="1">OFFSET('Z1'!$B$7,B1673,H1673)*D1673</f>
        <v>0</v>
      </c>
      <c r="K1673" s="17">
        <f ca="1">IF(I1673&gt;0,OFFSET('Z1'!$I$7,B1673,I1673)*IF(I1673=1,D1673-9300,IF(I1673=2,D1673-18000,IF(I1673=3,D1673-45000,0))),0)</f>
        <v>0</v>
      </c>
      <c r="L1673" s="17">
        <f>IF(AND(E1673=1,D1673&gt;20000,D1673&lt;=45000),D1673*'Z1'!$G$7,0)+IF(AND(E1673=1,D1673&gt;45000,D1673&lt;=50000),'Z1'!$G$7/5000*(50000-D1673)*D1673,0)</f>
        <v>0</v>
      </c>
      <c r="M1673" s="18">
        <f t="shared" ca="1" si="465"/>
        <v>0</v>
      </c>
      <c r="N1673" s="21">
        <v>51032</v>
      </c>
      <c r="O1673" s="20">
        <f t="shared" si="466"/>
        <v>50032</v>
      </c>
      <c r="P1673" s="21">
        <f t="shared" si="467"/>
        <v>1</v>
      </c>
      <c r="Q1673" s="22">
        <f t="shared" si="468"/>
        <v>45028.800000000003</v>
      </c>
      <c r="R1673" s="59">
        <f t="shared" ca="1" si="469"/>
        <v>2276206.3010416962</v>
      </c>
      <c r="S1673" s="60">
        <f t="shared" ca="1" si="470"/>
        <v>2321235.101041696</v>
      </c>
      <c r="T1673" s="61">
        <v>905.68181283002821</v>
      </c>
      <c r="U1673" s="61">
        <f t="shared" ca="1" si="471"/>
        <v>983.99114075527598</v>
      </c>
      <c r="V1673" s="62">
        <f t="shared" ca="1" si="472"/>
        <v>8.6464503113461877E-2</v>
      </c>
      <c r="W1673" s="62"/>
      <c r="X1673" s="62">
        <f t="shared" ca="1" si="473"/>
        <v>8.6464503113461877E-2</v>
      </c>
      <c r="Y1673" s="60">
        <f t="shared" ca="1" si="474"/>
        <v>2321235.101041696</v>
      </c>
      <c r="Z1673" s="63">
        <f t="shared" ca="1" si="475"/>
        <v>0</v>
      </c>
      <c r="AA1673" s="60">
        <f t="shared" ca="1" si="476"/>
        <v>0</v>
      </c>
      <c r="AB1673" s="63">
        <f t="shared" ca="1" si="477"/>
        <v>0</v>
      </c>
      <c r="AC1673" s="47">
        <f t="shared" ca="1" si="478"/>
        <v>2321235.101041696</v>
      </c>
    </row>
    <row r="1674" spans="1:29" x14ac:dyDescent="0.15">
      <c r="A1674" s="58">
        <v>62145</v>
      </c>
      <c r="B1674" s="65">
        <f t="shared" si="461"/>
        <v>6</v>
      </c>
      <c r="C1674" s="58" t="s">
        <v>1727</v>
      </c>
      <c r="D1674" s="58">
        <v>6601</v>
      </c>
      <c r="E1674" s="58">
        <v>0</v>
      </c>
      <c r="F1674" s="58">
        <f t="shared" si="462"/>
        <v>10640.417910447761</v>
      </c>
      <c r="G1674" s="58"/>
      <c r="H1674" s="17">
        <f t="shared" si="463"/>
        <v>1</v>
      </c>
      <c r="I1674" s="17">
        <f t="shared" si="464"/>
        <v>0</v>
      </c>
      <c r="J1674" s="17">
        <f ca="1">OFFSET('Z1'!$B$7,B1674,H1674)*D1674</f>
        <v>0</v>
      </c>
      <c r="K1674" s="17">
        <f ca="1">IF(I1674&gt;0,OFFSET('Z1'!$I$7,B1674,I1674)*IF(I1674=1,D1674-9300,IF(I1674=2,D1674-18000,IF(I1674=3,D1674-45000,0))),0)</f>
        <v>0</v>
      </c>
      <c r="L1674" s="17">
        <f>IF(AND(E1674=1,D1674&gt;20000,D1674&lt;=45000),D1674*'Z1'!$G$7,0)+IF(AND(E1674=1,D1674&gt;45000,D1674&lt;=50000),'Z1'!$G$7/5000*(50000-D1674)*D1674,0)</f>
        <v>0</v>
      </c>
      <c r="M1674" s="18">
        <f t="shared" ca="1" si="465"/>
        <v>0</v>
      </c>
      <c r="N1674" s="21">
        <v>27936</v>
      </c>
      <c r="O1674" s="20">
        <f t="shared" si="466"/>
        <v>26936</v>
      </c>
      <c r="P1674" s="21">
        <f t="shared" si="467"/>
        <v>1</v>
      </c>
      <c r="Q1674" s="22">
        <f t="shared" si="468"/>
        <v>24242.400000000001</v>
      </c>
      <c r="R1674" s="59">
        <f t="shared" ca="1" si="469"/>
        <v>6369325.0500959028</v>
      </c>
      <c r="S1674" s="60">
        <f t="shared" ca="1" si="470"/>
        <v>6393567.4500959031</v>
      </c>
      <c r="T1674" s="61">
        <v>888.56064791345887</v>
      </c>
      <c r="U1674" s="61">
        <f t="shared" ca="1" si="471"/>
        <v>968.57558704679639</v>
      </c>
      <c r="V1674" s="62">
        <f t="shared" ca="1" si="472"/>
        <v>9.0050059409259919E-2</v>
      </c>
      <c r="W1674" s="62"/>
      <c r="X1674" s="62">
        <f t="shared" ca="1" si="473"/>
        <v>9.0050059409259919E-2</v>
      </c>
      <c r="Y1674" s="60">
        <f t="shared" ca="1" si="474"/>
        <v>6393567.4500959022</v>
      </c>
      <c r="Z1674" s="63">
        <f t="shared" ca="1" si="475"/>
        <v>0</v>
      </c>
      <c r="AA1674" s="60">
        <f t="shared" ca="1" si="476"/>
        <v>0</v>
      </c>
      <c r="AB1674" s="63">
        <f t="shared" ca="1" si="477"/>
        <v>0</v>
      </c>
      <c r="AC1674" s="47">
        <f t="shared" ca="1" si="478"/>
        <v>6393567.4500959022</v>
      </c>
    </row>
    <row r="1675" spans="1:29" x14ac:dyDescent="0.15">
      <c r="A1675" s="58">
        <v>62146</v>
      </c>
      <c r="B1675" s="65">
        <f t="shared" si="461"/>
        <v>6</v>
      </c>
      <c r="C1675" s="58" t="s">
        <v>1728</v>
      </c>
      <c r="D1675" s="58">
        <v>2819</v>
      </c>
      <c r="E1675" s="58">
        <v>0</v>
      </c>
      <c r="F1675" s="58">
        <f t="shared" si="462"/>
        <v>4544.059701492537</v>
      </c>
      <c r="G1675" s="58"/>
      <c r="H1675" s="17">
        <f t="shared" si="463"/>
        <v>1</v>
      </c>
      <c r="I1675" s="17">
        <f t="shared" si="464"/>
        <v>0</v>
      </c>
      <c r="J1675" s="17">
        <f ca="1">OFFSET('Z1'!$B$7,B1675,H1675)*D1675</f>
        <v>0</v>
      </c>
      <c r="K1675" s="17">
        <f ca="1">IF(I1675&gt;0,OFFSET('Z1'!$I$7,B1675,I1675)*IF(I1675=1,D1675-9300,IF(I1675=2,D1675-18000,IF(I1675=3,D1675-45000,0))),0)</f>
        <v>0</v>
      </c>
      <c r="L1675" s="17">
        <f>IF(AND(E1675=1,D1675&gt;20000,D1675&lt;=45000),D1675*'Z1'!$G$7,0)+IF(AND(E1675=1,D1675&gt;45000,D1675&lt;=50000),'Z1'!$G$7/5000*(50000-D1675)*D1675,0)</f>
        <v>0</v>
      </c>
      <c r="M1675" s="18">
        <f t="shared" ca="1" si="465"/>
        <v>0</v>
      </c>
      <c r="N1675" s="21">
        <v>0</v>
      </c>
      <c r="O1675" s="20">
        <f t="shared" si="466"/>
        <v>0</v>
      </c>
      <c r="P1675" s="21">
        <f t="shared" si="467"/>
        <v>1</v>
      </c>
      <c r="Q1675" s="22">
        <f t="shared" si="468"/>
        <v>0</v>
      </c>
      <c r="R1675" s="59">
        <f t="shared" ca="1" si="469"/>
        <v>2720061.7052295636</v>
      </c>
      <c r="S1675" s="60">
        <f t="shared" ca="1" si="470"/>
        <v>2720061.7052295636</v>
      </c>
      <c r="T1675" s="61">
        <v>883.01162415078295</v>
      </c>
      <c r="U1675" s="61">
        <f t="shared" ca="1" si="471"/>
        <v>964.90305258232127</v>
      </c>
      <c r="V1675" s="62">
        <f t="shared" ca="1" si="472"/>
        <v>9.2741053675590823E-2</v>
      </c>
      <c r="W1675" s="62"/>
      <c r="X1675" s="62">
        <f t="shared" ca="1" si="473"/>
        <v>9.2741053675590823E-2</v>
      </c>
      <c r="Y1675" s="60">
        <f t="shared" ca="1" si="474"/>
        <v>2720061.7052295641</v>
      </c>
      <c r="Z1675" s="63">
        <f t="shared" ca="1" si="475"/>
        <v>0</v>
      </c>
      <c r="AA1675" s="60">
        <f t="shared" ca="1" si="476"/>
        <v>0</v>
      </c>
      <c r="AB1675" s="63">
        <f t="shared" ca="1" si="477"/>
        <v>0</v>
      </c>
      <c r="AC1675" s="47">
        <f t="shared" ca="1" si="478"/>
        <v>2720061.7052295641</v>
      </c>
    </row>
    <row r="1676" spans="1:29" x14ac:dyDescent="0.15">
      <c r="A1676" s="58">
        <v>62147</v>
      </c>
      <c r="B1676" s="65">
        <f t="shared" si="461"/>
        <v>6</v>
      </c>
      <c r="C1676" s="58" t="s">
        <v>1729</v>
      </c>
      <c r="D1676" s="58">
        <v>2237</v>
      </c>
      <c r="E1676" s="58">
        <v>0</v>
      </c>
      <c r="F1676" s="58">
        <f t="shared" si="462"/>
        <v>3605.9104477611941</v>
      </c>
      <c r="G1676" s="58"/>
      <c r="H1676" s="17">
        <f t="shared" si="463"/>
        <v>1</v>
      </c>
      <c r="I1676" s="17">
        <f t="shared" si="464"/>
        <v>0</v>
      </c>
      <c r="J1676" s="17">
        <f ca="1">OFFSET('Z1'!$B$7,B1676,H1676)*D1676</f>
        <v>0</v>
      </c>
      <c r="K1676" s="17">
        <f ca="1">IF(I1676&gt;0,OFFSET('Z1'!$I$7,B1676,I1676)*IF(I1676=1,D1676-9300,IF(I1676=2,D1676-18000,IF(I1676=3,D1676-45000,0))),0)</f>
        <v>0</v>
      </c>
      <c r="L1676" s="17">
        <f>IF(AND(E1676=1,D1676&gt;20000,D1676&lt;=45000),D1676*'Z1'!$G$7,0)+IF(AND(E1676=1,D1676&gt;45000,D1676&lt;=50000),'Z1'!$G$7/5000*(50000-D1676)*D1676,0)</f>
        <v>0</v>
      </c>
      <c r="M1676" s="18">
        <f t="shared" ca="1" si="465"/>
        <v>0</v>
      </c>
      <c r="N1676" s="21">
        <v>7125</v>
      </c>
      <c r="O1676" s="20">
        <f t="shared" si="466"/>
        <v>6125</v>
      </c>
      <c r="P1676" s="21">
        <f t="shared" si="467"/>
        <v>1</v>
      </c>
      <c r="Q1676" s="22">
        <f t="shared" si="468"/>
        <v>5512.5</v>
      </c>
      <c r="R1676" s="59">
        <f t="shared" ca="1" si="469"/>
        <v>2158488.128626653</v>
      </c>
      <c r="S1676" s="60">
        <f t="shared" ca="1" si="470"/>
        <v>2164000.628626653</v>
      </c>
      <c r="T1676" s="61">
        <v>886.21268375343197</v>
      </c>
      <c r="U1676" s="61">
        <f t="shared" ca="1" si="471"/>
        <v>967.36729040082832</v>
      </c>
      <c r="V1676" s="62">
        <f t="shared" ca="1" si="472"/>
        <v>9.1574639062574903E-2</v>
      </c>
      <c r="W1676" s="62"/>
      <c r="X1676" s="62">
        <f t="shared" ca="1" si="473"/>
        <v>9.1574639062574903E-2</v>
      </c>
      <c r="Y1676" s="60">
        <f t="shared" ca="1" si="474"/>
        <v>2164000.628626653</v>
      </c>
      <c r="Z1676" s="63">
        <f t="shared" ca="1" si="475"/>
        <v>0</v>
      </c>
      <c r="AA1676" s="60">
        <f t="shared" ca="1" si="476"/>
        <v>0</v>
      </c>
      <c r="AB1676" s="63">
        <f t="shared" ca="1" si="477"/>
        <v>0</v>
      </c>
      <c r="AC1676" s="47">
        <f t="shared" ca="1" si="478"/>
        <v>2164000.628626653</v>
      </c>
    </row>
    <row r="1677" spans="1:29" x14ac:dyDescent="0.15">
      <c r="A1677" s="58">
        <v>62148</v>
      </c>
      <c r="B1677" s="65">
        <f t="shared" si="461"/>
        <v>6</v>
      </c>
      <c r="C1677" s="58" t="s">
        <v>1730</v>
      </c>
      <c r="D1677" s="58">
        <v>1841</v>
      </c>
      <c r="E1677" s="58">
        <v>0</v>
      </c>
      <c r="F1677" s="58">
        <f t="shared" si="462"/>
        <v>2967.5820895522388</v>
      </c>
      <c r="G1677" s="58"/>
      <c r="H1677" s="17">
        <f t="shared" si="463"/>
        <v>1</v>
      </c>
      <c r="I1677" s="17">
        <f t="shared" si="464"/>
        <v>0</v>
      </c>
      <c r="J1677" s="17">
        <f ca="1">OFFSET('Z1'!$B$7,B1677,H1677)*D1677</f>
        <v>0</v>
      </c>
      <c r="K1677" s="17">
        <f ca="1">IF(I1677&gt;0,OFFSET('Z1'!$I$7,B1677,I1677)*IF(I1677=1,D1677-9300,IF(I1677=2,D1677-18000,IF(I1677=3,D1677-45000,0))),0)</f>
        <v>0</v>
      </c>
      <c r="L1677" s="17">
        <f>IF(AND(E1677=1,D1677&gt;20000,D1677&lt;=45000),D1677*'Z1'!$G$7,0)+IF(AND(E1677=1,D1677&gt;45000,D1677&lt;=50000),'Z1'!$G$7/5000*(50000-D1677)*D1677,0)</f>
        <v>0</v>
      </c>
      <c r="M1677" s="18">
        <f t="shared" ca="1" si="465"/>
        <v>0</v>
      </c>
      <c r="N1677" s="21">
        <v>14937</v>
      </c>
      <c r="O1677" s="20">
        <f t="shared" si="466"/>
        <v>13937</v>
      </c>
      <c r="P1677" s="21">
        <f t="shared" si="467"/>
        <v>1</v>
      </c>
      <c r="Q1677" s="22">
        <f t="shared" si="468"/>
        <v>12543.300000000001</v>
      </c>
      <c r="R1677" s="59">
        <f t="shared" ca="1" si="469"/>
        <v>1776386.5198040535</v>
      </c>
      <c r="S1677" s="60">
        <f t="shared" ca="1" si="470"/>
        <v>1788929.8198040535</v>
      </c>
      <c r="T1677" s="61">
        <v>889.03417688198908</v>
      </c>
      <c r="U1677" s="61">
        <f t="shared" ca="1" si="471"/>
        <v>971.71636056711213</v>
      </c>
      <c r="V1677" s="62">
        <f t="shared" ca="1" si="472"/>
        <v>9.3002255520822752E-2</v>
      </c>
      <c r="W1677" s="62"/>
      <c r="X1677" s="62">
        <f t="shared" ca="1" si="473"/>
        <v>9.3002255520822752E-2</v>
      </c>
      <c r="Y1677" s="60">
        <f t="shared" ca="1" si="474"/>
        <v>1788929.8198040535</v>
      </c>
      <c r="Z1677" s="63">
        <f t="shared" ca="1" si="475"/>
        <v>0</v>
      </c>
      <c r="AA1677" s="60">
        <f t="shared" ca="1" si="476"/>
        <v>83.10054611437954</v>
      </c>
      <c r="AB1677" s="63">
        <f t="shared" ca="1" si="477"/>
        <v>-5.2270104621294413</v>
      </c>
      <c r="AC1677" s="47">
        <f t="shared" ca="1" si="478"/>
        <v>1788924.5927935913</v>
      </c>
    </row>
    <row r="1678" spans="1:29" x14ac:dyDescent="0.15">
      <c r="A1678" s="58">
        <v>62202</v>
      </c>
      <c r="B1678" s="65">
        <f t="shared" si="461"/>
        <v>6</v>
      </c>
      <c r="C1678" s="58" t="s">
        <v>1731</v>
      </c>
      <c r="D1678" s="58">
        <v>1635</v>
      </c>
      <c r="E1678" s="58">
        <v>0</v>
      </c>
      <c r="F1678" s="58">
        <f t="shared" si="462"/>
        <v>2635.5223880597014</v>
      </c>
      <c r="G1678" s="58"/>
      <c r="H1678" s="17">
        <f t="shared" si="463"/>
        <v>1</v>
      </c>
      <c r="I1678" s="17">
        <f t="shared" si="464"/>
        <v>0</v>
      </c>
      <c r="J1678" s="17">
        <f ca="1">OFFSET('Z1'!$B$7,B1678,H1678)*D1678</f>
        <v>0</v>
      </c>
      <c r="K1678" s="17">
        <f ca="1">IF(I1678&gt;0,OFFSET('Z1'!$I$7,B1678,I1678)*IF(I1678=1,D1678-9300,IF(I1678=2,D1678-18000,IF(I1678=3,D1678-45000,0))),0)</f>
        <v>0</v>
      </c>
      <c r="L1678" s="17">
        <f>IF(AND(E1678=1,D1678&gt;20000,D1678&lt;=45000),D1678*'Z1'!$G$7,0)+IF(AND(E1678=1,D1678&gt;45000,D1678&lt;=50000),'Z1'!$G$7/5000*(50000-D1678)*D1678,0)</f>
        <v>0</v>
      </c>
      <c r="M1678" s="18">
        <f t="shared" ca="1" si="465"/>
        <v>0</v>
      </c>
      <c r="N1678" s="21">
        <v>138696</v>
      </c>
      <c r="O1678" s="20">
        <f t="shared" si="466"/>
        <v>137696</v>
      </c>
      <c r="P1678" s="21">
        <f t="shared" si="467"/>
        <v>1</v>
      </c>
      <c r="Q1678" s="22">
        <f t="shared" si="468"/>
        <v>123926.40000000001</v>
      </c>
      <c r="R1678" s="59">
        <f t="shared" ca="1" si="469"/>
        <v>1577616.4909720952</v>
      </c>
      <c r="S1678" s="60">
        <f t="shared" ca="1" si="470"/>
        <v>1701542.8909720951</v>
      </c>
      <c r="T1678" s="61">
        <v>997.28708883479806</v>
      </c>
      <c r="U1678" s="61">
        <f t="shared" ca="1" si="471"/>
        <v>1040.6990158850735</v>
      </c>
      <c r="V1678" s="62">
        <f t="shared" ca="1" si="472"/>
        <v>4.3530020127901858E-2</v>
      </c>
      <c r="W1678" s="62"/>
      <c r="X1678" s="62">
        <f t="shared" ca="1" si="473"/>
        <v>4.6475741330118669E-2</v>
      </c>
      <c r="Y1678" s="60">
        <f t="shared" ca="1" si="474"/>
        <v>1706346.0790680193</v>
      </c>
      <c r="Z1678" s="63">
        <f t="shared" ca="1" si="475"/>
        <v>4803.1880959242117</v>
      </c>
      <c r="AA1678" s="60">
        <f t="shared" ca="1" si="476"/>
        <v>0</v>
      </c>
      <c r="AB1678" s="63">
        <f t="shared" ca="1" si="477"/>
        <v>0</v>
      </c>
      <c r="AC1678" s="47">
        <f t="shared" ca="1" si="478"/>
        <v>1706346.0790680193</v>
      </c>
    </row>
    <row r="1679" spans="1:29" x14ac:dyDescent="0.15">
      <c r="A1679" s="58">
        <v>62205</v>
      </c>
      <c r="B1679" s="65">
        <f t="shared" si="461"/>
        <v>6</v>
      </c>
      <c r="C1679" s="58" t="s">
        <v>1732</v>
      </c>
      <c r="D1679" s="58">
        <v>2162</v>
      </c>
      <c r="E1679" s="58">
        <v>0</v>
      </c>
      <c r="F1679" s="58">
        <f t="shared" si="462"/>
        <v>3485.0149253731342</v>
      </c>
      <c r="G1679" s="58"/>
      <c r="H1679" s="17">
        <f t="shared" si="463"/>
        <v>1</v>
      </c>
      <c r="I1679" s="17">
        <f t="shared" si="464"/>
        <v>0</v>
      </c>
      <c r="J1679" s="17">
        <f ca="1">OFFSET('Z1'!$B$7,B1679,H1679)*D1679</f>
        <v>0</v>
      </c>
      <c r="K1679" s="17">
        <f ca="1">IF(I1679&gt;0,OFFSET('Z1'!$I$7,B1679,I1679)*IF(I1679=1,D1679-9300,IF(I1679=2,D1679-18000,IF(I1679=3,D1679-45000,0))),0)</f>
        <v>0</v>
      </c>
      <c r="L1679" s="17">
        <f>IF(AND(E1679=1,D1679&gt;20000,D1679&lt;=45000),D1679*'Z1'!$G$7,0)+IF(AND(E1679=1,D1679&gt;45000,D1679&lt;=50000),'Z1'!$G$7/5000*(50000-D1679)*D1679,0)</f>
        <v>0</v>
      </c>
      <c r="M1679" s="18">
        <f t="shared" ca="1" si="465"/>
        <v>0</v>
      </c>
      <c r="N1679" s="21">
        <v>1935</v>
      </c>
      <c r="O1679" s="20">
        <f t="shared" si="466"/>
        <v>935</v>
      </c>
      <c r="P1679" s="21">
        <f t="shared" si="467"/>
        <v>1</v>
      </c>
      <c r="Q1679" s="22">
        <f t="shared" si="468"/>
        <v>841.5</v>
      </c>
      <c r="R1679" s="59">
        <f t="shared" ca="1" si="469"/>
        <v>2086120.3996829786</v>
      </c>
      <c r="S1679" s="60">
        <f t="shared" ca="1" si="470"/>
        <v>2086961.8996829786</v>
      </c>
      <c r="T1679" s="61">
        <v>883.20543810427137</v>
      </c>
      <c r="U1679" s="61">
        <f t="shared" ca="1" si="471"/>
        <v>965.29227552404188</v>
      </c>
      <c r="V1679" s="62">
        <f t="shared" ca="1" si="472"/>
        <v>9.2941951983406268E-2</v>
      </c>
      <c r="W1679" s="62"/>
      <c r="X1679" s="62">
        <f t="shared" ca="1" si="473"/>
        <v>9.2941951983406268E-2</v>
      </c>
      <c r="Y1679" s="60">
        <f t="shared" ca="1" si="474"/>
        <v>2086961.8996829786</v>
      </c>
      <c r="Z1679" s="63">
        <f t="shared" ca="1" si="475"/>
        <v>0</v>
      </c>
      <c r="AA1679" s="60">
        <f t="shared" ca="1" si="476"/>
        <v>0</v>
      </c>
      <c r="AB1679" s="63">
        <f t="shared" ca="1" si="477"/>
        <v>0</v>
      </c>
      <c r="AC1679" s="47">
        <f t="shared" ca="1" si="478"/>
        <v>2086961.8996829786</v>
      </c>
    </row>
    <row r="1680" spans="1:29" x14ac:dyDescent="0.15">
      <c r="A1680" s="58">
        <v>62206</v>
      </c>
      <c r="B1680" s="65">
        <f t="shared" si="461"/>
        <v>6</v>
      </c>
      <c r="C1680" s="58" t="s">
        <v>1733</v>
      </c>
      <c r="D1680" s="58">
        <v>1053</v>
      </c>
      <c r="E1680" s="58">
        <v>0</v>
      </c>
      <c r="F1680" s="58">
        <f t="shared" si="462"/>
        <v>1697.3731343283582</v>
      </c>
      <c r="G1680" s="58"/>
      <c r="H1680" s="17">
        <f t="shared" si="463"/>
        <v>1</v>
      </c>
      <c r="I1680" s="17">
        <f t="shared" si="464"/>
        <v>0</v>
      </c>
      <c r="J1680" s="17">
        <f ca="1">OFFSET('Z1'!$B$7,B1680,H1680)*D1680</f>
        <v>0</v>
      </c>
      <c r="K1680" s="17">
        <f ca="1">IF(I1680&gt;0,OFFSET('Z1'!$I$7,B1680,I1680)*IF(I1680=1,D1680-9300,IF(I1680=2,D1680-18000,IF(I1680=3,D1680-45000,0))),0)</f>
        <v>0</v>
      </c>
      <c r="L1680" s="17">
        <f>IF(AND(E1680=1,D1680&gt;20000,D1680&lt;=45000),D1680*'Z1'!$G$7,0)+IF(AND(E1680=1,D1680&gt;45000,D1680&lt;=50000),'Z1'!$G$7/5000*(50000-D1680)*D1680,0)</f>
        <v>0</v>
      </c>
      <c r="M1680" s="18">
        <f t="shared" ca="1" si="465"/>
        <v>0</v>
      </c>
      <c r="N1680" s="21">
        <v>10728</v>
      </c>
      <c r="O1680" s="20">
        <f t="shared" si="466"/>
        <v>9728</v>
      </c>
      <c r="P1680" s="21">
        <f t="shared" si="467"/>
        <v>1</v>
      </c>
      <c r="Q1680" s="22">
        <f t="shared" si="468"/>
        <v>8755.2000000000007</v>
      </c>
      <c r="R1680" s="59">
        <f t="shared" ca="1" si="469"/>
        <v>1016042.9143691843</v>
      </c>
      <c r="S1680" s="60">
        <f t="shared" ca="1" si="470"/>
        <v>1024798.1143691842</v>
      </c>
      <c r="T1680" s="61">
        <v>894.69533843649742</v>
      </c>
      <c r="U1680" s="61">
        <f t="shared" ca="1" si="471"/>
        <v>973.21758249685115</v>
      </c>
      <c r="V1680" s="62">
        <f t="shared" ca="1" si="472"/>
        <v>8.7764226197459827E-2</v>
      </c>
      <c r="W1680" s="62"/>
      <c r="X1680" s="62">
        <f t="shared" ca="1" si="473"/>
        <v>8.7764226197459827E-2</v>
      </c>
      <c r="Y1680" s="60">
        <f t="shared" ca="1" si="474"/>
        <v>1024798.1143691841</v>
      </c>
      <c r="Z1680" s="63">
        <f t="shared" ca="1" si="475"/>
        <v>0</v>
      </c>
      <c r="AA1680" s="60">
        <f t="shared" ca="1" si="476"/>
        <v>0</v>
      </c>
      <c r="AB1680" s="63">
        <f t="shared" ca="1" si="477"/>
        <v>0</v>
      </c>
      <c r="AC1680" s="47">
        <f t="shared" ca="1" si="478"/>
        <v>1024798.1143691841</v>
      </c>
    </row>
    <row r="1681" spans="1:29" x14ac:dyDescent="0.15">
      <c r="A1681" s="58">
        <v>62209</v>
      </c>
      <c r="B1681" s="65">
        <f t="shared" si="461"/>
        <v>6</v>
      </c>
      <c r="C1681" s="58" t="s">
        <v>1734</v>
      </c>
      <c r="D1681" s="58">
        <v>1291</v>
      </c>
      <c r="E1681" s="58">
        <v>0</v>
      </c>
      <c r="F1681" s="58">
        <f t="shared" si="462"/>
        <v>2081.0149253731342</v>
      </c>
      <c r="G1681" s="58"/>
      <c r="H1681" s="17">
        <f t="shared" si="463"/>
        <v>1</v>
      </c>
      <c r="I1681" s="17">
        <f t="shared" si="464"/>
        <v>0</v>
      </c>
      <c r="J1681" s="17">
        <f ca="1">OFFSET('Z1'!$B$7,B1681,H1681)*D1681</f>
        <v>0</v>
      </c>
      <c r="K1681" s="17">
        <f ca="1">IF(I1681&gt;0,OFFSET('Z1'!$I$7,B1681,I1681)*IF(I1681=1,D1681-9300,IF(I1681=2,D1681-18000,IF(I1681=3,D1681-45000,0))),0)</f>
        <v>0</v>
      </c>
      <c r="L1681" s="17">
        <f>IF(AND(E1681=1,D1681&gt;20000,D1681&lt;=45000),D1681*'Z1'!$G$7,0)+IF(AND(E1681=1,D1681&gt;45000,D1681&lt;=50000),'Z1'!$G$7/5000*(50000-D1681)*D1681,0)</f>
        <v>0</v>
      </c>
      <c r="M1681" s="18">
        <f t="shared" ca="1" si="465"/>
        <v>0</v>
      </c>
      <c r="N1681" s="21">
        <v>3514</v>
      </c>
      <c r="O1681" s="20">
        <f t="shared" si="466"/>
        <v>2514</v>
      </c>
      <c r="P1681" s="21">
        <f t="shared" si="467"/>
        <v>1</v>
      </c>
      <c r="Q1681" s="22">
        <f t="shared" si="468"/>
        <v>2262.6</v>
      </c>
      <c r="R1681" s="59">
        <f t="shared" ca="1" si="469"/>
        <v>1245689.8408837768</v>
      </c>
      <c r="S1681" s="60">
        <f t="shared" ca="1" si="470"/>
        <v>1247952.4408837769</v>
      </c>
      <c r="T1681" s="61">
        <v>885.04221421289469</v>
      </c>
      <c r="U1681" s="61">
        <f t="shared" ca="1" si="471"/>
        <v>966.65564747000531</v>
      </c>
      <c r="V1681" s="62">
        <f t="shared" ca="1" si="472"/>
        <v>9.2214170066105661E-2</v>
      </c>
      <c r="W1681" s="62"/>
      <c r="X1681" s="62">
        <f t="shared" ca="1" si="473"/>
        <v>9.2214170066105661E-2</v>
      </c>
      <c r="Y1681" s="60">
        <f t="shared" ca="1" si="474"/>
        <v>1247952.4408837769</v>
      </c>
      <c r="Z1681" s="63">
        <f t="shared" ca="1" si="475"/>
        <v>0</v>
      </c>
      <c r="AA1681" s="60">
        <f t="shared" ca="1" si="476"/>
        <v>0</v>
      </c>
      <c r="AB1681" s="63">
        <f t="shared" ca="1" si="477"/>
        <v>0</v>
      </c>
      <c r="AC1681" s="47">
        <f t="shared" ca="1" si="478"/>
        <v>1247952.4408837769</v>
      </c>
    </row>
    <row r="1682" spans="1:29" x14ac:dyDescent="0.15">
      <c r="A1682" s="58">
        <v>62211</v>
      </c>
      <c r="B1682" s="65">
        <f t="shared" si="461"/>
        <v>6</v>
      </c>
      <c r="C1682" s="58" t="s">
        <v>1735</v>
      </c>
      <c r="D1682" s="58">
        <v>2619</v>
      </c>
      <c r="E1682" s="58">
        <v>0</v>
      </c>
      <c r="F1682" s="58">
        <f t="shared" si="462"/>
        <v>4221.6716417910447</v>
      </c>
      <c r="G1682" s="58"/>
      <c r="H1682" s="17">
        <f t="shared" si="463"/>
        <v>1</v>
      </c>
      <c r="I1682" s="17">
        <f t="shared" si="464"/>
        <v>0</v>
      </c>
      <c r="J1682" s="17">
        <f ca="1">OFFSET('Z1'!$B$7,B1682,H1682)*D1682</f>
        <v>0</v>
      </c>
      <c r="K1682" s="17">
        <f ca="1">IF(I1682&gt;0,OFFSET('Z1'!$I$7,B1682,I1682)*IF(I1682=1,D1682-9300,IF(I1682=2,D1682-18000,IF(I1682=3,D1682-45000,0))),0)</f>
        <v>0</v>
      </c>
      <c r="L1682" s="17">
        <f>IF(AND(E1682=1,D1682&gt;20000,D1682&lt;=45000),D1682*'Z1'!$G$7,0)+IF(AND(E1682=1,D1682&gt;45000,D1682&lt;=50000),'Z1'!$G$7/5000*(50000-D1682)*D1682,0)</f>
        <v>0</v>
      </c>
      <c r="M1682" s="18">
        <f t="shared" ca="1" si="465"/>
        <v>0</v>
      </c>
      <c r="N1682" s="21">
        <v>0</v>
      </c>
      <c r="O1682" s="20">
        <f t="shared" si="466"/>
        <v>0</v>
      </c>
      <c r="P1682" s="21">
        <f t="shared" si="467"/>
        <v>1</v>
      </c>
      <c r="Q1682" s="22">
        <f t="shared" si="468"/>
        <v>0</v>
      </c>
      <c r="R1682" s="59">
        <f t="shared" ca="1" si="469"/>
        <v>2527081.0947130993</v>
      </c>
      <c r="S1682" s="60">
        <f t="shared" ca="1" si="470"/>
        <v>2527081.0947130993</v>
      </c>
      <c r="T1682" s="61">
        <v>883.69252046677218</v>
      </c>
      <c r="U1682" s="61">
        <f t="shared" ca="1" si="471"/>
        <v>964.90305258232127</v>
      </c>
      <c r="V1682" s="62">
        <f t="shared" ca="1" si="472"/>
        <v>9.1899082808410748E-2</v>
      </c>
      <c r="W1682" s="62"/>
      <c r="X1682" s="62">
        <f t="shared" ca="1" si="473"/>
        <v>9.1899082808410748E-2</v>
      </c>
      <c r="Y1682" s="60">
        <f t="shared" ca="1" si="474"/>
        <v>2527081.0947130993</v>
      </c>
      <c r="Z1682" s="63">
        <f t="shared" ca="1" si="475"/>
        <v>0</v>
      </c>
      <c r="AA1682" s="60">
        <f t="shared" ca="1" si="476"/>
        <v>0</v>
      </c>
      <c r="AB1682" s="63">
        <f t="shared" ca="1" si="477"/>
        <v>0</v>
      </c>
      <c r="AC1682" s="47">
        <f t="shared" ca="1" si="478"/>
        <v>2527081.0947130993</v>
      </c>
    </row>
    <row r="1683" spans="1:29" x14ac:dyDescent="0.15">
      <c r="A1683" s="58">
        <v>62214</v>
      </c>
      <c r="B1683" s="65">
        <f t="shared" si="461"/>
        <v>6</v>
      </c>
      <c r="C1683" s="58" t="s">
        <v>1736</v>
      </c>
      <c r="D1683" s="58">
        <v>1813</v>
      </c>
      <c r="E1683" s="58">
        <v>0</v>
      </c>
      <c r="F1683" s="58">
        <f t="shared" si="462"/>
        <v>2922.4477611940297</v>
      </c>
      <c r="G1683" s="58"/>
      <c r="H1683" s="17">
        <f t="shared" si="463"/>
        <v>1</v>
      </c>
      <c r="I1683" s="17">
        <f t="shared" si="464"/>
        <v>0</v>
      </c>
      <c r="J1683" s="17">
        <f ca="1">OFFSET('Z1'!$B$7,B1683,H1683)*D1683</f>
        <v>0</v>
      </c>
      <c r="K1683" s="17">
        <f ca="1">IF(I1683&gt;0,OFFSET('Z1'!$I$7,B1683,I1683)*IF(I1683=1,D1683-9300,IF(I1683=2,D1683-18000,IF(I1683=3,D1683-45000,0))),0)</f>
        <v>0</v>
      </c>
      <c r="L1683" s="17">
        <f>IF(AND(E1683=1,D1683&gt;20000,D1683&lt;=45000),D1683*'Z1'!$G$7,0)+IF(AND(E1683=1,D1683&gt;45000,D1683&lt;=50000),'Z1'!$G$7/5000*(50000-D1683)*D1683,0)</f>
        <v>0</v>
      </c>
      <c r="M1683" s="18">
        <f t="shared" ca="1" si="465"/>
        <v>0</v>
      </c>
      <c r="N1683" s="21">
        <v>0</v>
      </c>
      <c r="O1683" s="20">
        <f t="shared" si="466"/>
        <v>0</v>
      </c>
      <c r="P1683" s="21">
        <f t="shared" si="467"/>
        <v>1</v>
      </c>
      <c r="Q1683" s="22">
        <f t="shared" si="468"/>
        <v>0</v>
      </c>
      <c r="R1683" s="59">
        <f t="shared" ca="1" si="469"/>
        <v>1749369.2343317484</v>
      </c>
      <c r="S1683" s="60">
        <f t="shared" ca="1" si="470"/>
        <v>1749369.2343317484</v>
      </c>
      <c r="T1683" s="61">
        <v>883.01162415078306</v>
      </c>
      <c r="U1683" s="61">
        <f t="shared" ca="1" si="471"/>
        <v>964.90305258232127</v>
      </c>
      <c r="V1683" s="62">
        <f t="shared" ca="1" si="472"/>
        <v>9.2741053675590601E-2</v>
      </c>
      <c r="W1683" s="62"/>
      <c r="X1683" s="62">
        <f t="shared" ca="1" si="473"/>
        <v>9.2741053675590601E-2</v>
      </c>
      <c r="Y1683" s="60">
        <f t="shared" ca="1" si="474"/>
        <v>1749369.2343317484</v>
      </c>
      <c r="Z1683" s="63">
        <f t="shared" ca="1" si="475"/>
        <v>0</v>
      </c>
      <c r="AA1683" s="60">
        <f t="shared" ca="1" si="476"/>
        <v>0</v>
      </c>
      <c r="AB1683" s="63">
        <f t="shared" ca="1" si="477"/>
        <v>0</v>
      </c>
      <c r="AC1683" s="47">
        <f t="shared" ca="1" si="478"/>
        <v>1749369.2343317484</v>
      </c>
    </row>
    <row r="1684" spans="1:29" x14ac:dyDescent="0.15">
      <c r="A1684" s="58">
        <v>62216</v>
      </c>
      <c r="B1684" s="65">
        <f t="shared" ref="B1684:B1747" si="479">INT(A1684/10000)</f>
        <v>6</v>
      </c>
      <c r="C1684" s="58" t="s">
        <v>1737</v>
      </c>
      <c r="D1684" s="58">
        <v>1269</v>
      </c>
      <c r="E1684" s="58">
        <v>0</v>
      </c>
      <c r="F1684" s="58">
        <f t="shared" ref="F1684:F1747" si="480">IF(AND(E1684=1,D1684&lt;=20000),D1684*2,IF(D1684&lt;=10000,D1684*(1+41/67),IF(D1684&lt;=20000,D1684*(1+2/3),IF(D1684&lt;=50000,D1684*(2),D1684*(2+1/3))))+IF(AND(D1684&gt;9000,D1684&lt;=10000),(D1684-9000)*(110/201),0)+IF(AND(D1684&gt;18000,D1684&lt;=20000),(D1684-18000)*(3+1/3),0)+IF(AND(D1684&gt;45000,D1684&lt;=50000),(D1684-45000)*(3+1/3),0))</f>
        <v>2045.5522388059701</v>
      </c>
      <c r="G1684" s="58"/>
      <c r="H1684" s="17">
        <f t="shared" ref="H1684:H1747" si="481">IF(AND(E1684=1,D1684&lt;=20000),3,IF(D1684&lt;=10000,1,IF(D1684&lt;=20000,2,IF(D1684&lt;=50000,3,4))))</f>
        <v>1</v>
      </c>
      <c r="I1684" s="17">
        <f t="shared" ref="I1684:I1747" si="482">IF(AND(E1684=1,D1684&lt;=45000),0,IF(AND(D1684&gt;9300,D1684&lt;=10000),1,IF(AND(D1684&gt;18000,D1684&lt;=20000),2,IF(AND(D1684&gt;45000,D1684&lt;=50000),3,0))))</f>
        <v>0</v>
      </c>
      <c r="J1684" s="17">
        <f ca="1">OFFSET('Z1'!$B$7,B1684,H1684)*D1684</f>
        <v>0</v>
      </c>
      <c r="K1684" s="17">
        <f ca="1">IF(I1684&gt;0,OFFSET('Z1'!$I$7,B1684,I1684)*IF(I1684=1,D1684-9300,IF(I1684=2,D1684-18000,IF(I1684=3,D1684-45000,0))),0)</f>
        <v>0</v>
      </c>
      <c r="L1684" s="17">
        <f>IF(AND(E1684=1,D1684&gt;20000,D1684&lt;=45000),D1684*'Z1'!$G$7,0)+IF(AND(E1684=1,D1684&gt;45000,D1684&lt;=50000),'Z1'!$G$7/5000*(50000-D1684)*D1684,0)</f>
        <v>0</v>
      </c>
      <c r="M1684" s="18">
        <f t="shared" ref="M1684:M1747" ca="1" si="483">SUM(J1684:L1684)</f>
        <v>0</v>
      </c>
      <c r="N1684" s="21">
        <v>2119</v>
      </c>
      <c r="O1684" s="20">
        <f t="shared" ref="O1684:O1747" si="484">MAX(N1684-$O$3,0)</f>
        <v>1119</v>
      </c>
      <c r="P1684" s="21">
        <f t="shared" ref="P1684:P1747" si="485">IF(D1684&lt;=9300,1,IF(D1684&gt;10000,0,2))</f>
        <v>1</v>
      </c>
      <c r="Q1684" s="22">
        <f t="shared" ref="Q1684:Q1747" si="486">IF(P1684=0,0,IF(P1684=1,O1684*$Q$3,O1684*$Q$3*(10000-D1684)/700))</f>
        <v>1007.1</v>
      </c>
      <c r="R1684" s="59">
        <f t="shared" ref="R1684:R1747" ca="1" si="487">OFFSET($R$4,B1684,0)/OFFSET($F$4,B1684,0)*F1684</f>
        <v>1224461.9737269657</v>
      </c>
      <c r="S1684" s="60">
        <f t="shared" ref="S1684:S1747" ca="1" si="488">M1684+Q1684+R1684</f>
        <v>1225469.0737269658</v>
      </c>
      <c r="T1684" s="61">
        <v>883.01162415078295</v>
      </c>
      <c r="U1684" s="61">
        <f t="shared" ref="U1684:U1747" ca="1" si="489">S1684/D1684</f>
        <v>965.69666960359791</v>
      </c>
      <c r="V1684" s="62">
        <f t="shared" ref="V1684:V1747" ca="1" si="490">U1684/T1684-1</f>
        <v>9.3639815367476675E-2</v>
      </c>
      <c r="W1684" s="62"/>
      <c r="X1684" s="62">
        <f t="shared" ref="X1684:X1747" ca="1" si="491">MAX(V1684,OFFSET($X$4,B1684,0))</f>
        <v>9.3639815367476675E-2</v>
      </c>
      <c r="Y1684" s="60">
        <f t="shared" ref="Y1684:Y1747" ca="1" si="492">(T1684*(1+X1684))*D1684</f>
        <v>1225469.0737269658</v>
      </c>
      <c r="Z1684" s="63">
        <f t="shared" ref="Z1684:Z1747" ca="1" si="493">Y1684-S1684</f>
        <v>0</v>
      </c>
      <c r="AA1684" s="60">
        <f t="shared" ref="AA1684:AA1747" ca="1" si="494">MAX(0,Y1684-T1684*(1+OFFSET($V$4,B1684,0))*D1684)</f>
        <v>771.30553707317449</v>
      </c>
      <c r="AB1684" s="63">
        <f t="shared" ref="AB1684:AB1747" ca="1" si="495">IF(OFFSET($Z$4,B1684,0)=0,0,-OFFSET($Z$4,B1684,0)/OFFSET($AA$4,B1684,0)*AA1684)</f>
        <v>-48.514989374807826</v>
      </c>
      <c r="AC1684" s="47">
        <f t="shared" ca="1" si="478"/>
        <v>1225420.5587375909</v>
      </c>
    </row>
    <row r="1685" spans="1:29" x14ac:dyDescent="0.15">
      <c r="A1685" s="58">
        <v>62219</v>
      </c>
      <c r="B1685" s="65">
        <f t="shared" si="479"/>
        <v>6</v>
      </c>
      <c r="C1685" s="58" t="s">
        <v>1738</v>
      </c>
      <c r="D1685" s="58">
        <v>6784</v>
      </c>
      <c r="E1685" s="58">
        <v>0</v>
      </c>
      <c r="F1685" s="58">
        <f t="shared" si="480"/>
        <v>10935.402985074626</v>
      </c>
      <c r="G1685" s="58"/>
      <c r="H1685" s="17">
        <f t="shared" si="481"/>
        <v>1</v>
      </c>
      <c r="I1685" s="17">
        <f t="shared" si="482"/>
        <v>0</v>
      </c>
      <c r="J1685" s="17">
        <f ca="1">OFFSET('Z1'!$B$7,B1685,H1685)*D1685</f>
        <v>0</v>
      </c>
      <c r="K1685" s="17">
        <f ca="1">IF(I1685&gt;0,OFFSET('Z1'!$I$7,B1685,I1685)*IF(I1685=1,D1685-9300,IF(I1685=2,D1685-18000,IF(I1685=3,D1685-45000,0))),0)</f>
        <v>0</v>
      </c>
      <c r="L1685" s="17">
        <f>IF(AND(E1685=1,D1685&gt;20000,D1685&lt;=45000),D1685*'Z1'!$G$7,0)+IF(AND(E1685=1,D1685&gt;45000,D1685&lt;=50000),'Z1'!$G$7/5000*(50000-D1685)*D1685,0)</f>
        <v>0</v>
      </c>
      <c r="M1685" s="18">
        <f t="shared" ca="1" si="483"/>
        <v>0</v>
      </c>
      <c r="N1685" s="21">
        <v>15459</v>
      </c>
      <c r="O1685" s="20">
        <f t="shared" si="484"/>
        <v>14459</v>
      </c>
      <c r="P1685" s="21">
        <f t="shared" si="485"/>
        <v>1</v>
      </c>
      <c r="Q1685" s="22">
        <f t="shared" si="486"/>
        <v>13013.1</v>
      </c>
      <c r="R1685" s="59">
        <f t="shared" ca="1" si="487"/>
        <v>6545902.3087184671</v>
      </c>
      <c r="S1685" s="60">
        <f t="shared" ca="1" si="488"/>
        <v>6558915.4087184668</v>
      </c>
      <c r="T1685" s="61">
        <v>885.46452623319306</v>
      </c>
      <c r="U1685" s="61">
        <f t="shared" ca="1" si="489"/>
        <v>966.82125718137775</v>
      </c>
      <c r="V1685" s="62">
        <f t="shared" ca="1" si="490"/>
        <v>9.1880282651502609E-2</v>
      </c>
      <c r="W1685" s="62"/>
      <c r="X1685" s="62">
        <f t="shared" ca="1" si="491"/>
        <v>9.1880282651502609E-2</v>
      </c>
      <c r="Y1685" s="60">
        <f t="shared" ca="1" si="492"/>
        <v>6558915.4087184658</v>
      </c>
      <c r="Z1685" s="63">
        <f t="shared" ca="1" si="493"/>
        <v>0</v>
      </c>
      <c r="AA1685" s="60">
        <f t="shared" ca="1" si="494"/>
        <v>0</v>
      </c>
      <c r="AB1685" s="63">
        <f t="shared" ca="1" si="495"/>
        <v>0</v>
      </c>
      <c r="AC1685" s="47">
        <f t="shared" ref="AC1685:AC1748" ca="1" si="496">Y1685+AB1685</f>
        <v>6558915.4087184658</v>
      </c>
    </row>
    <row r="1686" spans="1:29" x14ac:dyDescent="0.15">
      <c r="A1686" s="58">
        <v>62220</v>
      </c>
      <c r="B1686" s="65">
        <f t="shared" si="479"/>
        <v>6</v>
      </c>
      <c r="C1686" s="58" t="s">
        <v>1739</v>
      </c>
      <c r="D1686" s="58">
        <v>2181</v>
      </c>
      <c r="E1686" s="58">
        <v>0</v>
      </c>
      <c r="F1686" s="58">
        <f t="shared" si="480"/>
        <v>3515.6417910447763</v>
      </c>
      <c r="G1686" s="58"/>
      <c r="H1686" s="17">
        <f t="shared" si="481"/>
        <v>1</v>
      </c>
      <c r="I1686" s="17">
        <f t="shared" si="482"/>
        <v>0</v>
      </c>
      <c r="J1686" s="17">
        <f ca="1">OFFSET('Z1'!$B$7,B1686,H1686)*D1686</f>
        <v>0</v>
      </c>
      <c r="K1686" s="17">
        <f ca="1">IF(I1686&gt;0,OFFSET('Z1'!$I$7,B1686,I1686)*IF(I1686=1,D1686-9300,IF(I1686=2,D1686-18000,IF(I1686=3,D1686-45000,0))),0)</f>
        <v>0</v>
      </c>
      <c r="L1686" s="17">
        <f>IF(AND(E1686=1,D1686&gt;20000,D1686&lt;=45000),D1686*'Z1'!$G$7,0)+IF(AND(E1686=1,D1686&gt;45000,D1686&lt;=50000),'Z1'!$G$7/5000*(50000-D1686)*D1686,0)</f>
        <v>0</v>
      </c>
      <c r="M1686" s="18">
        <f t="shared" ca="1" si="483"/>
        <v>0</v>
      </c>
      <c r="N1686" s="21">
        <v>16562</v>
      </c>
      <c r="O1686" s="20">
        <f t="shared" si="484"/>
        <v>15562</v>
      </c>
      <c r="P1686" s="21">
        <f t="shared" si="485"/>
        <v>1</v>
      </c>
      <c r="Q1686" s="22">
        <f t="shared" si="486"/>
        <v>14005.800000000001</v>
      </c>
      <c r="R1686" s="59">
        <f t="shared" ca="1" si="487"/>
        <v>2104453.5576820429</v>
      </c>
      <c r="S1686" s="60">
        <f t="shared" ca="1" si="488"/>
        <v>2118459.3576820428</v>
      </c>
      <c r="T1686" s="61">
        <v>892.45026572948871</v>
      </c>
      <c r="U1686" s="61">
        <f t="shared" ca="1" si="489"/>
        <v>971.32478573225251</v>
      </c>
      <c r="V1686" s="62">
        <f t="shared" ca="1" si="490"/>
        <v>8.837973725997128E-2</v>
      </c>
      <c r="W1686" s="62"/>
      <c r="X1686" s="62">
        <f t="shared" ca="1" si="491"/>
        <v>8.837973725997128E-2</v>
      </c>
      <c r="Y1686" s="60">
        <f t="shared" ca="1" si="492"/>
        <v>2118459.3576820428</v>
      </c>
      <c r="Z1686" s="63">
        <f t="shared" ca="1" si="493"/>
        <v>0</v>
      </c>
      <c r="AA1686" s="60">
        <f t="shared" ca="1" si="494"/>
        <v>0</v>
      </c>
      <c r="AB1686" s="63">
        <f t="shared" ca="1" si="495"/>
        <v>0</v>
      </c>
      <c r="AC1686" s="47">
        <f t="shared" ca="1" si="496"/>
        <v>2118459.3576820428</v>
      </c>
    </row>
    <row r="1687" spans="1:29" x14ac:dyDescent="0.15">
      <c r="A1687" s="58">
        <v>62226</v>
      </c>
      <c r="B1687" s="65">
        <f t="shared" si="479"/>
        <v>6</v>
      </c>
      <c r="C1687" s="58" t="s">
        <v>1740</v>
      </c>
      <c r="D1687" s="58">
        <v>1453</v>
      </c>
      <c r="E1687" s="58">
        <v>0</v>
      </c>
      <c r="F1687" s="58">
        <f t="shared" si="480"/>
        <v>2342.1492537313434</v>
      </c>
      <c r="G1687" s="58"/>
      <c r="H1687" s="17">
        <f t="shared" si="481"/>
        <v>1</v>
      </c>
      <c r="I1687" s="17">
        <f t="shared" si="482"/>
        <v>0</v>
      </c>
      <c r="J1687" s="17">
        <f ca="1">OFFSET('Z1'!$B$7,B1687,H1687)*D1687</f>
        <v>0</v>
      </c>
      <c r="K1687" s="17">
        <f ca="1">IF(I1687&gt;0,OFFSET('Z1'!$I$7,B1687,I1687)*IF(I1687=1,D1687-9300,IF(I1687=2,D1687-18000,IF(I1687=3,D1687-45000,0))),0)</f>
        <v>0</v>
      </c>
      <c r="L1687" s="17">
        <f>IF(AND(E1687=1,D1687&gt;20000,D1687&lt;=45000),D1687*'Z1'!$G$7,0)+IF(AND(E1687=1,D1687&gt;45000,D1687&lt;=50000),'Z1'!$G$7/5000*(50000-D1687)*D1687,0)</f>
        <v>0</v>
      </c>
      <c r="M1687" s="18">
        <f t="shared" ca="1" si="483"/>
        <v>0</v>
      </c>
      <c r="N1687" s="21">
        <v>0</v>
      </c>
      <c r="O1687" s="20">
        <f t="shared" si="484"/>
        <v>0</v>
      </c>
      <c r="P1687" s="21">
        <f t="shared" si="485"/>
        <v>1</v>
      </c>
      <c r="Q1687" s="22">
        <f t="shared" si="486"/>
        <v>0</v>
      </c>
      <c r="R1687" s="59">
        <f t="shared" ca="1" si="487"/>
        <v>1402004.135402113</v>
      </c>
      <c r="S1687" s="60">
        <f t="shared" ca="1" si="488"/>
        <v>1402004.135402113</v>
      </c>
      <c r="T1687" s="61">
        <v>883.01162415078272</v>
      </c>
      <c r="U1687" s="61">
        <f t="shared" ca="1" si="489"/>
        <v>964.90305258232138</v>
      </c>
      <c r="V1687" s="62">
        <f t="shared" ca="1" si="490"/>
        <v>9.2741053675591045E-2</v>
      </c>
      <c r="W1687" s="62"/>
      <c r="X1687" s="62">
        <f t="shared" ca="1" si="491"/>
        <v>9.2741053675591045E-2</v>
      </c>
      <c r="Y1687" s="60">
        <f t="shared" ca="1" si="492"/>
        <v>1402004.1354021127</v>
      </c>
      <c r="Z1687" s="63">
        <f t="shared" ca="1" si="493"/>
        <v>0</v>
      </c>
      <c r="AA1687" s="60">
        <f t="shared" ca="1" si="494"/>
        <v>0</v>
      </c>
      <c r="AB1687" s="63">
        <f t="shared" ca="1" si="495"/>
        <v>0</v>
      </c>
      <c r="AC1687" s="47">
        <f t="shared" ca="1" si="496"/>
        <v>1402004.1354021127</v>
      </c>
    </row>
    <row r="1688" spans="1:29" x14ac:dyDescent="0.15">
      <c r="A1688" s="58">
        <v>62232</v>
      </c>
      <c r="B1688" s="65">
        <f t="shared" si="479"/>
        <v>6</v>
      </c>
      <c r="C1688" s="58" t="s">
        <v>1741</v>
      </c>
      <c r="D1688" s="58">
        <v>1566</v>
      </c>
      <c r="E1688" s="58">
        <v>0</v>
      </c>
      <c r="F1688" s="58">
        <f t="shared" si="480"/>
        <v>2524.2985074626868</v>
      </c>
      <c r="G1688" s="58"/>
      <c r="H1688" s="17">
        <f t="shared" si="481"/>
        <v>1</v>
      </c>
      <c r="I1688" s="17">
        <f t="shared" si="482"/>
        <v>0</v>
      </c>
      <c r="J1688" s="17">
        <f ca="1">OFFSET('Z1'!$B$7,B1688,H1688)*D1688</f>
        <v>0</v>
      </c>
      <c r="K1688" s="17">
        <f ca="1">IF(I1688&gt;0,OFFSET('Z1'!$I$7,B1688,I1688)*IF(I1688=1,D1688-9300,IF(I1688=2,D1688-18000,IF(I1688=3,D1688-45000,0))),0)</f>
        <v>0</v>
      </c>
      <c r="L1688" s="17">
        <f>IF(AND(E1688=1,D1688&gt;20000,D1688&lt;=45000),D1688*'Z1'!$G$7,0)+IF(AND(E1688=1,D1688&gt;45000,D1688&lt;=50000),'Z1'!$G$7/5000*(50000-D1688)*D1688,0)</f>
        <v>0</v>
      </c>
      <c r="M1688" s="18">
        <f t="shared" ca="1" si="483"/>
        <v>0</v>
      </c>
      <c r="N1688" s="21">
        <v>0</v>
      </c>
      <c r="O1688" s="20">
        <f t="shared" si="484"/>
        <v>0</v>
      </c>
      <c r="P1688" s="21">
        <f t="shared" si="485"/>
        <v>1</v>
      </c>
      <c r="Q1688" s="22">
        <f t="shared" si="486"/>
        <v>0</v>
      </c>
      <c r="R1688" s="59">
        <f t="shared" ca="1" si="487"/>
        <v>1511038.1803439152</v>
      </c>
      <c r="S1688" s="60">
        <f t="shared" ca="1" si="488"/>
        <v>1511038.1803439152</v>
      </c>
      <c r="T1688" s="61">
        <v>883.01162415078306</v>
      </c>
      <c r="U1688" s="61">
        <f t="shared" ca="1" si="489"/>
        <v>964.90305258232138</v>
      </c>
      <c r="V1688" s="62">
        <f t="shared" ca="1" si="490"/>
        <v>9.2741053675590823E-2</v>
      </c>
      <c r="W1688" s="62"/>
      <c r="X1688" s="62">
        <f t="shared" ca="1" si="491"/>
        <v>9.2741053675590823E-2</v>
      </c>
      <c r="Y1688" s="60">
        <f t="shared" ca="1" si="492"/>
        <v>1511038.1803439155</v>
      </c>
      <c r="Z1688" s="63">
        <f t="shared" ca="1" si="493"/>
        <v>0</v>
      </c>
      <c r="AA1688" s="60">
        <f t="shared" ca="1" si="494"/>
        <v>0</v>
      </c>
      <c r="AB1688" s="63">
        <f t="shared" ca="1" si="495"/>
        <v>0</v>
      </c>
      <c r="AC1688" s="47">
        <f t="shared" ca="1" si="496"/>
        <v>1511038.1803439155</v>
      </c>
    </row>
    <row r="1689" spans="1:29" x14ac:dyDescent="0.15">
      <c r="A1689" s="58">
        <v>62233</v>
      </c>
      <c r="B1689" s="65">
        <f t="shared" si="479"/>
        <v>6</v>
      </c>
      <c r="C1689" s="58" t="s">
        <v>1742</v>
      </c>
      <c r="D1689" s="58">
        <v>3142</v>
      </c>
      <c r="E1689" s="58">
        <v>0</v>
      </c>
      <c r="F1689" s="58">
        <f t="shared" si="480"/>
        <v>5064.7164179104475</v>
      </c>
      <c r="G1689" s="58"/>
      <c r="H1689" s="17">
        <f t="shared" si="481"/>
        <v>1</v>
      </c>
      <c r="I1689" s="17">
        <f t="shared" si="482"/>
        <v>0</v>
      </c>
      <c r="J1689" s="17">
        <f ca="1">OFFSET('Z1'!$B$7,B1689,H1689)*D1689</f>
        <v>0</v>
      </c>
      <c r="K1689" s="17">
        <f ca="1">IF(I1689&gt;0,OFFSET('Z1'!$I$7,B1689,I1689)*IF(I1689=1,D1689-9300,IF(I1689=2,D1689-18000,IF(I1689=3,D1689-45000,0))),0)</f>
        <v>0</v>
      </c>
      <c r="L1689" s="17">
        <f>IF(AND(E1689=1,D1689&gt;20000,D1689&lt;=45000),D1689*'Z1'!$G$7,0)+IF(AND(E1689=1,D1689&gt;45000,D1689&lt;=50000),'Z1'!$G$7/5000*(50000-D1689)*D1689,0)</f>
        <v>0</v>
      </c>
      <c r="M1689" s="18">
        <f t="shared" ca="1" si="483"/>
        <v>0</v>
      </c>
      <c r="N1689" s="21">
        <v>1382</v>
      </c>
      <c r="O1689" s="20">
        <f t="shared" si="484"/>
        <v>382</v>
      </c>
      <c r="P1689" s="21">
        <f t="shared" si="485"/>
        <v>1</v>
      </c>
      <c r="Q1689" s="22">
        <f t="shared" si="486"/>
        <v>343.8</v>
      </c>
      <c r="R1689" s="59">
        <f t="shared" ca="1" si="487"/>
        <v>3031725.3912136531</v>
      </c>
      <c r="S1689" s="60">
        <f t="shared" ca="1" si="488"/>
        <v>3032069.191213653</v>
      </c>
      <c r="T1689" s="61">
        <v>883.37076700792591</v>
      </c>
      <c r="U1689" s="61">
        <f t="shared" ca="1" si="489"/>
        <v>965.01247333343508</v>
      </c>
      <c r="V1689" s="62">
        <f t="shared" ca="1" si="490"/>
        <v>9.2420656619687236E-2</v>
      </c>
      <c r="W1689" s="62"/>
      <c r="X1689" s="62">
        <f t="shared" ca="1" si="491"/>
        <v>9.2420656619687236E-2</v>
      </c>
      <c r="Y1689" s="60">
        <f t="shared" ca="1" si="492"/>
        <v>3032069.1912136534</v>
      </c>
      <c r="Z1689" s="63">
        <f t="shared" ca="1" si="493"/>
        <v>0</v>
      </c>
      <c r="AA1689" s="60">
        <f t="shared" ca="1" si="494"/>
        <v>0</v>
      </c>
      <c r="AB1689" s="63">
        <f t="shared" ca="1" si="495"/>
        <v>0</v>
      </c>
      <c r="AC1689" s="47">
        <f t="shared" ca="1" si="496"/>
        <v>3032069.1912136534</v>
      </c>
    </row>
    <row r="1690" spans="1:29" x14ac:dyDescent="0.15">
      <c r="A1690" s="58">
        <v>62235</v>
      </c>
      <c r="B1690" s="65">
        <f t="shared" si="479"/>
        <v>6</v>
      </c>
      <c r="C1690" s="58" t="s">
        <v>1743</v>
      </c>
      <c r="D1690" s="58">
        <v>2054</v>
      </c>
      <c r="E1690" s="58">
        <v>0</v>
      </c>
      <c r="F1690" s="58">
        <f t="shared" si="480"/>
        <v>3310.9253731343283</v>
      </c>
      <c r="G1690" s="58"/>
      <c r="H1690" s="17">
        <f t="shared" si="481"/>
        <v>1</v>
      </c>
      <c r="I1690" s="17">
        <f t="shared" si="482"/>
        <v>0</v>
      </c>
      <c r="J1690" s="17">
        <f ca="1">OFFSET('Z1'!$B$7,B1690,H1690)*D1690</f>
        <v>0</v>
      </c>
      <c r="K1690" s="17">
        <f ca="1">IF(I1690&gt;0,OFFSET('Z1'!$I$7,B1690,I1690)*IF(I1690=1,D1690-9300,IF(I1690=2,D1690-18000,IF(I1690=3,D1690-45000,0))),0)</f>
        <v>0</v>
      </c>
      <c r="L1690" s="17">
        <f>IF(AND(E1690=1,D1690&gt;20000,D1690&lt;=45000),D1690*'Z1'!$G$7,0)+IF(AND(E1690=1,D1690&gt;45000,D1690&lt;=50000),'Z1'!$G$7/5000*(50000-D1690)*D1690,0)</f>
        <v>0</v>
      </c>
      <c r="M1690" s="18">
        <f t="shared" ca="1" si="483"/>
        <v>0</v>
      </c>
      <c r="N1690" s="21">
        <v>34793</v>
      </c>
      <c r="O1690" s="20">
        <f t="shared" si="484"/>
        <v>33793</v>
      </c>
      <c r="P1690" s="21">
        <f t="shared" si="485"/>
        <v>1</v>
      </c>
      <c r="Q1690" s="22">
        <f t="shared" si="486"/>
        <v>30413.7</v>
      </c>
      <c r="R1690" s="59">
        <f t="shared" ca="1" si="487"/>
        <v>1981910.8700040879</v>
      </c>
      <c r="S1690" s="60">
        <f t="shared" ca="1" si="488"/>
        <v>2012324.5700040879</v>
      </c>
      <c r="T1690" s="61">
        <v>903.20344589417175</v>
      </c>
      <c r="U1690" s="61">
        <f t="shared" ca="1" si="489"/>
        <v>979.71011197862117</v>
      </c>
      <c r="V1690" s="62">
        <f t="shared" ca="1" si="490"/>
        <v>8.4705905886693911E-2</v>
      </c>
      <c r="W1690" s="62"/>
      <c r="X1690" s="62">
        <f t="shared" ca="1" si="491"/>
        <v>8.4705905886693911E-2</v>
      </c>
      <c r="Y1690" s="60">
        <f t="shared" ca="1" si="492"/>
        <v>2012324.5700040876</v>
      </c>
      <c r="Z1690" s="63">
        <f t="shared" ca="1" si="493"/>
        <v>0</v>
      </c>
      <c r="AA1690" s="60">
        <f t="shared" ca="1" si="494"/>
        <v>0</v>
      </c>
      <c r="AB1690" s="63">
        <f t="shared" ca="1" si="495"/>
        <v>0</v>
      </c>
      <c r="AC1690" s="47">
        <f t="shared" ca="1" si="496"/>
        <v>2012324.5700040876</v>
      </c>
    </row>
    <row r="1691" spans="1:29" x14ac:dyDescent="0.15">
      <c r="A1691" s="58">
        <v>62242</v>
      </c>
      <c r="B1691" s="65">
        <f t="shared" si="479"/>
        <v>6</v>
      </c>
      <c r="C1691" s="58" t="s">
        <v>1744</v>
      </c>
      <c r="D1691" s="58">
        <v>1038</v>
      </c>
      <c r="E1691" s="58">
        <v>0</v>
      </c>
      <c r="F1691" s="58">
        <f t="shared" si="480"/>
        <v>1673.1940298507463</v>
      </c>
      <c r="G1691" s="58"/>
      <c r="H1691" s="17">
        <f t="shared" si="481"/>
        <v>1</v>
      </c>
      <c r="I1691" s="17">
        <f t="shared" si="482"/>
        <v>0</v>
      </c>
      <c r="J1691" s="17">
        <f ca="1">OFFSET('Z1'!$B$7,B1691,H1691)*D1691</f>
        <v>0</v>
      </c>
      <c r="K1691" s="17">
        <f ca="1">IF(I1691&gt;0,OFFSET('Z1'!$I$7,B1691,I1691)*IF(I1691=1,D1691-9300,IF(I1691=2,D1691-18000,IF(I1691=3,D1691-45000,0))),0)</f>
        <v>0</v>
      </c>
      <c r="L1691" s="17">
        <f>IF(AND(E1691=1,D1691&gt;20000,D1691&lt;=45000),D1691*'Z1'!$G$7,0)+IF(AND(E1691=1,D1691&gt;45000,D1691&lt;=50000),'Z1'!$G$7/5000*(50000-D1691)*D1691,0)</f>
        <v>0</v>
      </c>
      <c r="M1691" s="18">
        <f t="shared" ca="1" si="483"/>
        <v>0</v>
      </c>
      <c r="N1691" s="21">
        <v>27703</v>
      </c>
      <c r="O1691" s="20">
        <f t="shared" si="484"/>
        <v>26703</v>
      </c>
      <c r="P1691" s="21">
        <f t="shared" si="485"/>
        <v>1</v>
      </c>
      <c r="Q1691" s="22">
        <f t="shared" si="486"/>
        <v>24032.7</v>
      </c>
      <c r="R1691" s="59">
        <f t="shared" ca="1" si="487"/>
        <v>1001569.3685804496</v>
      </c>
      <c r="S1691" s="60">
        <f t="shared" ca="1" si="488"/>
        <v>1025602.0685804496</v>
      </c>
      <c r="T1691" s="61">
        <v>912.14600810493778</v>
      </c>
      <c r="U1691" s="61">
        <f t="shared" ca="1" si="489"/>
        <v>988.05594275573173</v>
      </c>
      <c r="V1691" s="62">
        <f t="shared" ca="1" si="490"/>
        <v>8.3221254027634695E-2</v>
      </c>
      <c r="W1691" s="62"/>
      <c r="X1691" s="62">
        <f t="shared" ca="1" si="491"/>
        <v>8.3221254027634695E-2</v>
      </c>
      <c r="Y1691" s="60">
        <f t="shared" ca="1" si="492"/>
        <v>1025602.0685804496</v>
      </c>
      <c r="Z1691" s="63">
        <f t="shared" ca="1" si="493"/>
        <v>0</v>
      </c>
      <c r="AA1691" s="60">
        <f t="shared" ca="1" si="494"/>
        <v>0</v>
      </c>
      <c r="AB1691" s="63">
        <f t="shared" ca="1" si="495"/>
        <v>0</v>
      </c>
      <c r="AC1691" s="47">
        <f t="shared" ca="1" si="496"/>
        <v>1025602.0685804496</v>
      </c>
    </row>
    <row r="1692" spans="1:29" x14ac:dyDescent="0.15">
      <c r="A1692" s="58">
        <v>62244</v>
      </c>
      <c r="B1692" s="65">
        <f t="shared" si="479"/>
        <v>6</v>
      </c>
      <c r="C1692" s="58" t="s">
        <v>1745</v>
      </c>
      <c r="D1692" s="58">
        <v>2178</v>
      </c>
      <c r="E1692" s="58">
        <v>0</v>
      </c>
      <c r="F1692" s="58">
        <f t="shared" si="480"/>
        <v>3510.8059701492539</v>
      </c>
      <c r="G1692" s="58"/>
      <c r="H1692" s="17">
        <f t="shared" si="481"/>
        <v>1</v>
      </c>
      <c r="I1692" s="17">
        <f t="shared" si="482"/>
        <v>0</v>
      </c>
      <c r="J1692" s="17">
        <f ca="1">OFFSET('Z1'!$B$7,B1692,H1692)*D1692</f>
        <v>0</v>
      </c>
      <c r="K1692" s="17">
        <f ca="1">IF(I1692&gt;0,OFFSET('Z1'!$I$7,B1692,I1692)*IF(I1692=1,D1692-9300,IF(I1692=2,D1692-18000,IF(I1692=3,D1692-45000,0))),0)</f>
        <v>0</v>
      </c>
      <c r="L1692" s="17">
        <f>IF(AND(E1692=1,D1692&gt;20000,D1692&lt;=45000),D1692*'Z1'!$G$7,0)+IF(AND(E1692=1,D1692&gt;45000,D1692&lt;=50000),'Z1'!$G$7/5000*(50000-D1692)*D1692,0)</f>
        <v>0</v>
      </c>
      <c r="M1692" s="18">
        <f t="shared" ca="1" si="483"/>
        <v>0</v>
      </c>
      <c r="N1692" s="21">
        <v>5729</v>
      </c>
      <c r="O1692" s="20">
        <f t="shared" si="484"/>
        <v>4729</v>
      </c>
      <c r="P1692" s="21">
        <f t="shared" si="485"/>
        <v>1</v>
      </c>
      <c r="Q1692" s="22">
        <f t="shared" si="486"/>
        <v>4256.1000000000004</v>
      </c>
      <c r="R1692" s="59">
        <f t="shared" ca="1" si="487"/>
        <v>2101558.8485242957</v>
      </c>
      <c r="S1692" s="60">
        <f t="shared" ca="1" si="488"/>
        <v>2105814.9485242958</v>
      </c>
      <c r="T1692" s="61">
        <v>885.01678632529183</v>
      </c>
      <c r="U1692" s="61">
        <f t="shared" ca="1" si="489"/>
        <v>966.85718481372624</v>
      </c>
      <c r="V1692" s="62">
        <f t="shared" ca="1" si="490"/>
        <v>9.2473272544633556E-2</v>
      </c>
      <c r="W1692" s="62"/>
      <c r="X1692" s="62">
        <f t="shared" ca="1" si="491"/>
        <v>9.2473272544633556E-2</v>
      </c>
      <c r="Y1692" s="60">
        <f t="shared" ca="1" si="492"/>
        <v>2105814.9485242958</v>
      </c>
      <c r="Z1692" s="63">
        <f t="shared" ca="1" si="493"/>
        <v>0</v>
      </c>
      <c r="AA1692" s="60">
        <f t="shared" ca="1" si="494"/>
        <v>0</v>
      </c>
      <c r="AB1692" s="63">
        <f t="shared" ca="1" si="495"/>
        <v>0</v>
      </c>
      <c r="AC1692" s="47">
        <f t="shared" ca="1" si="496"/>
        <v>2105814.9485242958</v>
      </c>
    </row>
    <row r="1693" spans="1:29" x14ac:dyDescent="0.15">
      <c r="A1693" s="58">
        <v>62245</v>
      </c>
      <c r="B1693" s="65">
        <f t="shared" si="479"/>
        <v>6</v>
      </c>
      <c r="C1693" s="58" t="s">
        <v>1746</v>
      </c>
      <c r="D1693" s="58">
        <v>1436</v>
      </c>
      <c r="E1693" s="58">
        <v>0</v>
      </c>
      <c r="F1693" s="58">
        <f t="shared" si="480"/>
        <v>2314.7462686567164</v>
      </c>
      <c r="G1693" s="58"/>
      <c r="H1693" s="17">
        <f t="shared" si="481"/>
        <v>1</v>
      </c>
      <c r="I1693" s="17">
        <f t="shared" si="482"/>
        <v>0</v>
      </c>
      <c r="J1693" s="17">
        <f ca="1">OFFSET('Z1'!$B$7,B1693,H1693)*D1693</f>
        <v>0</v>
      </c>
      <c r="K1693" s="17">
        <f ca="1">IF(I1693&gt;0,OFFSET('Z1'!$I$7,B1693,I1693)*IF(I1693=1,D1693-9300,IF(I1693=2,D1693-18000,IF(I1693=3,D1693-45000,0))),0)</f>
        <v>0</v>
      </c>
      <c r="L1693" s="17">
        <f>IF(AND(E1693=1,D1693&gt;20000,D1693&lt;=45000),D1693*'Z1'!$G$7,0)+IF(AND(E1693=1,D1693&gt;45000,D1693&lt;=50000),'Z1'!$G$7/5000*(50000-D1693)*D1693,0)</f>
        <v>0</v>
      </c>
      <c r="M1693" s="18">
        <f t="shared" ca="1" si="483"/>
        <v>0</v>
      </c>
      <c r="N1693" s="21">
        <v>6681</v>
      </c>
      <c r="O1693" s="20">
        <f t="shared" si="484"/>
        <v>5681</v>
      </c>
      <c r="P1693" s="21">
        <f t="shared" si="485"/>
        <v>1</v>
      </c>
      <c r="Q1693" s="22">
        <f t="shared" si="486"/>
        <v>5112.9000000000005</v>
      </c>
      <c r="R1693" s="59">
        <f t="shared" ca="1" si="487"/>
        <v>1385600.7835082135</v>
      </c>
      <c r="S1693" s="60">
        <f t="shared" ca="1" si="488"/>
        <v>1390713.6835082134</v>
      </c>
      <c r="T1693" s="61">
        <v>888.01285871868413</v>
      </c>
      <c r="U1693" s="61">
        <f t="shared" ca="1" si="489"/>
        <v>968.46356790265554</v>
      </c>
      <c r="V1693" s="62">
        <f t="shared" ca="1" si="490"/>
        <v>9.059633359369812E-2</v>
      </c>
      <c r="W1693" s="62"/>
      <c r="X1693" s="62">
        <f t="shared" ca="1" si="491"/>
        <v>9.059633359369812E-2</v>
      </c>
      <c r="Y1693" s="60">
        <f t="shared" ca="1" si="492"/>
        <v>1390713.6835082134</v>
      </c>
      <c r="Z1693" s="63">
        <f t="shared" ca="1" si="493"/>
        <v>0</v>
      </c>
      <c r="AA1693" s="60">
        <f t="shared" ca="1" si="494"/>
        <v>0</v>
      </c>
      <c r="AB1693" s="63">
        <f t="shared" ca="1" si="495"/>
        <v>0</v>
      </c>
      <c r="AC1693" s="47">
        <f t="shared" ca="1" si="496"/>
        <v>1390713.6835082134</v>
      </c>
    </row>
    <row r="1694" spans="1:29" x14ac:dyDescent="0.15">
      <c r="A1694" s="58">
        <v>62247</v>
      </c>
      <c r="B1694" s="65">
        <f t="shared" si="479"/>
        <v>6</v>
      </c>
      <c r="C1694" s="58" t="s">
        <v>1747</v>
      </c>
      <c r="D1694" s="58">
        <v>1347</v>
      </c>
      <c r="E1694" s="58">
        <v>0</v>
      </c>
      <c r="F1694" s="58">
        <f t="shared" si="480"/>
        <v>2171.2835820895521</v>
      </c>
      <c r="G1694" s="58"/>
      <c r="H1694" s="17">
        <f t="shared" si="481"/>
        <v>1</v>
      </c>
      <c r="I1694" s="17">
        <f t="shared" si="482"/>
        <v>0</v>
      </c>
      <c r="J1694" s="17">
        <f ca="1">OFFSET('Z1'!$B$7,B1694,H1694)*D1694</f>
        <v>0</v>
      </c>
      <c r="K1694" s="17">
        <f ca="1">IF(I1694&gt;0,OFFSET('Z1'!$I$7,B1694,I1694)*IF(I1694=1,D1694-9300,IF(I1694=2,D1694-18000,IF(I1694=3,D1694-45000,0))),0)</f>
        <v>0</v>
      </c>
      <c r="L1694" s="17">
        <f>IF(AND(E1694=1,D1694&gt;20000,D1694&lt;=45000),D1694*'Z1'!$G$7,0)+IF(AND(E1694=1,D1694&gt;45000,D1694&lt;=50000),'Z1'!$G$7/5000*(50000-D1694)*D1694,0)</f>
        <v>0</v>
      </c>
      <c r="M1694" s="18">
        <f t="shared" ca="1" si="483"/>
        <v>0</v>
      </c>
      <c r="N1694" s="21">
        <v>0</v>
      </c>
      <c r="O1694" s="20">
        <f t="shared" si="484"/>
        <v>0</v>
      </c>
      <c r="P1694" s="21">
        <f t="shared" si="485"/>
        <v>1</v>
      </c>
      <c r="Q1694" s="22">
        <f t="shared" si="486"/>
        <v>0</v>
      </c>
      <c r="R1694" s="59">
        <f t="shared" ca="1" si="487"/>
        <v>1299724.4118283866</v>
      </c>
      <c r="S1694" s="60">
        <f t="shared" ca="1" si="488"/>
        <v>1299724.4118283866</v>
      </c>
      <c r="T1694" s="61">
        <v>883.01162415078295</v>
      </c>
      <c r="U1694" s="61">
        <f t="shared" ca="1" si="489"/>
        <v>964.90305258232115</v>
      </c>
      <c r="V1694" s="62">
        <f t="shared" ca="1" si="490"/>
        <v>9.2741053675590601E-2</v>
      </c>
      <c r="W1694" s="62"/>
      <c r="X1694" s="62">
        <f t="shared" ca="1" si="491"/>
        <v>9.2741053675590601E-2</v>
      </c>
      <c r="Y1694" s="60">
        <f t="shared" ca="1" si="492"/>
        <v>1299724.4118283866</v>
      </c>
      <c r="Z1694" s="63">
        <f t="shared" ca="1" si="493"/>
        <v>0</v>
      </c>
      <c r="AA1694" s="60">
        <f t="shared" ca="1" si="494"/>
        <v>0</v>
      </c>
      <c r="AB1694" s="63">
        <f t="shared" ca="1" si="495"/>
        <v>0</v>
      </c>
      <c r="AC1694" s="47">
        <f t="shared" ca="1" si="496"/>
        <v>1299724.4118283866</v>
      </c>
    </row>
    <row r="1695" spans="1:29" x14ac:dyDescent="0.15">
      <c r="A1695" s="58">
        <v>62252</v>
      </c>
      <c r="B1695" s="65">
        <f t="shared" si="479"/>
        <v>6</v>
      </c>
      <c r="C1695" s="58" t="s">
        <v>1748</v>
      </c>
      <c r="D1695" s="58">
        <v>1451</v>
      </c>
      <c r="E1695" s="58">
        <v>0</v>
      </c>
      <c r="F1695" s="58">
        <f t="shared" si="480"/>
        <v>2338.9253731343283</v>
      </c>
      <c r="G1695" s="58"/>
      <c r="H1695" s="17">
        <f t="shared" si="481"/>
        <v>1</v>
      </c>
      <c r="I1695" s="17">
        <f t="shared" si="482"/>
        <v>0</v>
      </c>
      <c r="J1695" s="17">
        <f ca="1">OFFSET('Z1'!$B$7,B1695,H1695)*D1695</f>
        <v>0</v>
      </c>
      <c r="K1695" s="17">
        <f ca="1">IF(I1695&gt;0,OFFSET('Z1'!$I$7,B1695,I1695)*IF(I1695=1,D1695-9300,IF(I1695=2,D1695-18000,IF(I1695=3,D1695-45000,0))),0)</f>
        <v>0</v>
      </c>
      <c r="L1695" s="17">
        <f>IF(AND(E1695=1,D1695&gt;20000,D1695&lt;=45000),D1695*'Z1'!$G$7,0)+IF(AND(E1695=1,D1695&gt;45000,D1695&lt;=50000),'Z1'!$G$7/5000*(50000-D1695)*D1695,0)</f>
        <v>0</v>
      </c>
      <c r="M1695" s="18">
        <f t="shared" ca="1" si="483"/>
        <v>0</v>
      </c>
      <c r="N1695" s="21">
        <v>10556</v>
      </c>
      <c r="O1695" s="20">
        <f t="shared" si="484"/>
        <v>9556</v>
      </c>
      <c r="P1695" s="21">
        <f t="shared" si="485"/>
        <v>1</v>
      </c>
      <c r="Q1695" s="22">
        <f t="shared" si="486"/>
        <v>8600.4</v>
      </c>
      <c r="R1695" s="59">
        <f t="shared" ca="1" si="487"/>
        <v>1400074.3292969482</v>
      </c>
      <c r="S1695" s="60">
        <f t="shared" ca="1" si="488"/>
        <v>1408674.7292969481</v>
      </c>
      <c r="T1695" s="61">
        <v>891.18929538365967</v>
      </c>
      <c r="U1695" s="61">
        <f t="shared" ca="1" si="489"/>
        <v>970.83027518742108</v>
      </c>
      <c r="V1695" s="62">
        <f t="shared" ca="1" si="490"/>
        <v>8.9364829914699184E-2</v>
      </c>
      <c r="W1695" s="62"/>
      <c r="X1695" s="62">
        <f t="shared" ca="1" si="491"/>
        <v>8.9364829914699184E-2</v>
      </c>
      <c r="Y1695" s="60">
        <f t="shared" ca="1" si="492"/>
        <v>1408674.7292969481</v>
      </c>
      <c r="Z1695" s="63">
        <f t="shared" ca="1" si="493"/>
        <v>0</v>
      </c>
      <c r="AA1695" s="60">
        <f t="shared" ca="1" si="494"/>
        <v>0</v>
      </c>
      <c r="AB1695" s="63">
        <f t="shared" ca="1" si="495"/>
        <v>0</v>
      </c>
      <c r="AC1695" s="47">
        <f t="shared" ca="1" si="496"/>
        <v>1408674.7292969481</v>
      </c>
    </row>
    <row r="1696" spans="1:29" x14ac:dyDescent="0.15">
      <c r="A1696" s="58">
        <v>62256</v>
      </c>
      <c r="B1696" s="65">
        <f t="shared" si="479"/>
        <v>6</v>
      </c>
      <c r="C1696" s="58" t="s">
        <v>1749</v>
      </c>
      <c r="D1696" s="58">
        <v>2205</v>
      </c>
      <c r="E1696" s="58">
        <v>0</v>
      </c>
      <c r="F1696" s="58">
        <f t="shared" si="480"/>
        <v>3554.3283582089553</v>
      </c>
      <c r="G1696" s="58"/>
      <c r="H1696" s="17">
        <f t="shared" si="481"/>
        <v>1</v>
      </c>
      <c r="I1696" s="17">
        <f t="shared" si="482"/>
        <v>0</v>
      </c>
      <c r="J1696" s="17">
        <f ca="1">OFFSET('Z1'!$B$7,B1696,H1696)*D1696</f>
        <v>0</v>
      </c>
      <c r="K1696" s="17">
        <f ca="1">IF(I1696&gt;0,OFFSET('Z1'!$I$7,B1696,I1696)*IF(I1696=1,D1696-9300,IF(I1696=2,D1696-18000,IF(I1696=3,D1696-45000,0))),0)</f>
        <v>0</v>
      </c>
      <c r="L1696" s="17">
        <f>IF(AND(E1696=1,D1696&gt;20000,D1696&lt;=45000),D1696*'Z1'!$G$7,0)+IF(AND(E1696=1,D1696&gt;45000,D1696&lt;=50000),'Z1'!$G$7/5000*(50000-D1696)*D1696,0)</f>
        <v>0</v>
      </c>
      <c r="M1696" s="18">
        <f t="shared" ca="1" si="483"/>
        <v>0</v>
      </c>
      <c r="N1696" s="21">
        <v>93435</v>
      </c>
      <c r="O1696" s="20">
        <f t="shared" si="484"/>
        <v>92435</v>
      </c>
      <c r="P1696" s="21">
        <f t="shared" si="485"/>
        <v>1</v>
      </c>
      <c r="Q1696" s="22">
        <f t="shared" si="486"/>
        <v>83191.5</v>
      </c>
      <c r="R1696" s="59">
        <f t="shared" ca="1" si="487"/>
        <v>2127611.2309440183</v>
      </c>
      <c r="S1696" s="60">
        <f t="shared" ca="1" si="488"/>
        <v>2210802.7309440183</v>
      </c>
      <c r="T1696" s="61">
        <v>931.4655572430072</v>
      </c>
      <c r="U1696" s="61">
        <f t="shared" ca="1" si="489"/>
        <v>1002.6316240108927</v>
      </c>
      <c r="V1696" s="62">
        <f t="shared" ca="1" si="490"/>
        <v>7.640225257338118E-2</v>
      </c>
      <c r="W1696" s="62"/>
      <c r="X1696" s="62">
        <f t="shared" ca="1" si="491"/>
        <v>7.640225257338118E-2</v>
      </c>
      <c r="Y1696" s="60">
        <f t="shared" ca="1" si="492"/>
        <v>2210802.7309440183</v>
      </c>
      <c r="Z1696" s="63">
        <f t="shared" ca="1" si="493"/>
        <v>0</v>
      </c>
      <c r="AA1696" s="60">
        <f t="shared" ca="1" si="494"/>
        <v>0</v>
      </c>
      <c r="AB1696" s="63">
        <f t="shared" ca="1" si="495"/>
        <v>0</v>
      </c>
      <c r="AC1696" s="47">
        <f t="shared" ca="1" si="496"/>
        <v>2210802.7309440183</v>
      </c>
    </row>
    <row r="1697" spans="1:29" x14ac:dyDescent="0.15">
      <c r="A1697" s="58">
        <v>62262</v>
      </c>
      <c r="B1697" s="65">
        <f t="shared" si="479"/>
        <v>6</v>
      </c>
      <c r="C1697" s="58" t="s">
        <v>1750</v>
      </c>
      <c r="D1697" s="58">
        <v>1400</v>
      </c>
      <c r="E1697" s="58">
        <v>0</v>
      </c>
      <c r="F1697" s="58">
        <f t="shared" si="480"/>
        <v>2256.7164179104479</v>
      </c>
      <c r="G1697" s="58"/>
      <c r="H1697" s="17">
        <f t="shared" si="481"/>
        <v>1</v>
      </c>
      <c r="I1697" s="17">
        <f t="shared" si="482"/>
        <v>0</v>
      </c>
      <c r="J1697" s="17">
        <f ca="1">OFFSET('Z1'!$B$7,B1697,H1697)*D1697</f>
        <v>0</v>
      </c>
      <c r="K1697" s="17">
        <f ca="1">IF(I1697&gt;0,OFFSET('Z1'!$I$7,B1697,I1697)*IF(I1697=1,D1697-9300,IF(I1697=2,D1697-18000,IF(I1697=3,D1697-45000,0))),0)</f>
        <v>0</v>
      </c>
      <c r="L1697" s="17">
        <f>IF(AND(E1697=1,D1697&gt;20000,D1697&lt;=45000),D1697*'Z1'!$G$7,0)+IF(AND(E1697=1,D1697&gt;45000,D1697&lt;=50000),'Z1'!$G$7/5000*(50000-D1697)*D1697,0)</f>
        <v>0</v>
      </c>
      <c r="M1697" s="18">
        <f t="shared" ca="1" si="483"/>
        <v>0</v>
      </c>
      <c r="N1697" s="21">
        <v>24023</v>
      </c>
      <c r="O1697" s="20">
        <f t="shared" si="484"/>
        <v>23023</v>
      </c>
      <c r="P1697" s="21">
        <f t="shared" si="485"/>
        <v>1</v>
      </c>
      <c r="Q1697" s="22">
        <f t="shared" si="486"/>
        <v>20720.7</v>
      </c>
      <c r="R1697" s="59">
        <f t="shared" ca="1" si="487"/>
        <v>1350864.2736152499</v>
      </c>
      <c r="S1697" s="60">
        <f t="shared" ca="1" si="488"/>
        <v>1371584.9736152499</v>
      </c>
      <c r="T1697" s="61">
        <v>902.14179656457611</v>
      </c>
      <c r="U1697" s="61">
        <f t="shared" ca="1" si="489"/>
        <v>979.70355258232132</v>
      </c>
      <c r="V1697" s="62">
        <f t="shared" ca="1" si="490"/>
        <v>8.5975127538826079E-2</v>
      </c>
      <c r="W1697" s="62"/>
      <c r="X1697" s="62">
        <f t="shared" ca="1" si="491"/>
        <v>8.5975127538826079E-2</v>
      </c>
      <c r="Y1697" s="60">
        <f t="shared" ca="1" si="492"/>
        <v>1371584.9736152496</v>
      </c>
      <c r="Z1697" s="63">
        <f t="shared" ca="1" si="493"/>
        <v>0</v>
      </c>
      <c r="AA1697" s="60">
        <f t="shared" ca="1" si="494"/>
        <v>0</v>
      </c>
      <c r="AB1697" s="63">
        <f t="shared" ca="1" si="495"/>
        <v>0</v>
      </c>
      <c r="AC1697" s="47">
        <f t="shared" ca="1" si="496"/>
        <v>1371584.9736152496</v>
      </c>
    </row>
    <row r="1698" spans="1:29" x14ac:dyDescent="0.15">
      <c r="A1698" s="58">
        <v>62264</v>
      </c>
      <c r="B1698" s="65">
        <f t="shared" si="479"/>
        <v>6</v>
      </c>
      <c r="C1698" s="58" t="s">
        <v>1751</v>
      </c>
      <c r="D1698" s="58">
        <v>3883</v>
      </c>
      <c r="E1698" s="58">
        <v>0</v>
      </c>
      <c r="F1698" s="58">
        <f t="shared" si="480"/>
        <v>6259.1641791044776</v>
      </c>
      <c r="G1698" s="58"/>
      <c r="H1698" s="17">
        <f t="shared" si="481"/>
        <v>1</v>
      </c>
      <c r="I1698" s="17">
        <f t="shared" si="482"/>
        <v>0</v>
      </c>
      <c r="J1698" s="17">
        <f ca="1">OFFSET('Z1'!$B$7,B1698,H1698)*D1698</f>
        <v>0</v>
      </c>
      <c r="K1698" s="17">
        <f ca="1">IF(I1698&gt;0,OFFSET('Z1'!$I$7,B1698,I1698)*IF(I1698=1,D1698-9300,IF(I1698=2,D1698-18000,IF(I1698=3,D1698-45000,0))),0)</f>
        <v>0</v>
      </c>
      <c r="L1698" s="17">
        <f>IF(AND(E1698=1,D1698&gt;20000,D1698&lt;=45000),D1698*'Z1'!$G$7,0)+IF(AND(E1698=1,D1698&gt;45000,D1698&lt;=50000),'Z1'!$G$7/5000*(50000-D1698)*D1698,0)</f>
        <v>0</v>
      </c>
      <c r="M1698" s="18">
        <f t="shared" ca="1" si="483"/>
        <v>0</v>
      </c>
      <c r="N1698" s="21">
        <v>296942</v>
      </c>
      <c r="O1698" s="20">
        <f t="shared" si="484"/>
        <v>295942</v>
      </c>
      <c r="P1698" s="21">
        <f t="shared" si="485"/>
        <v>1</v>
      </c>
      <c r="Q1698" s="22">
        <f t="shared" si="486"/>
        <v>266347.8</v>
      </c>
      <c r="R1698" s="59">
        <f t="shared" ca="1" si="487"/>
        <v>3746718.5531771537</v>
      </c>
      <c r="S1698" s="60">
        <f t="shared" ca="1" si="488"/>
        <v>4013066.3531771535</v>
      </c>
      <c r="T1698" s="61">
        <v>992.15688648437731</v>
      </c>
      <c r="U1698" s="61">
        <f t="shared" ca="1" si="489"/>
        <v>1033.4963567285999</v>
      </c>
      <c r="V1698" s="62">
        <f t="shared" ca="1" si="490"/>
        <v>4.1666263478455923E-2</v>
      </c>
      <c r="W1698" s="62"/>
      <c r="X1698" s="62">
        <f t="shared" ca="1" si="491"/>
        <v>4.6475741330118669E-2</v>
      </c>
      <c r="Y1698" s="60">
        <f t="shared" ca="1" si="492"/>
        <v>4031595.0839420408</v>
      </c>
      <c r="Z1698" s="63">
        <f t="shared" ca="1" si="493"/>
        <v>18528.730764887296</v>
      </c>
      <c r="AA1698" s="60">
        <f t="shared" ca="1" si="494"/>
        <v>0</v>
      </c>
      <c r="AB1698" s="63">
        <f t="shared" ca="1" si="495"/>
        <v>0</v>
      </c>
      <c r="AC1698" s="47">
        <f t="shared" ca="1" si="496"/>
        <v>4031595.0839420408</v>
      </c>
    </row>
    <row r="1699" spans="1:29" x14ac:dyDescent="0.15">
      <c r="A1699" s="58">
        <v>62265</v>
      </c>
      <c r="B1699" s="65">
        <f t="shared" si="479"/>
        <v>6</v>
      </c>
      <c r="C1699" s="58" t="s">
        <v>1752</v>
      </c>
      <c r="D1699" s="58">
        <v>2008</v>
      </c>
      <c r="E1699" s="58">
        <v>0</v>
      </c>
      <c r="F1699" s="58">
        <f t="shared" si="480"/>
        <v>3236.7761194029849</v>
      </c>
      <c r="G1699" s="58"/>
      <c r="H1699" s="17">
        <f t="shared" si="481"/>
        <v>1</v>
      </c>
      <c r="I1699" s="17">
        <f t="shared" si="482"/>
        <v>0</v>
      </c>
      <c r="J1699" s="17">
        <f ca="1">OFFSET('Z1'!$B$7,B1699,H1699)*D1699</f>
        <v>0</v>
      </c>
      <c r="K1699" s="17">
        <f ca="1">IF(I1699&gt;0,OFFSET('Z1'!$I$7,B1699,I1699)*IF(I1699=1,D1699-9300,IF(I1699=2,D1699-18000,IF(I1699=3,D1699-45000,0))),0)</f>
        <v>0</v>
      </c>
      <c r="L1699" s="17">
        <f>IF(AND(E1699=1,D1699&gt;20000,D1699&lt;=45000),D1699*'Z1'!$G$7,0)+IF(AND(E1699=1,D1699&gt;45000,D1699&lt;=50000),'Z1'!$G$7/5000*(50000-D1699)*D1699,0)</f>
        <v>0</v>
      </c>
      <c r="M1699" s="18">
        <f t="shared" ca="1" si="483"/>
        <v>0</v>
      </c>
      <c r="N1699" s="21">
        <v>0</v>
      </c>
      <c r="O1699" s="20">
        <f t="shared" si="484"/>
        <v>0</v>
      </c>
      <c r="P1699" s="21">
        <f t="shared" si="485"/>
        <v>1</v>
      </c>
      <c r="Q1699" s="22">
        <f t="shared" si="486"/>
        <v>0</v>
      </c>
      <c r="R1699" s="59">
        <f t="shared" ca="1" si="487"/>
        <v>1937525.329585301</v>
      </c>
      <c r="S1699" s="60">
        <f t="shared" ca="1" si="488"/>
        <v>1937525.329585301</v>
      </c>
      <c r="T1699" s="61">
        <v>883.06068262451936</v>
      </c>
      <c r="U1699" s="61">
        <f t="shared" ca="1" si="489"/>
        <v>964.90305258232127</v>
      </c>
      <c r="V1699" s="62">
        <f t="shared" ca="1" si="490"/>
        <v>9.2680346399933278E-2</v>
      </c>
      <c r="W1699" s="62"/>
      <c r="X1699" s="62">
        <f t="shared" ca="1" si="491"/>
        <v>9.2680346399933278E-2</v>
      </c>
      <c r="Y1699" s="60">
        <f t="shared" ca="1" si="492"/>
        <v>1937525.3295853012</v>
      </c>
      <c r="Z1699" s="63">
        <f t="shared" ca="1" si="493"/>
        <v>0</v>
      </c>
      <c r="AA1699" s="60">
        <f t="shared" ca="1" si="494"/>
        <v>0</v>
      </c>
      <c r="AB1699" s="63">
        <f t="shared" ca="1" si="495"/>
        <v>0</v>
      </c>
      <c r="AC1699" s="47">
        <f t="shared" ca="1" si="496"/>
        <v>1937525.3295853012</v>
      </c>
    </row>
    <row r="1700" spans="1:29" x14ac:dyDescent="0.15">
      <c r="A1700" s="58">
        <v>62266</v>
      </c>
      <c r="B1700" s="65">
        <f t="shared" si="479"/>
        <v>6</v>
      </c>
      <c r="C1700" s="58" t="s">
        <v>1753</v>
      </c>
      <c r="D1700" s="58">
        <v>2404</v>
      </c>
      <c r="E1700" s="58">
        <v>0</v>
      </c>
      <c r="F1700" s="58">
        <f t="shared" si="480"/>
        <v>3875.1044776119402</v>
      </c>
      <c r="G1700" s="58"/>
      <c r="H1700" s="17">
        <f t="shared" si="481"/>
        <v>1</v>
      </c>
      <c r="I1700" s="17">
        <f t="shared" si="482"/>
        <v>0</v>
      </c>
      <c r="J1700" s="17">
        <f ca="1">OFFSET('Z1'!$B$7,B1700,H1700)*D1700</f>
        <v>0</v>
      </c>
      <c r="K1700" s="17">
        <f ca="1">IF(I1700&gt;0,OFFSET('Z1'!$I$7,B1700,I1700)*IF(I1700=1,D1700-9300,IF(I1700=2,D1700-18000,IF(I1700=3,D1700-45000,0))),0)</f>
        <v>0</v>
      </c>
      <c r="L1700" s="17">
        <f>IF(AND(E1700=1,D1700&gt;20000,D1700&lt;=45000),D1700*'Z1'!$G$7,0)+IF(AND(E1700=1,D1700&gt;45000,D1700&lt;=50000),'Z1'!$G$7/5000*(50000-D1700)*D1700,0)</f>
        <v>0</v>
      </c>
      <c r="M1700" s="18">
        <f t="shared" ca="1" si="483"/>
        <v>0</v>
      </c>
      <c r="N1700" s="21">
        <v>6722</v>
      </c>
      <c r="O1700" s="20">
        <f t="shared" si="484"/>
        <v>5722</v>
      </c>
      <c r="P1700" s="21">
        <f t="shared" si="485"/>
        <v>1</v>
      </c>
      <c r="Q1700" s="22">
        <f t="shared" si="486"/>
        <v>5149.8</v>
      </c>
      <c r="R1700" s="59">
        <f t="shared" ca="1" si="487"/>
        <v>2319626.9384079003</v>
      </c>
      <c r="S1700" s="60">
        <f t="shared" ca="1" si="488"/>
        <v>2324776.7384079001</v>
      </c>
      <c r="T1700" s="61">
        <v>885.5611875603463</v>
      </c>
      <c r="U1700" s="61">
        <f t="shared" ca="1" si="489"/>
        <v>967.04523228282039</v>
      </c>
      <c r="V1700" s="62">
        <f t="shared" ca="1" si="490"/>
        <v>9.2014019886029974E-2</v>
      </c>
      <c r="W1700" s="62"/>
      <c r="X1700" s="62">
        <f t="shared" ca="1" si="491"/>
        <v>9.2014019886029974E-2</v>
      </c>
      <c r="Y1700" s="60">
        <f t="shared" ca="1" si="492"/>
        <v>2324776.7384079001</v>
      </c>
      <c r="Z1700" s="63">
        <f t="shared" ca="1" si="493"/>
        <v>0</v>
      </c>
      <c r="AA1700" s="60">
        <f t="shared" ca="1" si="494"/>
        <v>0</v>
      </c>
      <c r="AB1700" s="63">
        <f t="shared" ca="1" si="495"/>
        <v>0</v>
      </c>
      <c r="AC1700" s="47">
        <f t="shared" ca="1" si="496"/>
        <v>2324776.7384079001</v>
      </c>
    </row>
    <row r="1701" spans="1:29" x14ac:dyDescent="0.15">
      <c r="A1701" s="58">
        <v>62267</v>
      </c>
      <c r="B1701" s="65">
        <f t="shared" si="479"/>
        <v>6</v>
      </c>
      <c r="C1701" s="58" t="s">
        <v>1754</v>
      </c>
      <c r="D1701" s="58">
        <v>8673</v>
      </c>
      <c r="E1701" s="58">
        <v>0</v>
      </c>
      <c r="F1701" s="58">
        <f t="shared" si="480"/>
        <v>13980.358208955224</v>
      </c>
      <c r="G1701" s="58"/>
      <c r="H1701" s="17">
        <f t="shared" si="481"/>
        <v>1</v>
      </c>
      <c r="I1701" s="17">
        <f t="shared" si="482"/>
        <v>0</v>
      </c>
      <c r="J1701" s="17">
        <f ca="1">OFFSET('Z1'!$B$7,B1701,H1701)*D1701</f>
        <v>0</v>
      </c>
      <c r="K1701" s="17">
        <f ca="1">IF(I1701&gt;0,OFFSET('Z1'!$I$7,B1701,I1701)*IF(I1701=1,D1701-9300,IF(I1701=2,D1701-18000,IF(I1701=3,D1701-45000,0))),0)</f>
        <v>0</v>
      </c>
      <c r="L1701" s="17">
        <f>IF(AND(E1701=1,D1701&gt;20000,D1701&lt;=45000),D1701*'Z1'!$G$7,0)+IF(AND(E1701=1,D1701&gt;45000,D1701&lt;=50000),'Z1'!$G$7/5000*(50000-D1701)*D1701,0)</f>
        <v>0</v>
      </c>
      <c r="M1701" s="18">
        <f t="shared" ca="1" si="483"/>
        <v>0</v>
      </c>
      <c r="N1701" s="21">
        <v>31696</v>
      </c>
      <c r="O1701" s="20">
        <f t="shared" si="484"/>
        <v>30696</v>
      </c>
      <c r="P1701" s="21">
        <f t="shared" si="485"/>
        <v>1</v>
      </c>
      <c r="Q1701" s="22">
        <f t="shared" si="486"/>
        <v>27626.400000000001</v>
      </c>
      <c r="R1701" s="59">
        <f t="shared" ca="1" si="487"/>
        <v>8368604.1750464728</v>
      </c>
      <c r="S1701" s="60">
        <f t="shared" ca="1" si="488"/>
        <v>8396230.5750464723</v>
      </c>
      <c r="T1701" s="61">
        <v>888.0754632817202</v>
      </c>
      <c r="U1701" s="61">
        <f t="shared" ca="1" si="489"/>
        <v>968.08838637685596</v>
      </c>
      <c r="V1701" s="62">
        <f t="shared" ca="1" si="490"/>
        <v>9.0096986577540061E-2</v>
      </c>
      <c r="W1701" s="62"/>
      <c r="X1701" s="62">
        <f t="shared" ca="1" si="491"/>
        <v>9.0096986577540061E-2</v>
      </c>
      <c r="Y1701" s="60">
        <f t="shared" ca="1" si="492"/>
        <v>8396230.5750464723</v>
      </c>
      <c r="Z1701" s="63">
        <f t="shared" ca="1" si="493"/>
        <v>0</v>
      </c>
      <c r="AA1701" s="60">
        <f t="shared" ca="1" si="494"/>
        <v>0</v>
      </c>
      <c r="AB1701" s="63">
        <f t="shared" ca="1" si="495"/>
        <v>0</v>
      </c>
      <c r="AC1701" s="47">
        <f t="shared" ca="1" si="496"/>
        <v>8396230.5750464723</v>
      </c>
    </row>
    <row r="1702" spans="1:29" x14ac:dyDescent="0.15">
      <c r="A1702" s="58">
        <v>62268</v>
      </c>
      <c r="B1702" s="65">
        <f t="shared" si="479"/>
        <v>6</v>
      </c>
      <c r="C1702" s="58" t="s">
        <v>1755</v>
      </c>
      <c r="D1702" s="58">
        <v>3140</v>
      </c>
      <c r="E1702" s="58">
        <v>0</v>
      </c>
      <c r="F1702" s="58">
        <f t="shared" si="480"/>
        <v>5061.4925373134329</v>
      </c>
      <c r="G1702" s="58"/>
      <c r="H1702" s="17">
        <f t="shared" si="481"/>
        <v>1</v>
      </c>
      <c r="I1702" s="17">
        <f t="shared" si="482"/>
        <v>0</v>
      </c>
      <c r="J1702" s="17">
        <f ca="1">OFFSET('Z1'!$B$7,B1702,H1702)*D1702</f>
        <v>0</v>
      </c>
      <c r="K1702" s="17">
        <f ca="1">IF(I1702&gt;0,OFFSET('Z1'!$I$7,B1702,I1702)*IF(I1702=1,D1702-9300,IF(I1702=2,D1702-18000,IF(I1702=3,D1702-45000,0))),0)</f>
        <v>0</v>
      </c>
      <c r="L1702" s="17">
        <f>IF(AND(E1702=1,D1702&gt;20000,D1702&lt;=45000),D1702*'Z1'!$G$7,0)+IF(AND(E1702=1,D1702&gt;45000,D1702&lt;=50000),'Z1'!$G$7/5000*(50000-D1702)*D1702,0)</f>
        <v>0</v>
      </c>
      <c r="M1702" s="18">
        <f t="shared" ca="1" si="483"/>
        <v>0</v>
      </c>
      <c r="N1702" s="21">
        <v>17457</v>
      </c>
      <c r="O1702" s="20">
        <f t="shared" si="484"/>
        <v>16457</v>
      </c>
      <c r="P1702" s="21">
        <f t="shared" si="485"/>
        <v>1</v>
      </c>
      <c r="Q1702" s="22">
        <f t="shared" si="486"/>
        <v>14811.300000000001</v>
      </c>
      <c r="R1702" s="59">
        <f t="shared" ca="1" si="487"/>
        <v>3029795.5851084888</v>
      </c>
      <c r="S1702" s="60">
        <f t="shared" ca="1" si="488"/>
        <v>3044606.8851084886</v>
      </c>
      <c r="T1702" s="61">
        <v>888.54297550213437</v>
      </c>
      <c r="U1702" s="61">
        <f t="shared" ca="1" si="489"/>
        <v>969.62002710461422</v>
      </c>
      <c r="V1702" s="62">
        <f t="shared" ca="1" si="490"/>
        <v>9.1247192131209465E-2</v>
      </c>
      <c r="W1702" s="62"/>
      <c r="X1702" s="62">
        <f t="shared" ca="1" si="491"/>
        <v>9.1247192131209465E-2</v>
      </c>
      <c r="Y1702" s="60">
        <f t="shared" ca="1" si="492"/>
        <v>3044606.8851084886</v>
      </c>
      <c r="Z1702" s="63">
        <f t="shared" ca="1" si="493"/>
        <v>0</v>
      </c>
      <c r="AA1702" s="60">
        <f t="shared" ca="1" si="494"/>
        <v>0</v>
      </c>
      <c r="AB1702" s="63">
        <f t="shared" ca="1" si="495"/>
        <v>0</v>
      </c>
      <c r="AC1702" s="47">
        <f t="shared" ca="1" si="496"/>
        <v>3044606.8851084886</v>
      </c>
    </row>
    <row r="1703" spans="1:29" x14ac:dyDescent="0.15">
      <c r="A1703" s="58">
        <v>62269</v>
      </c>
      <c r="B1703" s="65">
        <f t="shared" si="479"/>
        <v>6</v>
      </c>
      <c r="C1703" s="58" t="s">
        <v>1756</v>
      </c>
      <c r="D1703" s="58">
        <v>2091</v>
      </c>
      <c r="E1703" s="58">
        <v>0</v>
      </c>
      <c r="F1703" s="58">
        <f t="shared" si="480"/>
        <v>3370.5671641791046</v>
      </c>
      <c r="G1703" s="58"/>
      <c r="H1703" s="17">
        <f t="shared" si="481"/>
        <v>1</v>
      </c>
      <c r="I1703" s="17">
        <f t="shared" si="482"/>
        <v>0</v>
      </c>
      <c r="J1703" s="17">
        <f ca="1">OFFSET('Z1'!$B$7,B1703,H1703)*D1703</f>
        <v>0</v>
      </c>
      <c r="K1703" s="17">
        <f ca="1">IF(I1703&gt;0,OFFSET('Z1'!$I$7,B1703,I1703)*IF(I1703=1,D1703-9300,IF(I1703=2,D1703-18000,IF(I1703=3,D1703-45000,0))),0)</f>
        <v>0</v>
      </c>
      <c r="L1703" s="17">
        <f>IF(AND(E1703=1,D1703&gt;20000,D1703&lt;=45000),D1703*'Z1'!$G$7,0)+IF(AND(E1703=1,D1703&gt;45000,D1703&lt;=50000),'Z1'!$G$7/5000*(50000-D1703)*D1703,0)</f>
        <v>0</v>
      </c>
      <c r="M1703" s="18">
        <f t="shared" ca="1" si="483"/>
        <v>0</v>
      </c>
      <c r="N1703" s="21">
        <v>0</v>
      </c>
      <c r="O1703" s="20">
        <f t="shared" si="484"/>
        <v>0</v>
      </c>
      <c r="P1703" s="21">
        <f t="shared" si="485"/>
        <v>1</v>
      </c>
      <c r="Q1703" s="22">
        <f t="shared" si="486"/>
        <v>0</v>
      </c>
      <c r="R1703" s="59">
        <f t="shared" ca="1" si="487"/>
        <v>2017612.2829496339</v>
      </c>
      <c r="S1703" s="60">
        <f t="shared" ca="1" si="488"/>
        <v>2017612.2829496339</v>
      </c>
      <c r="T1703" s="61">
        <v>883.21804616913153</v>
      </c>
      <c r="U1703" s="61">
        <f t="shared" ca="1" si="489"/>
        <v>964.90305258232138</v>
      </c>
      <c r="V1703" s="62">
        <f t="shared" ca="1" si="490"/>
        <v>9.2485662818474257E-2</v>
      </c>
      <c r="W1703" s="62"/>
      <c r="X1703" s="62">
        <f t="shared" ca="1" si="491"/>
        <v>9.2485662818474257E-2</v>
      </c>
      <c r="Y1703" s="60">
        <f t="shared" ca="1" si="492"/>
        <v>2017612.2829496341</v>
      </c>
      <c r="Z1703" s="63">
        <f t="shared" ca="1" si="493"/>
        <v>0</v>
      </c>
      <c r="AA1703" s="60">
        <f t="shared" ca="1" si="494"/>
        <v>0</v>
      </c>
      <c r="AB1703" s="63">
        <f t="shared" ca="1" si="495"/>
        <v>0</v>
      </c>
      <c r="AC1703" s="47">
        <f t="shared" ca="1" si="496"/>
        <v>2017612.2829496341</v>
      </c>
    </row>
    <row r="1704" spans="1:29" x14ac:dyDescent="0.15">
      <c r="A1704" s="58">
        <v>62270</v>
      </c>
      <c r="B1704" s="65">
        <f t="shared" si="479"/>
        <v>6</v>
      </c>
      <c r="C1704" s="58" t="s">
        <v>1757</v>
      </c>
      <c r="D1704" s="58">
        <v>2119</v>
      </c>
      <c r="E1704" s="58">
        <v>0</v>
      </c>
      <c r="F1704" s="58">
        <f t="shared" si="480"/>
        <v>3415.7014925373132</v>
      </c>
      <c r="G1704" s="58"/>
      <c r="H1704" s="17">
        <f t="shared" si="481"/>
        <v>1</v>
      </c>
      <c r="I1704" s="17">
        <f t="shared" si="482"/>
        <v>0</v>
      </c>
      <c r="J1704" s="17">
        <f ca="1">OFFSET('Z1'!$B$7,B1704,H1704)*D1704</f>
        <v>0</v>
      </c>
      <c r="K1704" s="17">
        <f ca="1">IF(I1704&gt;0,OFFSET('Z1'!$I$7,B1704,I1704)*IF(I1704=1,D1704-9300,IF(I1704=2,D1704-18000,IF(I1704=3,D1704-45000,0))),0)</f>
        <v>0</v>
      </c>
      <c r="L1704" s="17">
        <f>IF(AND(E1704=1,D1704&gt;20000,D1704&lt;=45000),D1704*'Z1'!$G$7,0)+IF(AND(E1704=1,D1704&gt;45000,D1704&lt;=50000),'Z1'!$G$7/5000*(50000-D1704)*D1704,0)</f>
        <v>0</v>
      </c>
      <c r="M1704" s="18">
        <f t="shared" ca="1" si="483"/>
        <v>0</v>
      </c>
      <c r="N1704" s="21">
        <v>3980</v>
      </c>
      <c r="O1704" s="20">
        <f t="shared" si="484"/>
        <v>2980</v>
      </c>
      <c r="P1704" s="21">
        <f t="shared" si="485"/>
        <v>1</v>
      </c>
      <c r="Q1704" s="22">
        <f t="shared" si="486"/>
        <v>2682</v>
      </c>
      <c r="R1704" s="59">
        <f t="shared" ca="1" si="487"/>
        <v>2044629.5684219387</v>
      </c>
      <c r="S1704" s="60">
        <f t="shared" ca="1" si="488"/>
        <v>2047311.5684219387</v>
      </c>
      <c r="T1704" s="61">
        <v>884.88003270185186</v>
      </c>
      <c r="U1704" s="61">
        <f t="shared" ca="1" si="489"/>
        <v>966.16874394617207</v>
      </c>
      <c r="V1704" s="62">
        <f t="shared" ca="1" si="490"/>
        <v>9.1864103878711134E-2</v>
      </c>
      <c r="W1704" s="62"/>
      <c r="X1704" s="62">
        <f t="shared" ca="1" si="491"/>
        <v>9.1864103878711134E-2</v>
      </c>
      <c r="Y1704" s="60">
        <f t="shared" ca="1" si="492"/>
        <v>2047311.5684219387</v>
      </c>
      <c r="Z1704" s="63">
        <f t="shared" ca="1" si="493"/>
        <v>0</v>
      </c>
      <c r="AA1704" s="60">
        <f t="shared" ca="1" si="494"/>
        <v>0</v>
      </c>
      <c r="AB1704" s="63">
        <f t="shared" ca="1" si="495"/>
        <v>0</v>
      </c>
      <c r="AC1704" s="47">
        <f t="shared" ca="1" si="496"/>
        <v>2047311.5684219387</v>
      </c>
    </row>
    <row r="1705" spans="1:29" x14ac:dyDescent="0.15">
      <c r="A1705" s="58">
        <v>62271</v>
      </c>
      <c r="B1705" s="65">
        <f t="shared" si="479"/>
        <v>6</v>
      </c>
      <c r="C1705" s="58" t="s">
        <v>1758</v>
      </c>
      <c r="D1705" s="58">
        <v>3765</v>
      </c>
      <c r="E1705" s="58">
        <v>0</v>
      </c>
      <c r="F1705" s="58">
        <f t="shared" si="480"/>
        <v>6068.9552238805973</v>
      </c>
      <c r="G1705" s="58"/>
      <c r="H1705" s="17">
        <f t="shared" si="481"/>
        <v>1</v>
      </c>
      <c r="I1705" s="17">
        <f t="shared" si="482"/>
        <v>0</v>
      </c>
      <c r="J1705" s="17">
        <f ca="1">OFFSET('Z1'!$B$7,B1705,H1705)*D1705</f>
        <v>0</v>
      </c>
      <c r="K1705" s="17">
        <f ca="1">IF(I1705&gt;0,OFFSET('Z1'!$I$7,B1705,I1705)*IF(I1705=1,D1705-9300,IF(I1705=2,D1705-18000,IF(I1705=3,D1705-45000,0))),0)</f>
        <v>0</v>
      </c>
      <c r="L1705" s="17">
        <f>IF(AND(E1705=1,D1705&gt;20000,D1705&lt;=45000),D1705*'Z1'!$G$7,0)+IF(AND(E1705=1,D1705&gt;45000,D1705&lt;=50000),'Z1'!$G$7/5000*(50000-D1705)*D1705,0)</f>
        <v>0</v>
      </c>
      <c r="M1705" s="18">
        <f t="shared" ca="1" si="483"/>
        <v>0</v>
      </c>
      <c r="N1705" s="21">
        <v>0</v>
      </c>
      <c r="O1705" s="20">
        <f t="shared" si="484"/>
        <v>0</v>
      </c>
      <c r="P1705" s="21">
        <f t="shared" si="485"/>
        <v>1</v>
      </c>
      <c r="Q1705" s="22">
        <f t="shared" si="486"/>
        <v>0</v>
      </c>
      <c r="R1705" s="59">
        <f t="shared" ca="1" si="487"/>
        <v>3632859.9929724396</v>
      </c>
      <c r="S1705" s="60">
        <f t="shared" ca="1" si="488"/>
        <v>3632859.9929724396</v>
      </c>
      <c r="T1705" s="61">
        <v>883.01162415078295</v>
      </c>
      <c r="U1705" s="61">
        <f t="shared" ca="1" si="489"/>
        <v>964.90305258232127</v>
      </c>
      <c r="V1705" s="62">
        <f t="shared" ca="1" si="490"/>
        <v>9.2741053675590823E-2</v>
      </c>
      <c r="W1705" s="62"/>
      <c r="X1705" s="62">
        <f t="shared" ca="1" si="491"/>
        <v>9.2741053675590823E-2</v>
      </c>
      <c r="Y1705" s="60">
        <f t="shared" ca="1" si="492"/>
        <v>3632859.9929724401</v>
      </c>
      <c r="Z1705" s="63">
        <f t="shared" ca="1" si="493"/>
        <v>0</v>
      </c>
      <c r="AA1705" s="60">
        <f t="shared" ca="1" si="494"/>
        <v>0</v>
      </c>
      <c r="AB1705" s="63">
        <f t="shared" ca="1" si="495"/>
        <v>0</v>
      </c>
      <c r="AC1705" s="47">
        <f t="shared" ca="1" si="496"/>
        <v>3632859.9929724401</v>
      </c>
    </row>
    <row r="1706" spans="1:29" x14ac:dyDescent="0.15">
      <c r="A1706" s="58">
        <v>62272</v>
      </c>
      <c r="B1706" s="65">
        <f t="shared" si="479"/>
        <v>6</v>
      </c>
      <c r="C1706" s="58" t="s">
        <v>1759</v>
      </c>
      <c r="D1706" s="58">
        <v>3007</v>
      </c>
      <c r="E1706" s="58">
        <v>0</v>
      </c>
      <c r="F1706" s="58">
        <f t="shared" si="480"/>
        <v>4847.1044776119406</v>
      </c>
      <c r="G1706" s="58"/>
      <c r="H1706" s="17">
        <f t="shared" si="481"/>
        <v>1</v>
      </c>
      <c r="I1706" s="17">
        <f t="shared" si="482"/>
        <v>0</v>
      </c>
      <c r="J1706" s="17">
        <f ca="1">OFFSET('Z1'!$B$7,B1706,H1706)*D1706</f>
        <v>0</v>
      </c>
      <c r="K1706" s="17">
        <f ca="1">IF(I1706&gt;0,OFFSET('Z1'!$I$7,B1706,I1706)*IF(I1706=1,D1706-9300,IF(I1706=2,D1706-18000,IF(I1706=3,D1706-45000,0))),0)</f>
        <v>0</v>
      </c>
      <c r="L1706" s="17">
        <f>IF(AND(E1706=1,D1706&gt;20000,D1706&lt;=45000),D1706*'Z1'!$G$7,0)+IF(AND(E1706=1,D1706&gt;45000,D1706&lt;=50000),'Z1'!$G$7/5000*(50000-D1706)*D1706,0)</f>
        <v>0</v>
      </c>
      <c r="M1706" s="18">
        <f t="shared" ca="1" si="483"/>
        <v>0</v>
      </c>
      <c r="N1706" s="21">
        <v>19033</v>
      </c>
      <c r="O1706" s="20">
        <f t="shared" si="484"/>
        <v>18033</v>
      </c>
      <c r="P1706" s="21">
        <f t="shared" si="485"/>
        <v>1</v>
      </c>
      <c r="Q1706" s="22">
        <f t="shared" si="486"/>
        <v>16229.7</v>
      </c>
      <c r="R1706" s="59">
        <f t="shared" ca="1" si="487"/>
        <v>2901463.4791150405</v>
      </c>
      <c r="S1706" s="60">
        <f t="shared" ca="1" si="488"/>
        <v>2917693.1791150407</v>
      </c>
      <c r="T1706" s="61">
        <v>890.74101829192796</v>
      </c>
      <c r="U1706" s="61">
        <f t="shared" ca="1" si="489"/>
        <v>970.30035886765575</v>
      </c>
      <c r="V1706" s="62">
        <f t="shared" ca="1" si="490"/>
        <v>8.931815077775318E-2</v>
      </c>
      <c r="W1706" s="62"/>
      <c r="X1706" s="62">
        <f t="shared" ca="1" si="491"/>
        <v>8.931815077775318E-2</v>
      </c>
      <c r="Y1706" s="60">
        <f t="shared" ca="1" si="492"/>
        <v>2917693.1791150407</v>
      </c>
      <c r="Z1706" s="63">
        <f t="shared" ca="1" si="493"/>
        <v>0</v>
      </c>
      <c r="AA1706" s="60">
        <f t="shared" ca="1" si="494"/>
        <v>0</v>
      </c>
      <c r="AB1706" s="63">
        <f t="shared" ca="1" si="495"/>
        <v>0</v>
      </c>
      <c r="AC1706" s="47">
        <f t="shared" ca="1" si="496"/>
        <v>2917693.1791150407</v>
      </c>
    </row>
    <row r="1707" spans="1:29" x14ac:dyDescent="0.15">
      <c r="A1707" s="58">
        <v>62273</v>
      </c>
      <c r="B1707" s="65">
        <f t="shared" si="479"/>
        <v>6</v>
      </c>
      <c r="C1707" s="58" t="s">
        <v>1760</v>
      </c>
      <c r="D1707" s="58">
        <v>1819</v>
      </c>
      <c r="E1707" s="58">
        <v>0</v>
      </c>
      <c r="F1707" s="58">
        <f t="shared" si="480"/>
        <v>2932.1194029850744</v>
      </c>
      <c r="G1707" s="58"/>
      <c r="H1707" s="17">
        <f t="shared" si="481"/>
        <v>1</v>
      </c>
      <c r="I1707" s="17">
        <f t="shared" si="482"/>
        <v>0</v>
      </c>
      <c r="J1707" s="17">
        <f ca="1">OFFSET('Z1'!$B$7,B1707,H1707)*D1707</f>
        <v>0</v>
      </c>
      <c r="K1707" s="17">
        <f ca="1">IF(I1707&gt;0,OFFSET('Z1'!$I$7,B1707,I1707)*IF(I1707=1,D1707-9300,IF(I1707=2,D1707-18000,IF(I1707=3,D1707-45000,0))),0)</f>
        <v>0</v>
      </c>
      <c r="L1707" s="17">
        <f>IF(AND(E1707=1,D1707&gt;20000,D1707&lt;=45000),D1707*'Z1'!$G$7,0)+IF(AND(E1707=1,D1707&gt;45000,D1707&lt;=50000),'Z1'!$G$7/5000*(50000-D1707)*D1707,0)</f>
        <v>0</v>
      </c>
      <c r="M1707" s="18">
        <f t="shared" ca="1" si="483"/>
        <v>0</v>
      </c>
      <c r="N1707" s="21">
        <v>179271</v>
      </c>
      <c r="O1707" s="20">
        <f t="shared" si="484"/>
        <v>178271</v>
      </c>
      <c r="P1707" s="21">
        <f t="shared" si="485"/>
        <v>1</v>
      </c>
      <c r="Q1707" s="22">
        <f t="shared" si="486"/>
        <v>160443.9</v>
      </c>
      <c r="R1707" s="59">
        <f t="shared" ca="1" si="487"/>
        <v>1755158.6526472424</v>
      </c>
      <c r="S1707" s="60">
        <f t="shared" ca="1" si="488"/>
        <v>1915602.5526472423</v>
      </c>
      <c r="T1707" s="61">
        <v>1011.6799683066271</v>
      </c>
      <c r="U1707" s="61">
        <f t="shared" ca="1" si="489"/>
        <v>1053.1075055784729</v>
      </c>
      <c r="V1707" s="62">
        <f t="shared" ca="1" si="490"/>
        <v>4.0949251314314594E-2</v>
      </c>
      <c r="W1707" s="62"/>
      <c r="X1707" s="62">
        <f t="shared" ca="1" si="491"/>
        <v>4.6475741330118669E-2</v>
      </c>
      <c r="Y1707" s="60">
        <f t="shared" ca="1" si="492"/>
        <v>1925772.6530321429</v>
      </c>
      <c r="Z1707" s="63">
        <f t="shared" ca="1" si="493"/>
        <v>10170.100384900579</v>
      </c>
      <c r="AA1707" s="60">
        <f t="shared" ca="1" si="494"/>
        <v>0</v>
      </c>
      <c r="AB1707" s="63">
        <f t="shared" ca="1" si="495"/>
        <v>0</v>
      </c>
      <c r="AC1707" s="47">
        <f t="shared" ca="1" si="496"/>
        <v>1925772.6530321429</v>
      </c>
    </row>
    <row r="1708" spans="1:29" x14ac:dyDescent="0.15">
      <c r="A1708" s="58">
        <v>62274</v>
      </c>
      <c r="B1708" s="65">
        <f t="shared" si="479"/>
        <v>6</v>
      </c>
      <c r="C1708" s="58" t="s">
        <v>1761</v>
      </c>
      <c r="D1708" s="58">
        <v>1480</v>
      </c>
      <c r="E1708" s="58">
        <v>0</v>
      </c>
      <c r="F1708" s="58">
        <f t="shared" si="480"/>
        <v>2385.6716417910447</v>
      </c>
      <c r="G1708" s="58"/>
      <c r="H1708" s="17">
        <f t="shared" si="481"/>
        <v>1</v>
      </c>
      <c r="I1708" s="17">
        <f t="shared" si="482"/>
        <v>0</v>
      </c>
      <c r="J1708" s="17">
        <f ca="1">OFFSET('Z1'!$B$7,B1708,H1708)*D1708</f>
        <v>0</v>
      </c>
      <c r="K1708" s="17">
        <f ca="1">IF(I1708&gt;0,OFFSET('Z1'!$I$7,B1708,I1708)*IF(I1708=1,D1708-9300,IF(I1708=2,D1708-18000,IF(I1708=3,D1708-45000,0))),0)</f>
        <v>0</v>
      </c>
      <c r="L1708" s="17">
        <f>IF(AND(E1708=1,D1708&gt;20000,D1708&lt;=45000),D1708*'Z1'!$G$7,0)+IF(AND(E1708=1,D1708&gt;45000,D1708&lt;=50000),'Z1'!$G$7/5000*(50000-D1708)*D1708,0)</f>
        <v>0</v>
      </c>
      <c r="M1708" s="18">
        <f t="shared" ca="1" si="483"/>
        <v>0</v>
      </c>
      <c r="N1708" s="21">
        <v>0</v>
      </c>
      <c r="O1708" s="20">
        <f t="shared" si="484"/>
        <v>0</v>
      </c>
      <c r="P1708" s="21">
        <f t="shared" si="485"/>
        <v>1</v>
      </c>
      <c r="Q1708" s="22">
        <f t="shared" si="486"/>
        <v>0</v>
      </c>
      <c r="R1708" s="59">
        <f t="shared" ca="1" si="487"/>
        <v>1428056.5178218356</v>
      </c>
      <c r="S1708" s="60">
        <f t="shared" ca="1" si="488"/>
        <v>1428056.5178218356</v>
      </c>
      <c r="T1708" s="61">
        <v>883.01162415078295</v>
      </c>
      <c r="U1708" s="61">
        <f t="shared" ca="1" si="489"/>
        <v>964.90305258232138</v>
      </c>
      <c r="V1708" s="62">
        <f t="shared" ca="1" si="490"/>
        <v>9.2741053675590823E-2</v>
      </c>
      <c r="W1708" s="62"/>
      <c r="X1708" s="62">
        <f t="shared" ca="1" si="491"/>
        <v>9.2741053675590823E-2</v>
      </c>
      <c r="Y1708" s="60">
        <f t="shared" ca="1" si="492"/>
        <v>1428056.5178218356</v>
      </c>
      <c r="Z1708" s="63">
        <f t="shared" ca="1" si="493"/>
        <v>0</v>
      </c>
      <c r="AA1708" s="60">
        <f t="shared" ca="1" si="494"/>
        <v>0</v>
      </c>
      <c r="AB1708" s="63">
        <f t="shared" ca="1" si="495"/>
        <v>0</v>
      </c>
      <c r="AC1708" s="47">
        <f t="shared" ca="1" si="496"/>
        <v>1428056.5178218356</v>
      </c>
    </row>
    <row r="1709" spans="1:29" x14ac:dyDescent="0.15">
      <c r="A1709" s="58">
        <v>62275</v>
      </c>
      <c r="B1709" s="65">
        <f t="shared" si="479"/>
        <v>6</v>
      </c>
      <c r="C1709" s="58" t="s">
        <v>1762</v>
      </c>
      <c r="D1709" s="58">
        <v>5923</v>
      </c>
      <c r="E1709" s="58">
        <v>0</v>
      </c>
      <c r="F1709" s="58">
        <f t="shared" si="480"/>
        <v>9547.5223880597023</v>
      </c>
      <c r="G1709" s="58"/>
      <c r="H1709" s="17">
        <f t="shared" si="481"/>
        <v>1</v>
      </c>
      <c r="I1709" s="17">
        <f t="shared" si="482"/>
        <v>0</v>
      </c>
      <c r="J1709" s="17">
        <f ca="1">OFFSET('Z1'!$B$7,B1709,H1709)*D1709</f>
        <v>0</v>
      </c>
      <c r="K1709" s="17">
        <f ca="1">IF(I1709&gt;0,OFFSET('Z1'!$I$7,B1709,I1709)*IF(I1709=1,D1709-9300,IF(I1709=2,D1709-18000,IF(I1709=3,D1709-45000,0))),0)</f>
        <v>0</v>
      </c>
      <c r="L1709" s="17">
        <f>IF(AND(E1709=1,D1709&gt;20000,D1709&lt;=45000),D1709*'Z1'!$G$7,0)+IF(AND(E1709=1,D1709&gt;45000,D1709&lt;=50000),'Z1'!$G$7/5000*(50000-D1709)*D1709,0)</f>
        <v>0</v>
      </c>
      <c r="M1709" s="18">
        <f t="shared" ca="1" si="483"/>
        <v>0</v>
      </c>
      <c r="N1709" s="21">
        <v>26383</v>
      </c>
      <c r="O1709" s="20">
        <f t="shared" si="484"/>
        <v>25383</v>
      </c>
      <c r="P1709" s="21">
        <f t="shared" si="485"/>
        <v>1</v>
      </c>
      <c r="Q1709" s="22">
        <f t="shared" si="486"/>
        <v>22844.7</v>
      </c>
      <c r="R1709" s="59">
        <f t="shared" ca="1" si="487"/>
        <v>5715120.7804450896</v>
      </c>
      <c r="S1709" s="60">
        <f t="shared" ca="1" si="488"/>
        <v>5737965.4804450897</v>
      </c>
      <c r="T1709" s="61">
        <v>888.12588097585876</v>
      </c>
      <c r="U1709" s="61">
        <f t="shared" ca="1" si="489"/>
        <v>968.76000007514597</v>
      </c>
      <c r="V1709" s="62">
        <f t="shared" ca="1" si="490"/>
        <v>9.0791317792346948E-2</v>
      </c>
      <c r="W1709" s="62"/>
      <c r="X1709" s="62">
        <f t="shared" ca="1" si="491"/>
        <v>9.0791317792346948E-2</v>
      </c>
      <c r="Y1709" s="60">
        <f t="shared" ca="1" si="492"/>
        <v>5737965.4804450907</v>
      </c>
      <c r="Z1709" s="63">
        <f t="shared" ca="1" si="493"/>
        <v>0</v>
      </c>
      <c r="AA1709" s="60">
        <f t="shared" ca="1" si="494"/>
        <v>0</v>
      </c>
      <c r="AB1709" s="63">
        <f t="shared" ca="1" si="495"/>
        <v>0</v>
      </c>
      <c r="AC1709" s="47">
        <f t="shared" ca="1" si="496"/>
        <v>5737965.4804450907</v>
      </c>
    </row>
    <row r="1710" spans="1:29" x14ac:dyDescent="0.15">
      <c r="A1710" s="58">
        <v>62276</v>
      </c>
      <c r="B1710" s="65">
        <f t="shared" si="479"/>
        <v>6</v>
      </c>
      <c r="C1710" s="58" t="s">
        <v>1763</v>
      </c>
      <c r="D1710" s="58">
        <v>1455</v>
      </c>
      <c r="E1710" s="58">
        <v>0</v>
      </c>
      <c r="F1710" s="58">
        <f t="shared" si="480"/>
        <v>2345.373134328358</v>
      </c>
      <c r="G1710" s="58"/>
      <c r="H1710" s="17">
        <f t="shared" si="481"/>
        <v>1</v>
      </c>
      <c r="I1710" s="17">
        <f t="shared" si="482"/>
        <v>0</v>
      </c>
      <c r="J1710" s="17">
        <f ca="1">OFFSET('Z1'!$B$7,B1710,H1710)*D1710</f>
        <v>0</v>
      </c>
      <c r="K1710" s="17">
        <f ca="1">IF(I1710&gt;0,OFFSET('Z1'!$I$7,B1710,I1710)*IF(I1710=1,D1710-9300,IF(I1710=2,D1710-18000,IF(I1710=3,D1710-45000,0))),0)</f>
        <v>0</v>
      </c>
      <c r="L1710" s="17">
        <f>IF(AND(E1710=1,D1710&gt;20000,D1710&lt;=45000),D1710*'Z1'!$G$7,0)+IF(AND(E1710=1,D1710&gt;45000,D1710&lt;=50000),'Z1'!$G$7/5000*(50000-D1710)*D1710,0)</f>
        <v>0</v>
      </c>
      <c r="M1710" s="18">
        <f t="shared" ca="1" si="483"/>
        <v>0</v>
      </c>
      <c r="N1710" s="21">
        <v>0</v>
      </c>
      <c r="O1710" s="20">
        <f t="shared" si="484"/>
        <v>0</v>
      </c>
      <c r="P1710" s="21">
        <f t="shared" si="485"/>
        <v>1</v>
      </c>
      <c r="Q1710" s="22">
        <f t="shared" si="486"/>
        <v>0</v>
      </c>
      <c r="R1710" s="59">
        <f t="shared" ca="1" si="487"/>
        <v>1403933.9415072773</v>
      </c>
      <c r="S1710" s="60">
        <f t="shared" ca="1" si="488"/>
        <v>1403933.9415072773</v>
      </c>
      <c r="T1710" s="61">
        <v>883.01162415078306</v>
      </c>
      <c r="U1710" s="61">
        <f t="shared" ca="1" si="489"/>
        <v>964.90305258232115</v>
      </c>
      <c r="V1710" s="62">
        <f t="shared" ca="1" si="490"/>
        <v>9.2741053675590379E-2</v>
      </c>
      <c r="W1710" s="62"/>
      <c r="X1710" s="62">
        <f t="shared" ca="1" si="491"/>
        <v>9.2741053675590379E-2</v>
      </c>
      <c r="Y1710" s="60">
        <f t="shared" ca="1" si="492"/>
        <v>1403933.9415072771</v>
      </c>
      <c r="Z1710" s="63">
        <f t="shared" ca="1" si="493"/>
        <v>0</v>
      </c>
      <c r="AA1710" s="60">
        <f t="shared" ca="1" si="494"/>
        <v>0</v>
      </c>
      <c r="AB1710" s="63">
        <f t="shared" ca="1" si="495"/>
        <v>0</v>
      </c>
      <c r="AC1710" s="47">
        <f t="shared" ca="1" si="496"/>
        <v>1403933.9415072771</v>
      </c>
    </row>
    <row r="1711" spans="1:29" x14ac:dyDescent="0.15">
      <c r="A1711" s="58">
        <v>62277</v>
      </c>
      <c r="B1711" s="65">
        <f t="shared" si="479"/>
        <v>6</v>
      </c>
      <c r="C1711" s="58" t="s">
        <v>1764</v>
      </c>
      <c r="D1711" s="58">
        <v>2650</v>
      </c>
      <c r="E1711" s="58">
        <v>0</v>
      </c>
      <c r="F1711" s="58">
        <f t="shared" si="480"/>
        <v>4271.6417910447763</v>
      </c>
      <c r="G1711" s="58"/>
      <c r="H1711" s="17">
        <f t="shared" si="481"/>
        <v>1</v>
      </c>
      <c r="I1711" s="17">
        <f t="shared" si="482"/>
        <v>0</v>
      </c>
      <c r="J1711" s="17">
        <f ca="1">OFFSET('Z1'!$B$7,B1711,H1711)*D1711</f>
        <v>0</v>
      </c>
      <c r="K1711" s="17">
        <f ca="1">IF(I1711&gt;0,OFFSET('Z1'!$I$7,B1711,I1711)*IF(I1711=1,D1711-9300,IF(I1711=2,D1711-18000,IF(I1711=3,D1711-45000,0))),0)</f>
        <v>0</v>
      </c>
      <c r="L1711" s="17">
        <f>IF(AND(E1711=1,D1711&gt;20000,D1711&lt;=45000),D1711*'Z1'!$G$7,0)+IF(AND(E1711=1,D1711&gt;45000,D1711&lt;=50000),'Z1'!$G$7/5000*(50000-D1711)*D1711,0)</f>
        <v>0</v>
      </c>
      <c r="M1711" s="18">
        <f t="shared" ca="1" si="483"/>
        <v>0</v>
      </c>
      <c r="N1711" s="21">
        <v>10829</v>
      </c>
      <c r="O1711" s="20">
        <f t="shared" si="484"/>
        <v>9829</v>
      </c>
      <c r="P1711" s="21">
        <f t="shared" si="485"/>
        <v>1</v>
      </c>
      <c r="Q1711" s="22">
        <f t="shared" si="486"/>
        <v>8846.1</v>
      </c>
      <c r="R1711" s="59">
        <f t="shared" ca="1" si="487"/>
        <v>2556993.0893431515</v>
      </c>
      <c r="S1711" s="60">
        <f t="shared" ca="1" si="488"/>
        <v>2565839.1893431516</v>
      </c>
      <c r="T1711" s="61">
        <v>887.6021687801325</v>
      </c>
      <c r="U1711" s="61">
        <f t="shared" ca="1" si="489"/>
        <v>968.24120352571765</v>
      </c>
      <c r="V1711" s="62">
        <f t="shared" ca="1" si="490"/>
        <v>9.0850425541896263E-2</v>
      </c>
      <c r="W1711" s="62"/>
      <c r="X1711" s="62">
        <f t="shared" ca="1" si="491"/>
        <v>9.0850425541896263E-2</v>
      </c>
      <c r="Y1711" s="60">
        <f t="shared" ca="1" si="492"/>
        <v>2565839.1893431516</v>
      </c>
      <c r="Z1711" s="63">
        <f t="shared" ca="1" si="493"/>
        <v>0</v>
      </c>
      <c r="AA1711" s="60">
        <f t="shared" ca="1" si="494"/>
        <v>0</v>
      </c>
      <c r="AB1711" s="63">
        <f t="shared" ca="1" si="495"/>
        <v>0</v>
      </c>
      <c r="AC1711" s="47">
        <f t="shared" ca="1" si="496"/>
        <v>2565839.1893431516</v>
      </c>
    </row>
    <row r="1712" spans="1:29" x14ac:dyDescent="0.15">
      <c r="A1712" s="58">
        <v>62278</v>
      </c>
      <c r="B1712" s="65">
        <f t="shared" si="479"/>
        <v>6</v>
      </c>
      <c r="C1712" s="58" t="s">
        <v>1765</v>
      </c>
      <c r="D1712" s="58">
        <v>4657</v>
      </c>
      <c r="E1712" s="58">
        <v>0</v>
      </c>
      <c r="F1712" s="58">
        <f t="shared" si="480"/>
        <v>7506.8059701492539</v>
      </c>
      <c r="G1712" s="58"/>
      <c r="H1712" s="17">
        <f t="shared" si="481"/>
        <v>1</v>
      </c>
      <c r="I1712" s="17">
        <f t="shared" si="482"/>
        <v>0</v>
      </c>
      <c r="J1712" s="17">
        <f ca="1">OFFSET('Z1'!$B$7,B1712,H1712)*D1712</f>
        <v>0</v>
      </c>
      <c r="K1712" s="17">
        <f ca="1">IF(I1712&gt;0,OFFSET('Z1'!$I$7,B1712,I1712)*IF(I1712=1,D1712-9300,IF(I1712=2,D1712-18000,IF(I1712=3,D1712-45000,0))),0)</f>
        <v>0</v>
      </c>
      <c r="L1712" s="17">
        <f>IF(AND(E1712=1,D1712&gt;20000,D1712&lt;=45000),D1712*'Z1'!$G$7,0)+IF(AND(E1712=1,D1712&gt;45000,D1712&lt;=50000),'Z1'!$G$7/5000*(50000-D1712)*D1712,0)</f>
        <v>0</v>
      </c>
      <c r="M1712" s="18">
        <f t="shared" ca="1" si="483"/>
        <v>0</v>
      </c>
      <c r="N1712" s="21">
        <v>7547</v>
      </c>
      <c r="O1712" s="20">
        <f t="shared" si="484"/>
        <v>6547</v>
      </c>
      <c r="P1712" s="21">
        <f t="shared" si="485"/>
        <v>1</v>
      </c>
      <c r="Q1712" s="22">
        <f t="shared" si="486"/>
        <v>5892.3</v>
      </c>
      <c r="R1712" s="59">
        <f t="shared" ca="1" si="487"/>
        <v>4493553.5158758704</v>
      </c>
      <c r="S1712" s="60">
        <f t="shared" ca="1" si="488"/>
        <v>4499445.8158758702</v>
      </c>
      <c r="T1712" s="61">
        <v>885.40518008442825</v>
      </c>
      <c r="U1712" s="61">
        <f t="shared" ca="1" si="489"/>
        <v>966.16830918528456</v>
      </c>
      <c r="V1712" s="62">
        <f t="shared" ca="1" si="490"/>
        <v>9.1216011513683526E-2</v>
      </c>
      <c r="W1712" s="62"/>
      <c r="X1712" s="62">
        <f t="shared" ca="1" si="491"/>
        <v>9.1216011513683526E-2</v>
      </c>
      <c r="Y1712" s="60">
        <f t="shared" ca="1" si="492"/>
        <v>4499445.8158758692</v>
      </c>
      <c r="Z1712" s="63">
        <f t="shared" ca="1" si="493"/>
        <v>0</v>
      </c>
      <c r="AA1712" s="60">
        <f t="shared" ca="1" si="494"/>
        <v>0</v>
      </c>
      <c r="AB1712" s="63">
        <f t="shared" ca="1" si="495"/>
        <v>0</v>
      </c>
      <c r="AC1712" s="47">
        <f t="shared" ca="1" si="496"/>
        <v>4499445.8158758692</v>
      </c>
    </row>
    <row r="1713" spans="1:29" x14ac:dyDescent="0.15">
      <c r="A1713" s="58">
        <v>62279</v>
      </c>
      <c r="B1713" s="65">
        <f t="shared" si="479"/>
        <v>6</v>
      </c>
      <c r="C1713" s="58" t="s">
        <v>1766</v>
      </c>
      <c r="D1713" s="58">
        <v>1460</v>
      </c>
      <c r="E1713" s="58">
        <v>0</v>
      </c>
      <c r="F1713" s="58">
        <f t="shared" si="480"/>
        <v>2353.4328358208954</v>
      </c>
      <c r="G1713" s="58"/>
      <c r="H1713" s="17">
        <f t="shared" si="481"/>
        <v>1</v>
      </c>
      <c r="I1713" s="17">
        <f t="shared" si="482"/>
        <v>0</v>
      </c>
      <c r="J1713" s="17">
        <f ca="1">OFFSET('Z1'!$B$7,B1713,H1713)*D1713</f>
        <v>0</v>
      </c>
      <c r="K1713" s="17">
        <f ca="1">IF(I1713&gt;0,OFFSET('Z1'!$I$7,B1713,I1713)*IF(I1713=1,D1713-9300,IF(I1713=2,D1713-18000,IF(I1713=3,D1713-45000,0))),0)</f>
        <v>0</v>
      </c>
      <c r="L1713" s="17">
        <f>IF(AND(E1713=1,D1713&gt;20000,D1713&lt;=45000),D1713*'Z1'!$G$7,0)+IF(AND(E1713=1,D1713&gt;45000,D1713&lt;=50000),'Z1'!$G$7/5000*(50000-D1713)*D1713,0)</f>
        <v>0</v>
      </c>
      <c r="M1713" s="18">
        <f t="shared" ca="1" si="483"/>
        <v>0</v>
      </c>
      <c r="N1713" s="21">
        <v>23052</v>
      </c>
      <c r="O1713" s="20">
        <f t="shared" si="484"/>
        <v>22052</v>
      </c>
      <c r="P1713" s="21">
        <f t="shared" si="485"/>
        <v>1</v>
      </c>
      <c r="Q1713" s="22">
        <f t="shared" si="486"/>
        <v>19846.8</v>
      </c>
      <c r="R1713" s="59">
        <f t="shared" ca="1" si="487"/>
        <v>1408758.4567701891</v>
      </c>
      <c r="S1713" s="60">
        <f t="shared" ca="1" si="488"/>
        <v>1428605.2567701892</v>
      </c>
      <c r="T1713" s="61">
        <v>899.85710341658853</v>
      </c>
      <c r="U1713" s="61">
        <f t="shared" ca="1" si="489"/>
        <v>978.49675121245832</v>
      </c>
      <c r="V1713" s="62">
        <f t="shared" ca="1" si="490"/>
        <v>8.7391261898461137E-2</v>
      </c>
      <c r="W1713" s="62"/>
      <c r="X1713" s="62">
        <f t="shared" ca="1" si="491"/>
        <v>8.7391261898461137E-2</v>
      </c>
      <c r="Y1713" s="60">
        <f t="shared" ca="1" si="492"/>
        <v>1428605.2567701889</v>
      </c>
      <c r="Z1713" s="63">
        <f t="shared" ca="1" si="493"/>
        <v>0</v>
      </c>
      <c r="AA1713" s="60">
        <f t="shared" ca="1" si="494"/>
        <v>0</v>
      </c>
      <c r="AB1713" s="63">
        <f t="shared" ca="1" si="495"/>
        <v>0</v>
      </c>
      <c r="AC1713" s="47">
        <f t="shared" ca="1" si="496"/>
        <v>1428605.2567701889</v>
      </c>
    </row>
    <row r="1714" spans="1:29" x14ac:dyDescent="0.15">
      <c r="A1714" s="58">
        <v>62311</v>
      </c>
      <c r="B1714" s="65">
        <f t="shared" si="479"/>
        <v>6</v>
      </c>
      <c r="C1714" s="58" t="s">
        <v>1767</v>
      </c>
      <c r="D1714" s="58">
        <v>1331</v>
      </c>
      <c r="E1714" s="58">
        <v>0</v>
      </c>
      <c r="F1714" s="58">
        <f t="shared" si="480"/>
        <v>2145.4925373134329</v>
      </c>
      <c r="G1714" s="58"/>
      <c r="H1714" s="17">
        <f t="shared" si="481"/>
        <v>1</v>
      </c>
      <c r="I1714" s="17">
        <f t="shared" si="482"/>
        <v>0</v>
      </c>
      <c r="J1714" s="17">
        <f ca="1">OFFSET('Z1'!$B$7,B1714,H1714)*D1714</f>
        <v>0</v>
      </c>
      <c r="K1714" s="17">
        <f ca="1">IF(I1714&gt;0,OFFSET('Z1'!$I$7,B1714,I1714)*IF(I1714=1,D1714-9300,IF(I1714=2,D1714-18000,IF(I1714=3,D1714-45000,0))),0)</f>
        <v>0</v>
      </c>
      <c r="L1714" s="17">
        <f>IF(AND(E1714=1,D1714&gt;20000,D1714&lt;=45000),D1714*'Z1'!$G$7,0)+IF(AND(E1714=1,D1714&gt;45000,D1714&lt;=50000),'Z1'!$G$7/5000*(50000-D1714)*D1714,0)</f>
        <v>0</v>
      </c>
      <c r="M1714" s="18">
        <f t="shared" ca="1" si="483"/>
        <v>0</v>
      </c>
      <c r="N1714" s="21">
        <v>0</v>
      </c>
      <c r="O1714" s="20">
        <f t="shared" si="484"/>
        <v>0</v>
      </c>
      <c r="P1714" s="21">
        <f t="shared" si="485"/>
        <v>1</v>
      </c>
      <c r="Q1714" s="22">
        <f t="shared" si="486"/>
        <v>0</v>
      </c>
      <c r="R1714" s="59">
        <f t="shared" ca="1" si="487"/>
        <v>1284285.9629870697</v>
      </c>
      <c r="S1714" s="60">
        <f t="shared" ca="1" si="488"/>
        <v>1284285.9629870697</v>
      </c>
      <c r="T1714" s="61">
        <v>883.01162415078284</v>
      </c>
      <c r="U1714" s="61">
        <f t="shared" ca="1" si="489"/>
        <v>964.90305258232138</v>
      </c>
      <c r="V1714" s="62">
        <f t="shared" ca="1" si="490"/>
        <v>9.2741053675591045E-2</v>
      </c>
      <c r="W1714" s="62"/>
      <c r="X1714" s="62">
        <f t="shared" ca="1" si="491"/>
        <v>9.2741053675591045E-2</v>
      </c>
      <c r="Y1714" s="60">
        <f t="shared" ca="1" si="492"/>
        <v>1284285.9629870697</v>
      </c>
      <c r="Z1714" s="63">
        <f t="shared" ca="1" si="493"/>
        <v>0</v>
      </c>
      <c r="AA1714" s="60">
        <f t="shared" ca="1" si="494"/>
        <v>0</v>
      </c>
      <c r="AB1714" s="63">
        <f t="shared" ca="1" si="495"/>
        <v>0</v>
      </c>
      <c r="AC1714" s="47">
        <f t="shared" ca="1" si="496"/>
        <v>1284285.9629870697</v>
      </c>
    </row>
    <row r="1715" spans="1:29" x14ac:dyDescent="0.15">
      <c r="A1715" s="58">
        <v>62314</v>
      </c>
      <c r="B1715" s="65">
        <f t="shared" si="479"/>
        <v>6</v>
      </c>
      <c r="C1715" s="58" t="s">
        <v>1768</v>
      </c>
      <c r="D1715" s="58">
        <v>1347</v>
      </c>
      <c r="E1715" s="58">
        <v>0</v>
      </c>
      <c r="F1715" s="58">
        <f t="shared" si="480"/>
        <v>2171.2835820895521</v>
      </c>
      <c r="G1715" s="58"/>
      <c r="H1715" s="17">
        <f t="shared" si="481"/>
        <v>1</v>
      </c>
      <c r="I1715" s="17">
        <f t="shared" si="482"/>
        <v>0</v>
      </c>
      <c r="J1715" s="17">
        <f ca="1">OFFSET('Z1'!$B$7,B1715,H1715)*D1715</f>
        <v>0</v>
      </c>
      <c r="K1715" s="17">
        <f ca="1">IF(I1715&gt;0,OFFSET('Z1'!$I$7,B1715,I1715)*IF(I1715=1,D1715-9300,IF(I1715=2,D1715-18000,IF(I1715=3,D1715-45000,0))),0)</f>
        <v>0</v>
      </c>
      <c r="L1715" s="17">
        <f>IF(AND(E1715=1,D1715&gt;20000,D1715&lt;=45000),D1715*'Z1'!$G$7,0)+IF(AND(E1715=1,D1715&gt;45000,D1715&lt;=50000),'Z1'!$G$7/5000*(50000-D1715)*D1715,0)</f>
        <v>0</v>
      </c>
      <c r="M1715" s="18">
        <f t="shared" ca="1" si="483"/>
        <v>0</v>
      </c>
      <c r="N1715" s="21">
        <v>0</v>
      </c>
      <c r="O1715" s="20">
        <f t="shared" si="484"/>
        <v>0</v>
      </c>
      <c r="P1715" s="21">
        <f t="shared" si="485"/>
        <v>1</v>
      </c>
      <c r="Q1715" s="22">
        <f t="shared" si="486"/>
        <v>0</v>
      </c>
      <c r="R1715" s="59">
        <f t="shared" ca="1" si="487"/>
        <v>1299724.4118283866</v>
      </c>
      <c r="S1715" s="60">
        <f t="shared" ca="1" si="488"/>
        <v>1299724.4118283866</v>
      </c>
      <c r="T1715" s="61">
        <v>883.01162415078318</v>
      </c>
      <c r="U1715" s="61">
        <f t="shared" ca="1" si="489"/>
        <v>964.90305258232115</v>
      </c>
      <c r="V1715" s="62">
        <f t="shared" ca="1" si="490"/>
        <v>9.2741053675590379E-2</v>
      </c>
      <c r="W1715" s="62"/>
      <c r="X1715" s="62">
        <f t="shared" ca="1" si="491"/>
        <v>9.2741053675590379E-2</v>
      </c>
      <c r="Y1715" s="60">
        <f t="shared" ca="1" si="492"/>
        <v>1299724.4118283866</v>
      </c>
      <c r="Z1715" s="63">
        <f t="shared" ca="1" si="493"/>
        <v>0</v>
      </c>
      <c r="AA1715" s="60">
        <f t="shared" ca="1" si="494"/>
        <v>0</v>
      </c>
      <c r="AB1715" s="63">
        <f t="shared" ca="1" si="495"/>
        <v>0</v>
      </c>
      <c r="AC1715" s="47">
        <f t="shared" ca="1" si="496"/>
        <v>1299724.4118283866</v>
      </c>
    </row>
    <row r="1716" spans="1:29" x14ac:dyDescent="0.15">
      <c r="A1716" s="58">
        <v>62326</v>
      </c>
      <c r="B1716" s="65">
        <f t="shared" si="479"/>
        <v>6</v>
      </c>
      <c r="C1716" s="58" t="s">
        <v>1769</v>
      </c>
      <c r="D1716" s="58">
        <v>1738</v>
      </c>
      <c r="E1716" s="58">
        <v>0</v>
      </c>
      <c r="F1716" s="58">
        <f t="shared" si="480"/>
        <v>2801.5522388059703</v>
      </c>
      <c r="G1716" s="58"/>
      <c r="H1716" s="17">
        <f t="shared" si="481"/>
        <v>1</v>
      </c>
      <c r="I1716" s="17">
        <f t="shared" si="482"/>
        <v>0</v>
      </c>
      <c r="J1716" s="17">
        <f ca="1">OFFSET('Z1'!$B$7,B1716,H1716)*D1716</f>
        <v>0</v>
      </c>
      <c r="K1716" s="17">
        <f ca="1">IF(I1716&gt;0,OFFSET('Z1'!$I$7,B1716,I1716)*IF(I1716=1,D1716-9300,IF(I1716=2,D1716-18000,IF(I1716=3,D1716-45000,0))),0)</f>
        <v>0</v>
      </c>
      <c r="L1716" s="17">
        <f>IF(AND(E1716=1,D1716&gt;20000,D1716&lt;=45000),D1716*'Z1'!$G$7,0)+IF(AND(E1716=1,D1716&gt;45000,D1716&lt;=50000),'Z1'!$G$7/5000*(50000-D1716)*D1716,0)</f>
        <v>0</v>
      </c>
      <c r="M1716" s="18">
        <f t="shared" ca="1" si="483"/>
        <v>0</v>
      </c>
      <c r="N1716" s="21">
        <v>8965</v>
      </c>
      <c r="O1716" s="20">
        <f t="shared" si="484"/>
        <v>7965</v>
      </c>
      <c r="P1716" s="21">
        <f t="shared" si="485"/>
        <v>1</v>
      </c>
      <c r="Q1716" s="22">
        <f t="shared" si="486"/>
        <v>7168.5</v>
      </c>
      <c r="R1716" s="59">
        <f t="shared" ca="1" si="487"/>
        <v>1677001.5053880746</v>
      </c>
      <c r="S1716" s="60">
        <f t="shared" ca="1" si="488"/>
        <v>1684170.0053880746</v>
      </c>
      <c r="T1716" s="61">
        <v>887.68883425411252</v>
      </c>
      <c r="U1716" s="61">
        <f t="shared" ca="1" si="489"/>
        <v>969.0276210518266</v>
      </c>
      <c r="V1716" s="62">
        <f t="shared" ca="1" si="490"/>
        <v>9.1629841064813755E-2</v>
      </c>
      <c r="W1716" s="62"/>
      <c r="X1716" s="62">
        <f t="shared" ca="1" si="491"/>
        <v>9.1629841064813755E-2</v>
      </c>
      <c r="Y1716" s="60">
        <f t="shared" ca="1" si="492"/>
        <v>1684170.0053880746</v>
      </c>
      <c r="Z1716" s="63">
        <f t="shared" ca="1" si="493"/>
        <v>0</v>
      </c>
      <c r="AA1716" s="60">
        <f t="shared" ca="1" si="494"/>
        <v>0</v>
      </c>
      <c r="AB1716" s="63">
        <f t="shared" ca="1" si="495"/>
        <v>0</v>
      </c>
      <c r="AC1716" s="47">
        <f t="shared" ca="1" si="496"/>
        <v>1684170.0053880746</v>
      </c>
    </row>
    <row r="1717" spans="1:29" x14ac:dyDescent="0.15">
      <c r="A1717" s="58">
        <v>62330</v>
      </c>
      <c r="B1717" s="65">
        <f t="shared" si="479"/>
        <v>6</v>
      </c>
      <c r="C1717" s="58" t="s">
        <v>1770</v>
      </c>
      <c r="D1717" s="58">
        <v>1645</v>
      </c>
      <c r="E1717" s="58">
        <v>0</v>
      </c>
      <c r="F1717" s="58">
        <f t="shared" si="480"/>
        <v>2651.6417910447763</v>
      </c>
      <c r="G1717" s="58"/>
      <c r="H1717" s="17">
        <f t="shared" si="481"/>
        <v>1</v>
      </c>
      <c r="I1717" s="17">
        <f t="shared" si="482"/>
        <v>0</v>
      </c>
      <c r="J1717" s="17">
        <f ca="1">OFFSET('Z1'!$B$7,B1717,H1717)*D1717</f>
        <v>0</v>
      </c>
      <c r="K1717" s="17">
        <f ca="1">IF(I1717&gt;0,OFFSET('Z1'!$I$7,B1717,I1717)*IF(I1717=1,D1717-9300,IF(I1717=2,D1717-18000,IF(I1717=3,D1717-45000,0))),0)</f>
        <v>0</v>
      </c>
      <c r="L1717" s="17">
        <f>IF(AND(E1717=1,D1717&gt;20000,D1717&lt;=45000),D1717*'Z1'!$G$7,0)+IF(AND(E1717=1,D1717&gt;45000,D1717&lt;=50000),'Z1'!$G$7/5000*(50000-D1717)*D1717,0)</f>
        <v>0</v>
      </c>
      <c r="M1717" s="18">
        <f t="shared" ca="1" si="483"/>
        <v>0</v>
      </c>
      <c r="N1717" s="21">
        <v>0</v>
      </c>
      <c r="O1717" s="20">
        <f t="shared" si="484"/>
        <v>0</v>
      </c>
      <c r="P1717" s="21">
        <f t="shared" si="485"/>
        <v>1</v>
      </c>
      <c r="Q1717" s="22">
        <f t="shared" si="486"/>
        <v>0</v>
      </c>
      <c r="R1717" s="59">
        <f t="shared" ca="1" si="487"/>
        <v>1587265.5214979185</v>
      </c>
      <c r="S1717" s="60">
        <f t="shared" ca="1" si="488"/>
        <v>1587265.5214979185</v>
      </c>
      <c r="T1717" s="61">
        <v>883.01162415078318</v>
      </c>
      <c r="U1717" s="61">
        <f t="shared" ca="1" si="489"/>
        <v>964.90305258232127</v>
      </c>
      <c r="V1717" s="62">
        <f t="shared" ca="1" si="490"/>
        <v>9.2741053675590379E-2</v>
      </c>
      <c r="W1717" s="62"/>
      <c r="X1717" s="62">
        <f t="shared" ca="1" si="491"/>
        <v>9.2741053675590379E-2</v>
      </c>
      <c r="Y1717" s="60">
        <f t="shared" ca="1" si="492"/>
        <v>1587265.5214979183</v>
      </c>
      <c r="Z1717" s="63">
        <f t="shared" ca="1" si="493"/>
        <v>0</v>
      </c>
      <c r="AA1717" s="60">
        <f t="shared" ca="1" si="494"/>
        <v>0</v>
      </c>
      <c r="AB1717" s="63">
        <f t="shared" ca="1" si="495"/>
        <v>0</v>
      </c>
      <c r="AC1717" s="47">
        <f t="shared" ca="1" si="496"/>
        <v>1587265.5214979183</v>
      </c>
    </row>
    <row r="1718" spans="1:29" x14ac:dyDescent="0.15">
      <c r="A1718" s="58">
        <v>62332</v>
      </c>
      <c r="B1718" s="65">
        <f t="shared" si="479"/>
        <v>6</v>
      </c>
      <c r="C1718" s="58" t="s">
        <v>1771</v>
      </c>
      <c r="D1718" s="58">
        <v>1554</v>
      </c>
      <c r="E1718" s="58">
        <v>0</v>
      </c>
      <c r="F1718" s="58">
        <f t="shared" si="480"/>
        <v>2504.9552238805968</v>
      </c>
      <c r="G1718" s="58"/>
      <c r="H1718" s="17">
        <f t="shared" si="481"/>
        <v>1</v>
      </c>
      <c r="I1718" s="17">
        <f t="shared" si="482"/>
        <v>0</v>
      </c>
      <c r="J1718" s="17">
        <f ca="1">OFFSET('Z1'!$B$7,B1718,H1718)*D1718</f>
        <v>0</v>
      </c>
      <c r="K1718" s="17">
        <f ca="1">IF(I1718&gt;0,OFFSET('Z1'!$I$7,B1718,I1718)*IF(I1718=1,D1718-9300,IF(I1718=2,D1718-18000,IF(I1718=3,D1718-45000,0))),0)</f>
        <v>0</v>
      </c>
      <c r="L1718" s="17">
        <f>IF(AND(E1718=1,D1718&gt;20000,D1718&lt;=45000),D1718*'Z1'!$G$7,0)+IF(AND(E1718=1,D1718&gt;45000,D1718&lt;=50000),'Z1'!$G$7/5000*(50000-D1718)*D1718,0)</f>
        <v>0</v>
      </c>
      <c r="M1718" s="18">
        <f t="shared" ca="1" si="483"/>
        <v>0</v>
      </c>
      <c r="N1718" s="21">
        <v>7545</v>
      </c>
      <c r="O1718" s="20">
        <f t="shared" si="484"/>
        <v>6545</v>
      </c>
      <c r="P1718" s="21">
        <f t="shared" si="485"/>
        <v>1</v>
      </c>
      <c r="Q1718" s="22">
        <f t="shared" si="486"/>
        <v>5890.5</v>
      </c>
      <c r="R1718" s="59">
        <f t="shared" ca="1" si="487"/>
        <v>1499459.3437129271</v>
      </c>
      <c r="S1718" s="60">
        <f t="shared" ca="1" si="488"/>
        <v>1505349.8437129271</v>
      </c>
      <c r="T1718" s="61">
        <v>886.89208392089813</v>
      </c>
      <c r="U1718" s="61">
        <f t="shared" ca="1" si="489"/>
        <v>968.69359312286167</v>
      </c>
      <c r="V1718" s="62">
        <f t="shared" ca="1" si="490"/>
        <v>9.2233892584004051E-2</v>
      </c>
      <c r="W1718" s="62"/>
      <c r="X1718" s="62">
        <f t="shared" ca="1" si="491"/>
        <v>9.2233892584004051E-2</v>
      </c>
      <c r="Y1718" s="60">
        <f t="shared" ca="1" si="492"/>
        <v>1505349.8437129273</v>
      </c>
      <c r="Z1718" s="63">
        <f t="shared" ca="1" si="493"/>
        <v>0</v>
      </c>
      <c r="AA1718" s="60">
        <f t="shared" ca="1" si="494"/>
        <v>0</v>
      </c>
      <c r="AB1718" s="63">
        <f t="shared" ca="1" si="495"/>
        <v>0</v>
      </c>
      <c r="AC1718" s="47">
        <f t="shared" ca="1" si="496"/>
        <v>1505349.8437129273</v>
      </c>
    </row>
    <row r="1719" spans="1:29" x14ac:dyDescent="0.15">
      <c r="A1719" s="58">
        <v>62335</v>
      </c>
      <c r="B1719" s="65">
        <f t="shared" si="479"/>
        <v>6</v>
      </c>
      <c r="C1719" s="58" t="s">
        <v>1772</v>
      </c>
      <c r="D1719" s="58">
        <v>1178</v>
      </c>
      <c r="E1719" s="58">
        <v>0</v>
      </c>
      <c r="F1719" s="58">
        <f t="shared" si="480"/>
        <v>1898.8656716417911</v>
      </c>
      <c r="G1719" s="58"/>
      <c r="H1719" s="17">
        <f t="shared" si="481"/>
        <v>1</v>
      </c>
      <c r="I1719" s="17">
        <f t="shared" si="482"/>
        <v>0</v>
      </c>
      <c r="J1719" s="17">
        <f ca="1">OFFSET('Z1'!$B$7,B1719,H1719)*D1719</f>
        <v>0</v>
      </c>
      <c r="K1719" s="17">
        <f ca="1">IF(I1719&gt;0,OFFSET('Z1'!$I$7,B1719,I1719)*IF(I1719=1,D1719-9300,IF(I1719=2,D1719-18000,IF(I1719=3,D1719-45000,0))),0)</f>
        <v>0</v>
      </c>
      <c r="L1719" s="17">
        <f>IF(AND(E1719=1,D1719&gt;20000,D1719&lt;=45000),D1719*'Z1'!$G$7,0)+IF(AND(E1719=1,D1719&gt;45000,D1719&lt;=50000),'Z1'!$G$7/5000*(50000-D1719)*D1719,0)</f>
        <v>0</v>
      </c>
      <c r="M1719" s="18">
        <f t="shared" ca="1" si="483"/>
        <v>0</v>
      </c>
      <c r="N1719" s="21">
        <v>28221</v>
      </c>
      <c r="O1719" s="20">
        <f t="shared" si="484"/>
        <v>27221</v>
      </c>
      <c r="P1719" s="21">
        <f t="shared" si="485"/>
        <v>1</v>
      </c>
      <c r="Q1719" s="22">
        <f t="shared" si="486"/>
        <v>24498.9</v>
      </c>
      <c r="R1719" s="59">
        <f t="shared" ca="1" si="487"/>
        <v>1136655.7959419745</v>
      </c>
      <c r="S1719" s="60">
        <f t="shared" ca="1" si="488"/>
        <v>1161154.6959419744</v>
      </c>
      <c r="T1719" s="61">
        <v>902.40021763277264</v>
      </c>
      <c r="U1719" s="61">
        <f t="shared" ca="1" si="489"/>
        <v>985.70008144480005</v>
      </c>
      <c r="V1719" s="62">
        <f t="shared" ca="1" si="490"/>
        <v>9.230922398328345E-2</v>
      </c>
      <c r="W1719" s="62"/>
      <c r="X1719" s="62">
        <f t="shared" ca="1" si="491"/>
        <v>9.230922398328345E-2</v>
      </c>
      <c r="Y1719" s="60">
        <f t="shared" ca="1" si="492"/>
        <v>1161154.6959419744</v>
      </c>
      <c r="Z1719" s="63">
        <f t="shared" ca="1" si="493"/>
        <v>0</v>
      </c>
      <c r="AA1719" s="60">
        <f t="shared" ca="1" si="494"/>
        <v>0</v>
      </c>
      <c r="AB1719" s="63">
        <f t="shared" ca="1" si="495"/>
        <v>0</v>
      </c>
      <c r="AC1719" s="47">
        <f t="shared" ca="1" si="496"/>
        <v>1161154.6959419744</v>
      </c>
    </row>
    <row r="1720" spans="1:29" x14ac:dyDescent="0.15">
      <c r="A1720" s="58">
        <v>62343</v>
      </c>
      <c r="B1720" s="65">
        <f t="shared" si="479"/>
        <v>6</v>
      </c>
      <c r="C1720" s="58" t="s">
        <v>1773</v>
      </c>
      <c r="D1720" s="58">
        <v>1341</v>
      </c>
      <c r="E1720" s="58">
        <v>0</v>
      </c>
      <c r="F1720" s="58">
        <f t="shared" si="480"/>
        <v>2161.6119402985073</v>
      </c>
      <c r="G1720" s="58"/>
      <c r="H1720" s="17">
        <f t="shared" si="481"/>
        <v>1</v>
      </c>
      <c r="I1720" s="17">
        <f t="shared" si="482"/>
        <v>0</v>
      </c>
      <c r="J1720" s="17">
        <f ca="1">OFFSET('Z1'!$B$7,B1720,H1720)*D1720</f>
        <v>0</v>
      </c>
      <c r="K1720" s="17">
        <f ca="1">IF(I1720&gt;0,OFFSET('Z1'!$I$7,B1720,I1720)*IF(I1720=1,D1720-9300,IF(I1720=2,D1720-18000,IF(I1720=3,D1720-45000,0))),0)</f>
        <v>0</v>
      </c>
      <c r="L1720" s="17">
        <f>IF(AND(E1720=1,D1720&gt;20000,D1720&lt;=45000),D1720*'Z1'!$G$7,0)+IF(AND(E1720=1,D1720&gt;45000,D1720&lt;=50000),'Z1'!$G$7/5000*(50000-D1720)*D1720,0)</f>
        <v>0</v>
      </c>
      <c r="M1720" s="18">
        <f t="shared" ca="1" si="483"/>
        <v>0</v>
      </c>
      <c r="N1720" s="21">
        <v>0</v>
      </c>
      <c r="O1720" s="20">
        <f t="shared" si="484"/>
        <v>0</v>
      </c>
      <c r="P1720" s="21">
        <f t="shared" si="485"/>
        <v>1</v>
      </c>
      <c r="Q1720" s="22">
        <f t="shared" si="486"/>
        <v>0</v>
      </c>
      <c r="R1720" s="59">
        <f t="shared" ca="1" si="487"/>
        <v>1293934.9935128929</v>
      </c>
      <c r="S1720" s="60">
        <f t="shared" ca="1" si="488"/>
        <v>1293934.9935128929</v>
      </c>
      <c r="T1720" s="61">
        <v>883.01162415078306</v>
      </c>
      <c r="U1720" s="61">
        <f t="shared" ca="1" si="489"/>
        <v>964.90305258232127</v>
      </c>
      <c r="V1720" s="62">
        <f t="shared" ca="1" si="490"/>
        <v>9.2741053675590601E-2</v>
      </c>
      <c r="W1720" s="62"/>
      <c r="X1720" s="62">
        <f t="shared" ca="1" si="491"/>
        <v>9.2741053675590601E-2</v>
      </c>
      <c r="Y1720" s="60">
        <f t="shared" ca="1" si="492"/>
        <v>1293934.9935128929</v>
      </c>
      <c r="Z1720" s="63">
        <f t="shared" ca="1" si="493"/>
        <v>0</v>
      </c>
      <c r="AA1720" s="60">
        <f t="shared" ca="1" si="494"/>
        <v>0</v>
      </c>
      <c r="AB1720" s="63">
        <f t="shared" ca="1" si="495"/>
        <v>0</v>
      </c>
      <c r="AC1720" s="47">
        <f t="shared" ca="1" si="496"/>
        <v>1293934.9935128929</v>
      </c>
    </row>
    <row r="1721" spans="1:29" x14ac:dyDescent="0.15">
      <c r="A1721" s="58">
        <v>62368</v>
      </c>
      <c r="B1721" s="65">
        <f t="shared" si="479"/>
        <v>6</v>
      </c>
      <c r="C1721" s="58" t="s">
        <v>1774</v>
      </c>
      <c r="D1721" s="58">
        <v>1202</v>
      </c>
      <c r="E1721" s="58">
        <v>0</v>
      </c>
      <c r="F1721" s="58">
        <f t="shared" si="480"/>
        <v>1937.5522388059701</v>
      </c>
      <c r="G1721" s="58"/>
      <c r="H1721" s="17">
        <f t="shared" si="481"/>
        <v>1</v>
      </c>
      <c r="I1721" s="17">
        <f t="shared" si="482"/>
        <v>0</v>
      </c>
      <c r="J1721" s="17">
        <f ca="1">OFFSET('Z1'!$B$7,B1721,H1721)*D1721</f>
        <v>0</v>
      </c>
      <c r="K1721" s="17">
        <f ca="1">IF(I1721&gt;0,OFFSET('Z1'!$I$7,B1721,I1721)*IF(I1721=1,D1721-9300,IF(I1721=2,D1721-18000,IF(I1721=3,D1721-45000,0))),0)</f>
        <v>0</v>
      </c>
      <c r="L1721" s="17">
        <f>IF(AND(E1721=1,D1721&gt;20000,D1721&lt;=45000),D1721*'Z1'!$G$7,0)+IF(AND(E1721=1,D1721&gt;45000,D1721&lt;=50000),'Z1'!$G$7/5000*(50000-D1721)*D1721,0)</f>
        <v>0</v>
      </c>
      <c r="M1721" s="18">
        <f t="shared" ca="1" si="483"/>
        <v>0</v>
      </c>
      <c r="N1721" s="21">
        <v>14822</v>
      </c>
      <c r="O1721" s="20">
        <f t="shared" si="484"/>
        <v>13822</v>
      </c>
      <c r="P1721" s="21">
        <f t="shared" si="485"/>
        <v>1</v>
      </c>
      <c r="Q1721" s="22">
        <f t="shared" si="486"/>
        <v>12439.800000000001</v>
      </c>
      <c r="R1721" s="59">
        <f t="shared" ca="1" si="487"/>
        <v>1159813.4692039501</v>
      </c>
      <c r="S1721" s="60">
        <f t="shared" ca="1" si="488"/>
        <v>1172253.2692039502</v>
      </c>
      <c r="T1721" s="61">
        <v>894.94048760131454</v>
      </c>
      <c r="U1721" s="61">
        <f t="shared" ca="1" si="489"/>
        <v>975.25230383024143</v>
      </c>
      <c r="V1721" s="62">
        <f t="shared" ca="1" si="490"/>
        <v>8.9739840069348764E-2</v>
      </c>
      <c r="W1721" s="62"/>
      <c r="X1721" s="62">
        <f t="shared" ca="1" si="491"/>
        <v>8.9739840069348764E-2</v>
      </c>
      <c r="Y1721" s="60">
        <f t="shared" ca="1" si="492"/>
        <v>1172253.2692039504</v>
      </c>
      <c r="Z1721" s="63">
        <f t="shared" ca="1" si="493"/>
        <v>0</v>
      </c>
      <c r="AA1721" s="60">
        <f t="shared" ca="1" si="494"/>
        <v>0</v>
      </c>
      <c r="AB1721" s="63">
        <f t="shared" ca="1" si="495"/>
        <v>0</v>
      </c>
      <c r="AC1721" s="47">
        <f t="shared" ca="1" si="496"/>
        <v>1172253.2692039504</v>
      </c>
    </row>
    <row r="1722" spans="1:29" x14ac:dyDescent="0.15">
      <c r="A1722" s="58">
        <v>62372</v>
      </c>
      <c r="B1722" s="65">
        <f t="shared" si="479"/>
        <v>6</v>
      </c>
      <c r="C1722" s="58" t="s">
        <v>1775</v>
      </c>
      <c r="D1722" s="58">
        <v>1270</v>
      </c>
      <c r="E1722" s="58">
        <v>0</v>
      </c>
      <c r="F1722" s="58">
        <f t="shared" si="480"/>
        <v>2047.1641791044776</v>
      </c>
      <c r="G1722" s="58"/>
      <c r="H1722" s="17">
        <f t="shared" si="481"/>
        <v>1</v>
      </c>
      <c r="I1722" s="17">
        <f t="shared" si="482"/>
        <v>0</v>
      </c>
      <c r="J1722" s="17">
        <f ca="1">OFFSET('Z1'!$B$7,B1722,H1722)*D1722</f>
        <v>0</v>
      </c>
      <c r="K1722" s="17">
        <f ca="1">IF(I1722&gt;0,OFFSET('Z1'!$I$7,B1722,I1722)*IF(I1722=1,D1722-9300,IF(I1722=2,D1722-18000,IF(I1722=3,D1722-45000,0))),0)</f>
        <v>0</v>
      </c>
      <c r="L1722" s="17">
        <f>IF(AND(E1722=1,D1722&gt;20000,D1722&lt;=45000),D1722*'Z1'!$G$7,0)+IF(AND(E1722=1,D1722&gt;45000,D1722&lt;=50000),'Z1'!$G$7/5000*(50000-D1722)*D1722,0)</f>
        <v>0</v>
      </c>
      <c r="M1722" s="18">
        <f t="shared" ca="1" si="483"/>
        <v>0</v>
      </c>
      <c r="N1722" s="21">
        <v>24932</v>
      </c>
      <c r="O1722" s="20">
        <f t="shared" si="484"/>
        <v>23932</v>
      </c>
      <c r="P1722" s="21">
        <f t="shared" si="485"/>
        <v>1</v>
      </c>
      <c r="Q1722" s="22">
        <f t="shared" si="486"/>
        <v>21538.799999999999</v>
      </c>
      <c r="R1722" s="59">
        <f t="shared" ca="1" si="487"/>
        <v>1225426.8767795481</v>
      </c>
      <c r="S1722" s="60">
        <f t="shared" ca="1" si="488"/>
        <v>1246965.6767795482</v>
      </c>
      <c r="T1722" s="61">
        <v>908.44383568924445</v>
      </c>
      <c r="U1722" s="61">
        <f t="shared" ca="1" si="489"/>
        <v>981.86273762169151</v>
      </c>
      <c r="V1722" s="62">
        <f t="shared" ca="1" si="490"/>
        <v>8.0818317047353316E-2</v>
      </c>
      <c r="W1722" s="62"/>
      <c r="X1722" s="62">
        <f t="shared" ca="1" si="491"/>
        <v>8.0818317047353316E-2</v>
      </c>
      <c r="Y1722" s="60">
        <f t="shared" ca="1" si="492"/>
        <v>1246965.6767795482</v>
      </c>
      <c r="Z1722" s="63">
        <f t="shared" ca="1" si="493"/>
        <v>0</v>
      </c>
      <c r="AA1722" s="60">
        <f t="shared" ca="1" si="494"/>
        <v>0</v>
      </c>
      <c r="AB1722" s="63">
        <f t="shared" ca="1" si="495"/>
        <v>0</v>
      </c>
      <c r="AC1722" s="47">
        <f t="shared" ca="1" si="496"/>
        <v>1246965.6767795482</v>
      </c>
    </row>
    <row r="1723" spans="1:29" x14ac:dyDescent="0.15">
      <c r="A1723" s="58">
        <v>62375</v>
      </c>
      <c r="B1723" s="65">
        <f t="shared" si="479"/>
        <v>6</v>
      </c>
      <c r="C1723" s="58" t="s">
        <v>1776</v>
      </c>
      <c r="D1723" s="58">
        <v>5187</v>
      </c>
      <c r="E1723" s="58">
        <v>0</v>
      </c>
      <c r="F1723" s="58">
        <f t="shared" si="480"/>
        <v>8361.1343283582082</v>
      </c>
      <c r="G1723" s="58"/>
      <c r="H1723" s="17">
        <f t="shared" si="481"/>
        <v>1</v>
      </c>
      <c r="I1723" s="17">
        <f t="shared" si="482"/>
        <v>0</v>
      </c>
      <c r="J1723" s="17">
        <f ca="1">OFFSET('Z1'!$B$7,B1723,H1723)*D1723</f>
        <v>0</v>
      </c>
      <c r="K1723" s="17">
        <f ca="1">IF(I1723&gt;0,OFFSET('Z1'!$I$7,B1723,I1723)*IF(I1723=1,D1723-9300,IF(I1723=2,D1723-18000,IF(I1723=3,D1723-45000,0))),0)</f>
        <v>0</v>
      </c>
      <c r="L1723" s="17">
        <f>IF(AND(E1723=1,D1723&gt;20000,D1723&lt;=45000),D1723*'Z1'!$G$7,0)+IF(AND(E1723=1,D1723&gt;45000,D1723&lt;=50000),'Z1'!$G$7/5000*(50000-D1723)*D1723,0)</f>
        <v>0</v>
      </c>
      <c r="M1723" s="18">
        <f t="shared" ca="1" si="483"/>
        <v>0</v>
      </c>
      <c r="N1723" s="21">
        <v>194004</v>
      </c>
      <c r="O1723" s="20">
        <f t="shared" si="484"/>
        <v>193004</v>
      </c>
      <c r="P1723" s="21">
        <f t="shared" si="485"/>
        <v>1</v>
      </c>
      <c r="Q1723" s="22">
        <f t="shared" si="486"/>
        <v>173703.6</v>
      </c>
      <c r="R1723" s="59">
        <f t="shared" ca="1" si="487"/>
        <v>5004952.1337445006</v>
      </c>
      <c r="S1723" s="60">
        <f t="shared" ca="1" si="488"/>
        <v>5178655.7337445002</v>
      </c>
      <c r="T1723" s="61">
        <v>933.4724745625814</v>
      </c>
      <c r="U1723" s="61">
        <f t="shared" ca="1" si="489"/>
        <v>998.39131169163295</v>
      </c>
      <c r="V1723" s="62">
        <f t="shared" ca="1" si="490"/>
        <v>6.9545529084263702E-2</v>
      </c>
      <c r="W1723" s="62"/>
      <c r="X1723" s="62">
        <f t="shared" ca="1" si="491"/>
        <v>6.9545529084263702E-2</v>
      </c>
      <c r="Y1723" s="60">
        <f t="shared" ca="1" si="492"/>
        <v>5178655.7337445011</v>
      </c>
      <c r="Z1723" s="63">
        <f t="shared" ca="1" si="493"/>
        <v>0</v>
      </c>
      <c r="AA1723" s="60">
        <f t="shared" ca="1" si="494"/>
        <v>0</v>
      </c>
      <c r="AB1723" s="63">
        <f t="shared" ca="1" si="495"/>
        <v>0</v>
      </c>
      <c r="AC1723" s="47">
        <f t="shared" ca="1" si="496"/>
        <v>5178655.7337445011</v>
      </c>
    </row>
    <row r="1724" spans="1:29" x14ac:dyDescent="0.15">
      <c r="A1724" s="58">
        <v>62376</v>
      </c>
      <c r="B1724" s="65">
        <f t="shared" si="479"/>
        <v>6</v>
      </c>
      <c r="C1724" s="58" t="s">
        <v>1777</v>
      </c>
      <c r="D1724" s="58">
        <v>3201</v>
      </c>
      <c r="E1724" s="58">
        <v>0</v>
      </c>
      <c r="F1724" s="58">
        <f t="shared" si="480"/>
        <v>5159.8208955223881</v>
      </c>
      <c r="G1724" s="58"/>
      <c r="H1724" s="17">
        <f t="shared" si="481"/>
        <v>1</v>
      </c>
      <c r="I1724" s="17">
        <f t="shared" si="482"/>
        <v>0</v>
      </c>
      <c r="J1724" s="17">
        <f ca="1">OFFSET('Z1'!$B$7,B1724,H1724)*D1724</f>
        <v>0</v>
      </c>
      <c r="K1724" s="17">
        <f ca="1">IF(I1724&gt;0,OFFSET('Z1'!$I$7,B1724,I1724)*IF(I1724=1,D1724-9300,IF(I1724=2,D1724-18000,IF(I1724=3,D1724-45000,0))),0)</f>
        <v>0</v>
      </c>
      <c r="L1724" s="17">
        <f>IF(AND(E1724=1,D1724&gt;20000,D1724&lt;=45000),D1724*'Z1'!$G$7,0)+IF(AND(E1724=1,D1724&gt;45000,D1724&lt;=50000),'Z1'!$G$7/5000*(50000-D1724)*D1724,0)</f>
        <v>0</v>
      </c>
      <c r="M1724" s="18">
        <f t="shared" ca="1" si="483"/>
        <v>0</v>
      </c>
      <c r="N1724" s="21">
        <v>364429</v>
      </c>
      <c r="O1724" s="20">
        <f t="shared" si="484"/>
        <v>363429</v>
      </c>
      <c r="P1724" s="21">
        <f t="shared" si="485"/>
        <v>1</v>
      </c>
      <c r="Q1724" s="22">
        <f t="shared" si="486"/>
        <v>327086.10000000003</v>
      </c>
      <c r="R1724" s="59">
        <f t="shared" ca="1" si="487"/>
        <v>3088654.6713160104</v>
      </c>
      <c r="S1724" s="60">
        <f t="shared" ca="1" si="488"/>
        <v>3415740.7713160105</v>
      </c>
      <c r="T1724" s="61">
        <v>1039.8667846290712</v>
      </c>
      <c r="U1724" s="61">
        <f t="shared" ca="1" si="489"/>
        <v>1067.0855268091254</v>
      </c>
      <c r="V1724" s="62">
        <f t="shared" ca="1" si="490"/>
        <v>2.6175220309362368E-2</v>
      </c>
      <c r="W1724" s="62"/>
      <c r="X1724" s="62">
        <f t="shared" ca="1" si="491"/>
        <v>4.6475741330118669E-2</v>
      </c>
      <c r="Y1724" s="60">
        <f t="shared" ca="1" si="492"/>
        <v>3483313.3612180064</v>
      </c>
      <c r="Z1724" s="63">
        <f t="shared" ca="1" si="493"/>
        <v>67572.589901995845</v>
      </c>
      <c r="AA1724" s="60">
        <f t="shared" ca="1" si="494"/>
        <v>0</v>
      </c>
      <c r="AB1724" s="63">
        <f t="shared" ca="1" si="495"/>
        <v>0</v>
      </c>
      <c r="AC1724" s="47">
        <f t="shared" ca="1" si="496"/>
        <v>3483313.3612180064</v>
      </c>
    </row>
    <row r="1725" spans="1:29" x14ac:dyDescent="0.15">
      <c r="A1725" s="58">
        <v>62377</v>
      </c>
      <c r="B1725" s="65">
        <f t="shared" si="479"/>
        <v>6</v>
      </c>
      <c r="C1725" s="58" t="s">
        <v>1778</v>
      </c>
      <c r="D1725" s="58">
        <v>1801</v>
      </c>
      <c r="E1725" s="58">
        <v>0</v>
      </c>
      <c r="F1725" s="58">
        <f t="shared" si="480"/>
        <v>2903.1044776119402</v>
      </c>
      <c r="G1725" s="58"/>
      <c r="H1725" s="17">
        <f t="shared" si="481"/>
        <v>1</v>
      </c>
      <c r="I1725" s="17">
        <f t="shared" si="482"/>
        <v>0</v>
      </c>
      <c r="J1725" s="17">
        <f ca="1">OFFSET('Z1'!$B$7,B1725,H1725)*D1725</f>
        <v>0</v>
      </c>
      <c r="K1725" s="17">
        <f ca="1">IF(I1725&gt;0,OFFSET('Z1'!$I$7,B1725,I1725)*IF(I1725=1,D1725-9300,IF(I1725=2,D1725-18000,IF(I1725=3,D1725-45000,0))),0)</f>
        <v>0</v>
      </c>
      <c r="L1725" s="17">
        <f>IF(AND(E1725=1,D1725&gt;20000,D1725&lt;=45000),D1725*'Z1'!$G$7,0)+IF(AND(E1725=1,D1725&gt;45000,D1725&lt;=50000),'Z1'!$G$7/5000*(50000-D1725)*D1725,0)</f>
        <v>0</v>
      </c>
      <c r="M1725" s="18">
        <f t="shared" ca="1" si="483"/>
        <v>0</v>
      </c>
      <c r="N1725" s="21">
        <v>3860</v>
      </c>
      <c r="O1725" s="20">
        <f t="shared" si="484"/>
        <v>2860</v>
      </c>
      <c r="P1725" s="21">
        <f t="shared" si="485"/>
        <v>1</v>
      </c>
      <c r="Q1725" s="22">
        <f t="shared" si="486"/>
        <v>2574</v>
      </c>
      <c r="R1725" s="59">
        <f t="shared" ca="1" si="487"/>
        <v>1737790.3977007605</v>
      </c>
      <c r="S1725" s="60">
        <f t="shared" ca="1" si="488"/>
        <v>1740364.3977007605</v>
      </c>
      <c r="T1725" s="61">
        <v>884.57986664244038</v>
      </c>
      <c r="U1725" s="61">
        <f t="shared" ca="1" si="489"/>
        <v>966.33225857898969</v>
      </c>
      <c r="V1725" s="62">
        <f t="shared" ca="1" si="490"/>
        <v>9.241945811727903E-2</v>
      </c>
      <c r="W1725" s="62"/>
      <c r="X1725" s="62">
        <f t="shared" ca="1" si="491"/>
        <v>9.241945811727903E-2</v>
      </c>
      <c r="Y1725" s="60">
        <f t="shared" ca="1" si="492"/>
        <v>1740364.3977007605</v>
      </c>
      <c r="Z1725" s="63">
        <f t="shared" ca="1" si="493"/>
        <v>0</v>
      </c>
      <c r="AA1725" s="60">
        <f t="shared" ca="1" si="494"/>
        <v>0</v>
      </c>
      <c r="AB1725" s="63">
        <f t="shared" ca="1" si="495"/>
        <v>0</v>
      </c>
      <c r="AC1725" s="47">
        <f t="shared" ca="1" si="496"/>
        <v>1740364.3977007605</v>
      </c>
    </row>
    <row r="1726" spans="1:29" x14ac:dyDescent="0.15">
      <c r="A1726" s="58">
        <v>62378</v>
      </c>
      <c r="B1726" s="65">
        <f t="shared" si="479"/>
        <v>6</v>
      </c>
      <c r="C1726" s="58" t="s">
        <v>1779</v>
      </c>
      <c r="D1726" s="58">
        <v>7170</v>
      </c>
      <c r="E1726" s="58">
        <v>0</v>
      </c>
      <c r="F1726" s="58">
        <f t="shared" si="480"/>
        <v>11557.611940298508</v>
      </c>
      <c r="G1726" s="58"/>
      <c r="H1726" s="17">
        <f t="shared" si="481"/>
        <v>1</v>
      </c>
      <c r="I1726" s="17">
        <f t="shared" si="482"/>
        <v>0</v>
      </c>
      <c r="J1726" s="17">
        <f ca="1">OFFSET('Z1'!$B$7,B1726,H1726)*D1726</f>
        <v>0</v>
      </c>
      <c r="K1726" s="17">
        <f ca="1">IF(I1726&gt;0,OFFSET('Z1'!$I$7,B1726,I1726)*IF(I1726=1,D1726-9300,IF(I1726=2,D1726-18000,IF(I1726=3,D1726-45000,0))),0)</f>
        <v>0</v>
      </c>
      <c r="L1726" s="17">
        <f>IF(AND(E1726=1,D1726&gt;20000,D1726&lt;=45000),D1726*'Z1'!$G$7,0)+IF(AND(E1726=1,D1726&gt;45000,D1726&lt;=50000),'Z1'!$G$7/5000*(50000-D1726)*D1726,0)</f>
        <v>0</v>
      </c>
      <c r="M1726" s="18">
        <f t="shared" ca="1" si="483"/>
        <v>0</v>
      </c>
      <c r="N1726" s="21">
        <v>12721</v>
      </c>
      <c r="O1726" s="20">
        <f t="shared" si="484"/>
        <v>11721</v>
      </c>
      <c r="P1726" s="21">
        <f t="shared" si="485"/>
        <v>1</v>
      </c>
      <c r="Q1726" s="22">
        <f t="shared" si="486"/>
        <v>10548.9</v>
      </c>
      <c r="R1726" s="59">
        <f t="shared" ca="1" si="487"/>
        <v>6918354.887015244</v>
      </c>
      <c r="S1726" s="60">
        <f t="shared" ca="1" si="488"/>
        <v>6928903.7870152444</v>
      </c>
      <c r="T1726" s="61">
        <v>884.69530103100567</v>
      </c>
      <c r="U1726" s="61">
        <f t="shared" ca="1" si="489"/>
        <v>966.37430781244689</v>
      </c>
      <c r="V1726" s="62">
        <f t="shared" ca="1" si="490"/>
        <v>9.2324449656570051E-2</v>
      </c>
      <c r="W1726" s="62"/>
      <c r="X1726" s="62">
        <f t="shared" ca="1" si="491"/>
        <v>9.2324449656570051E-2</v>
      </c>
      <c r="Y1726" s="60">
        <f t="shared" ca="1" si="492"/>
        <v>6928903.7870152444</v>
      </c>
      <c r="Z1726" s="63">
        <f t="shared" ca="1" si="493"/>
        <v>0</v>
      </c>
      <c r="AA1726" s="60">
        <f t="shared" ca="1" si="494"/>
        <v>0</v>
      </c>
      <c r="AB1726" s="63">
        <f t="shared" ca="1" si="495"/>
        <v>0</v>
      </c>
      <c r="AC1726" s="47">
        <f t="shared" ca="1" si="496"/>
        <v>6928903.7870152444</v>
      </c>
    </row>
    <row r="1727" spans="1:29" x14ac:dyDescent="0.15">
      <c r="A1727" s="58">
        <v>62379</v>
      </c>
      <c r="B1727" s="65">
        <f t="shared" si="479"/>
        <v>6</v>
      </c>
      <c r="C1727" s="58" t="s">
        <v>1780</v>
      </c>
      <c r="D1727" s="58">
        <v>13371</v>
      </c>
      <c r="E1727" s="58">
        <v>0</v>
      </c>
      <c r="F1727" s="58">
        <f t="shared" si="480"/>
        <v>22284.999999999996</v>
      </c>
      <c r="G1727" s="58"/>
      <c r="H1727" s="17">
        <f t="shared" si="481"/>
        <v>2</v>
      </c>
      <c r="I1727" s="17">
        <f t="shared" si="482"/>
        <v>0</v>
      </c>
      <c r="J1727" s="17">
        <f ca="1">OFFSET('Z1'!$B$7,B1727,H1727)*D1727</f>
        <v>1224248.76</v>
      </c>
      <c r="K1727" s="17">
        <f ca="1">IF(I1727&gt;0,OFFSET('Z1'!$I$7,B1727,I1727)*IF(I1727=1,D1727-9300,IF(I1727=2,D1727-18000,IF(I1727=3,D1727-45000,0))),0)</f>
        <v>0</v>
      </c>
      <c r="L1727" s="17">
        <f>IF(AND(E1727=1,D1727&gt;20000,D1727&lt;=45000),D1727*'Z1'!$G$7,0)+IF(AND(E1727=1,D1727&gt;45000,D1727&lt;=50000),'Z1'!$G$7/5000*(50000-D1727)*D1727,0)</f>
        <v>0</v>
      </c>
      <c r="M1727" s="18">
        <f t="shared" ca="1" si="483"/>
        <v>1224248.76</v>
      </c>
      <c r="N1727" s="21">
        <v>29621</v>
      </c>
      <c r="O1727" s="20">
        <f t="shared" si="484"/>
        <v>28621</v>
      </c>
      <c r="P1727" s="21">
        <f t="shared" si="485"/>
        <v>0</v>
      </c>
      <c r="Q1727" s="22">
        <f t="shared" si="486"/>
        <v>0</v>
      </c>
      <c r="R1727" s="59">
        <f t="shared" ca="1" si="487"/>
        <v>13339740.03051297</v>
      </c>
      <c r="S1727" s="60">
        <f t="shared" ca="1" si="488"/>
        <v>14563988.79051297</v>
      </c>
      <c r="T1727" s="61">
        <v>990.810413859606</v>
      </c>
      <c r="U1727" s="61">
        <f t="shared" ca="1" si="489"/>
        <v>1089.2221068366591</v>
      </c>
      <c r="V1727" s="62">
        <f t="shared" ca="1" si="490"/>
        <v>9.9324443506502824E-2</v>
      </c>
      <c r="W1727" s="62"/>
      <c r="X1727" s="62">
        <f t="shared" ca="1" si="491"/>
        <v>9.9324443506502824E-2</v>
      </c>
      <c r="Y1727" s="60">
        <f t="shared" ca="1" si="492"/>
        <v>14563988.79051297</v>
      </c>
      <c r="Z1727" s="63">
        <f t="shared" ca="1" si="493"/>
        <v>0</v>
      </c>
      <c r="AA1727" s="60">
        <f t="shared" ca="1" si="494"/>
        <v>84429.788562998176</v>
      </c>
      <c r="AB1727" s="63">
        <f t="shared" ca="1" si="495"/>
        <v>-5310.6195899933309</v>
      </c>
      <c r="AC1727" s="47">
        <f t="shared" ca="1" si="496"/>
        <v>14558678.170922976</v>
      </c>
    </row>
    <row r="1728" spans="1:29" x14ac:dyDescent="0.15">
      <c r="A1728" s="58">
        <v>62380</v>
      </c>
      <c r="B1728" s="65">
        <f t="shared" si="479"/>
        <v>6</v>
      </c>
      <c r="C1728" s="58" t="s">
        <v>1781</v>
      </c>
      <c r="D1728" s="58">
        <v>5974</v>
      </c>
      <c r="E1728" s="58">
        <v>0</v>
      </c>
      <c r="F1728" s="58">
        <f t="shared" si="480"/>
        <v>9629.7313432835817</v>
      </c>
      <c r="G1728" s="58"/>
      <c r="H1728" s="17">
        <f t="shared" si="481"/>
        <v>1</v>
      </c>
      <c r="I1728" s="17">
        <f t="shared" si="482"/>
        <v>0</v>
      </c>
      <c r="J1728" s="17">
        <f ca="1">OFFSET('Z1'!$B$7,B1728,H1728)*D1728</f>
        <v>0</v>
      </c>
      <c r="K1728" s="17">
        <f ca="1">IF(I1728&gt;0,OFFSET('Z1'!$I$7,B1728,I1728)*IF(I1728=1,D1728-9300,IF(I1728=2,D1728-18000,IF(I1728=3,D1728-45000,0))),0)</f>
        <v>0</v>
      </c>
      <c r="L1728" s="17">
        <f>IF(AND(E1728=1,D1728&gt;20000,D1728&lt;=45000),D1728*'Z1'!$G$7,0)+IF(AND(E1728=1,D1728&gt;45000,D1728&lt;=50000),'Z1'!$G$7/5000*(50000-D1728)*D1728,0)</f>
        <v>0</v>
      </c>
      <c r="M1728" s="18">
        <f t="shared" ca="1" si="483"/>
        <v>0</v>
      </c>
      <c r="N1728" s="21">
        <v>16156</v>
      </c>
      <c r="O1728" s="20">
        <f t="shared" si="484"/>
        <v>15156</v>
      </c>
      <c r="P1728" s="21">
        <f t="shared" si="485"/>
        <v>1</v>
      </c>
      <c r="Q1728" s="22">
        <f t="shared" si="486"/>
        <v>13640.4</v>
      </c>
      <c r="R1728" s="59">
        <f t="shared" ca="1" si="487"/>
        <v>5764330.8361267876</v>
      </c>
      <c r="S1728" s="60">
        <f t="shared" ca="1" si="488"/>
        <v>5777971.236126788</v>
      </c>
      <c r="T1728" s="61">
        <v>884.68384637300517</v>
      </c>
      <c r="U1728" s="61">
        <f t="shared" ca="1" si="489"/>
        <v>967.18634685751385</v>
      </c>
      <c r="V1728" s="62">
        <f t="shared" ca="1" si="490"/>
        <v>9.325647893623179E-2</v>
      </c>
      <c r="W1728" s="62"/>
      <c r="X1728" s="62">
        <f t="shared" ca="1" si="491"/>
        <v>9.325647893623179E-2</v>
      </c>
      <c r="Y1728" s="60">
        <f t="shared" ca="1" si="492"/>
        <v>5777971.236126788</v>
      </c>
      <c r="Z1728" s="63">
        <f t="shared" ca="1" si="493"/>
        <v>0</v>
      </c>
      <c r="AA1728" s="60">
        <f t="shared" ca="1" si="494"/>
        <v>1611.9362142151222</v>
      </c>
      <c r="AB1728" s="63">
        <f t="shared" ca="1" si="495"/>
        <v>-101.39051847373864</v>
      </c>
      <c r="AC1728" s="47">
        <f t="shared" ca="1" si="496"/>
        <v>5777869.8456083145</v>
      </c>
    </row>
    <row r="1729" spans="1:29" x14ac:dyDescent="0.15">
      <c r="A1729" s="58">
        <v>62381</v>
      </c>
      <c r="B1729" s="65">
        <f t="shared" si="479"/>
        <v>6</v>
      </c>
      <c r="C1729" s="58" t="s">
        <v>1782</v>
      </c>
      <c r="D1729" s="58">
        <v>3262</v>
      </c>
      <c r="E1729" s="58">
        <v>0</v>
      </c>
      <c r="F1729" s="58">
        <f t="shared" si="480"/>
        <v>5258.1492537313434</v>
      </c>
      <c r="G1729" s="58"/>
      <c r="H1729" s="17">
        <f t="shared" si="481"/>
        <v>1</v>
      </c>
      <c r="I1729" s="17">
        <f t="shared" si="482"/>
        <v>0</v>
      </c>
      <c r="J1729" s="17">
        <f ca="1">OFFSET('Z1'!$B$7,B1729,H1729)*D1729</f>
        <v>0</v>
      </c>
      <c r="K1729" s="17">
        <f ca="1">IF(I1729&gt;0,OFFSET('Z1'!$I$7,B1729,I1729)*IF(I1729=1,D1729-9300,IF(I1729=2,D1729-18000,IF(I1729=3,D1729-45000,0))),0)</f>
        <v>0</v>
      </c>
      <c r="L1729" s="17">
        <f>IF(AND(E1729=1,D1729&gt;20000,D1729&lt;=45000),D1729*'Z1'!$G$7,0)+IF(AND(E1729=1,D1729&gt;45000,D1729&lt;=50000),'Z1'!$G$7/5000*(50000-D1729)*D1729,0)</f>
        <v>0</v>
      </c>
      <c r="M1729" s="18">
        <f t="shared" ca="1" si="483"/>
        <v>0</v>
      </c>
      <c r="N1729" s="21">
        <v>0</v>
      </c>
      <c r="O1729" s="20">
        <f t="shared" si="484"/>
        <v>0</v>
      </c>
      <c r="P1729" s="21">
        <f t="shared" si="485"/>
        <v>1</v>
      </c>
      <c r="Q1729" s="22">
        <f t="shared" si="486"/>
        <v>0</v>
      </c>
      <c r="R1729" s="59">
        <f t="shared" ca="1" si="487"/>
        <v>3147513.757523532</v>
      </c>
      <c r="S1729" s="60">
        <f t="shared" ca="1" si="488"/>
        <v>3147513.757523532</v>
      </c>
      <c r="T1729" s="61">
        <v>883.01162415078295</v>
      </c>
      <c r="U1729" s="61">
        <f t="shared" ca="1" si="489"/>
        <v>964.90305258232127</v>
      </c>
      <c r="V1729" s="62">
        <f t="shared" ca="1" si="490"/>
        <v>9.2741053675590823E-2</v>
      </c>
      <c r="W1729" s="62"/>
      <c r="X1729" s="62">
        <f t="shared" ca="1" si="491"/>
        <v>9.2741053675590823E-2</v>
      </c>
      <c r="Y1729" s="60">
        <f t="shared" ca="1" si="492"/>
        <v>3147513.7575235325</v>
      </c>
      <c r="Z1729" s="63">
        <f t="shared" ca="1" si="493"/>
        <v>0</v>
      </c>
      <c r="AA1729" s="60">
        <f t="shared" ca="1" si="494"/>
        <v>0</v>
      </c>
      <c r="AB1729" s="63">
        <f t="shared" ca="1" si="495"/>
        <v>0</v>
      </c>
      <c r="AC1729" s="47">
        <f t="shared" ca="1" si="496"/>
        <v>3147513.7575235325</v>
      </c>
    </row>
    <row r="1730" spans="1:29" x14ac:dyDescent="0.15">
      <c r="A1730" s="58">
        <v>62382</v>
      </c>
      <c r="B1730" s="65">
        <f t="shared" si="479"/>
        <v>6</v>
      </c>
      <c r="C1730" s="58" t="s">
        <v>1783</v>
      </c>
      <c r="D1730" s="58">
        <v>4591</v>
      </c>
      <c r="E1730" s="58">
        <v>0</v>
      </c>
      <c r="F1730" s="58">
        <f t="shared" si="480"/>
        <v>7400.4179104477607</v>
      </c>
      <c r="G1730" s="58"/>
      <c r="H1730" s="17">
        <f t="shared" si="481"/>
        <v>1</v>
      </c>
      <c r="I1730" s="17">
        <f t="shared" si="482"/>
        <v>0</v>
      </c>
      <c r="J1730" s="17">
        <f ca="1">OFFSET('Z1'!$B$7,B1730,H1730)*D1730</f>
        <v>0</v>
      </c>
      <c r="K1730" s="17">
        <f ca="1">IF(I1730&gt;0,OFFSET('Z1'!$I$7,B1730,I1730)*IF(I1730=1,D1730-9300,IF(I1730=2,D1730-18000,IF(I1730=3,D1730-45000,0))),0)</f>
        <v>0</v>
      </c>
      <c r="L1730" s="17">
        <f>IF(AND(E1730=1,D1730&gt;20000,D1730&lt;=45000),D1730*'Z1'!$G$7,0)+IF(AND(E1730=1,D1730&gt;45000,D1730&lt;=50000),'Z1'!$G$7/5000*(50000-D1730)*D1730,0)</f>
        <v>0</v>
      </c>
      <c r="M1730" s="18">
        <f t="shared" ca="1" si="483"/>
        <v>0</v>
      </c>
      <c r="N1730" s="21">
        <v>3870</v>
      </c>
      <c r="O1730" s="20">
        <f t="shared" si="484"/>
        <v>2870</v>
      </c>
      <c r="P1730" s="21">
        <f t="shared" si="485"/>
        <v>1</v>
      </c>
      <c r="Q1730" s="22">
        <f t="shared" si="486"/>
        <v>2583</v>
      </c>
      <c r="R1730" s="59">
        <f t="shared" ca="1" si="487"/>
        <v>4429869.9144054372</v>
      </c>
      <c r="S1730" s="60">
        <f t="shared" ca="1" si="488"/>
        <v>4432452.9144054372</v>
      </c>
      <c r="T1730" s="61">
        <v>883.80369492404645</v>
      </c>
      <c r="U1730" s="61">
        <f t="shared" ca="1" si="489"/>
        <v>965.46567510464763</v>
      </c>
      <c r="V1730" s="62">
        <f t="shared" ca="1" si="490"/>
        <v>9.2398324027847867E-2</v>
      </c>
      <c r="W1730" s="62"/>
      <c r="X1730" s="62">
        <f t="shared" ca="1" si="491"/>
        <v>9.2398324027847867E-2</v>
      </c>
      <c r="Y1730" s="60">
        <f t="shared" ca="1" si="492"/>
        <v>4432452.9144054381</v>
      </c>
      <c r="Z1730" s="63">
        <f t="shared" ca="1" si="493"/>
        <v>0</v>
      </c>
      <c r="AA1730" s="60">
        <f t="shared" ca="1" si="494"/>
        <v>0</v>
      </c>
      <c r="AB1730" s="63">
        <f t="shared" ca="1" si="495"/>
        <v>0</v>
      </c>
      <c r="AC1730" s="47">
        <f t="shared" ca="1" si="496"/>
        <v>4432452.9144054381</v>
      </c>
    </row>
    <row r="1731" spans="1:29" x14ac:dyDescent="0.15">
      <c r="A1731" s="58">
        <v>62383</v>
      </c>
      <c r="B1731" s="65">
        <f t="shared" si="479"/>
        <v>6</v>
      </c>
      <c r="C1731" s="58" t="s">
        <v>1784</v>
      </c>
      <c r="D1731" s="58">
        <v>3498</v>
      </c>
      <c r="E1731" s="58">
        <v>0</v>
      </c>
      <c r="F1731" s="58">
        <f t="shared" si="480"/>
        <v>5638.5671641791041</v>
      </c>
      <c r="G1731" s="58"/>
      <c r="H1731" s="17">
        <f t="shared" si="481"/>
        <v>1</v>
      </c>
      <c r="I1731" s="17">
        <f t="shared" si="482"/>
        <v>0</v>
      </c>
      <c r="J1731" s="17">
        <f ca="1">OFFSET('Z1'!$B$7,B1731,H1731)*D1731</f>
        <v>0</v>
      </c>
      <c r="K1731" s="17">
        <f ca="1">IF(I1731&gt;0,OFFSET('Z1'!$I$7,B1731,I1731)*IF(I1731=1,D1731-9300,IF(I1731=2,D1731-18000,IF(I1731=3,D1731-45000,0))),0)</f>
        <v>0</v>
      </c>
      <c r="L1731" s="17">
        <f>IF(AND(E1731=1,D1731&gt;20000,D1731&lt;=45000),D1731*'Z1'!$G$7,0)+IF(AND(E1731=1,D1731&gt;45000,D1731&lt;=50000),'Z1'!$G$7/5000*(50000-D1731)*D1731,0)</f>
        <v>0</v>
      </c>
      <c r="M1731" s="18">
        <f t="shared" ca="1" si="483"/>
        <v>0</v>
      </c>
      <c r="N1731" s="21">
        <v>48430</v>
      </c>
      <c r="O1731" s="20">
        <f t="shared" si="484"/>
        <v>47430</v>
      </c>
      <c r="P1731" s="21">
        <f t="shared" si="485"/>
        <v>1</v>
      </c>
      <c r="Q1731" s="22">
        <f t="shared" si="486"/>
        <v>42687</v>
      </c>
      <c r="R1731" s="59">
        <f t="shared" ca="1" si="487"/>
        <v>3375230.8779329597</v>
      </c>
      <c r="S1731" s="60">
        <f t="shared" ca="1" si="488"/>
        <v>3417917.8779329597</v>
      </c>
      <c r="T1731" s="61">
        <v>894.42905118393696</v>
      </c>
      <c r="U1731" s="61">
        <f t="shared" ca="1" si="489"/>
        <v>977.10631158746708</v>
      </c>
      <c r="V1731" s="62">
        <f t="shared" ca="1" si="490"/>
        <v>9.2435794984623953E-2</v>
      </c>
      <c r="W1731" s="62"/>
      <c r="X1731" s="62">
        <f t="shared" ca="1" si="491"/>
        <v>9.2435794984623953E-2</v>
      </c>
      <c r="Y1731" s="60">
        <f t="shared" ca="1" si="492"/>
        <v>3417917.8779329597</v>
      </c>
      <c r="Z1731" s="63">
        <f t="shared" ca="1" si="493"/>
        <v>0</v>
      </c>
      <c r="AA1731" s="60">
        <f t="shared" ca="1" si="494"/>
        <v>0</v>
      </c>
      <c r="AB1731" s="63">
        <f t="shared" ca="1" si="495"/>
        <v>0</v>
      </c>
      <c r="AC1731" s="47">
        <f t="shared" ca="1" si="496"/>
        <v>3417917.8779329597</v>
      </c>
    </row>
    <row r="1732" spans="1:29" x14ac:dyDescent="0.15">
      <c r="A1732" s="58">
        <v>62384</v>
      </c>
      <c r="B1732" s="65">
        <f t="shared" si="479"/>
        <v>6</v>
      </c>
      <c r="C1732" s="58" t="s">
        <v>1785</v>
      </c>
      <c r="D1732" s="58">
        <v>3150</v>
      </c>
      <c r="E1732" s="58">
        <v>0</v>
      </c>
      <c r="F1732" s="58">
        <f t="shared" si="480"/>
        <v>5077.6119402985078</v>
      </c>
      <c r="G1732" s="58"/>
      <c r="H1732" s="17">
        <f t="shared" si="481"/>
        <v>1</v>
      </c>
      <c r="I1732" s="17">
        <f t="shared" si="482"/>
        <v>0</v>
      </c>
      <c r="J1732" s="17">
        <f ca="1">OFFSET('Z1'!$B$7,B1732,H1732)*D1732</f>
        <v>0</v>
      </c>
      <c r="K1732" s="17">
        <f ca="1">IF(I1732&gt;0,OFFSET('Z1'!$I$7,B1732,I1732)*IF(I1732=1,D1732-9300,IF(I1732=2,D1732-18000,IF(I1732=3,D1732-45000,0))),0)</f>
        <v>0</v>
      </c>
      <c r="L1732" s="17">
        <f>IF(AND(E1732=1,D1732&gt;20000,D1732&lt;=45000),D1732*'Z1'!$G$7,0)+IF(AND(E1732=1,D1732&gt;45000,D1732&lt;=50000),'Z1'!$G$7/5000*(50000-D1732)*D1732,0)</f>
        <v>0</v>
      </c>
      <c r="M1732" s="18">
        <f t="shared" ca="1" si="483"/>
        <v>0</v>
      </c>
      <c r="N1732" s="21">
        <v>0</v>
      </c>
      <c r="O1732" s="20">
        <f t="shared" si="484"/>
        <v>0</v>
      </c>
      <c r="P1732" s="21">
        <f t="shared" si="485"/>
        <v>1</v>
      </c>
      <c r="Q1732" s="22">
        <f t="shared" si="486"/>
        <v>0</v>
      </c>
      <c r="R1732" s="59">
        <f t="shared" ca="1" si="487"/>
        <v>3039444.6156343124</v>
      </c>
      <c r="S1732" s="60">
        <f t="shared" ca="1" si="488"/>
        <v>3039444.6156343124</v>
      </c>
      <c r="T1732" s="61">
        <v>883.01162415078306</v>
      </c>
      <c r="U1732" s="61">
        <f t="shared" ca="1" si="489"/>
        <v>964.90305258232138</v>
      </c>
      <c r="V1732" s="62">
        <f t="shared" ca="1" si="490"/>
        <v>9.2741053675590823E-2</v>
      </c>
      <c r="W1732" s="62"/>
      <c r="X1732" s="62">
        <f t="shared" ca="1" si="491"/>
        <v>9.2741053675590823E-2</v>
      </c>
      <c r="Y1732" s="60">
        <f t="shared" ca="1" si="492"/>
        <v>3039444.6156343129</v>
      </c>
      <c r="Z1732" s="63">
        <f t="shared" ca="1" si="493"/>
        <v>0</v>
      </c>
      <c r="AA1732" s="60">
        <f t="shared" ca="1" si="494"/>
        <v>0</v>
      </c>
      <c r="AB1732" s="63">
        <f t="shared" ca="1" si="495"/>
        <v>0</v>
      </c>
      <c r="AC1732" s="47">
        <f t="shared" ca="1" si="496"/>
        <v>3039444.6156343129</v>
      </c>
    </row>
    <row r="1733" spans="1:29" x14ac:dyDescent="0.15">
      <c r="A1733" s="58">
        <v>62385</v>
      </c>
      <c r="B1733" s="65">
        <f t="shared" si="479"/>
        <v>6</v>
      </c>
      <c r="C1733" s="58" t="s">
        <v>1786</v>
      </c>
      <c r="D1733" s="58">
        <v>2537</v>
      </c>
      <c r="E1733" s="58">
        <v>0</v>
      </c>
      <c r="F1733" s="58">
        <f t="shared" si="480"/>
        <v>4089.4925373134329</v>
      </c>
      <c r="G1733" s="58"/>
      <c r="H1733" s="17">
        <f t="shared" si="481"/>
        <v>1</v>
      </c>
      <c r="I1733" s="17">
        <f t="shared" si="482"/>
        <v>0</v>
      </c>
      <c r="J1733" s="17">
        <f ca="1">OFFSET('Z1'!$B$7,B1733,H1733)*D1733</f>
        <v>0</v>
      </c>
      <c r="K1733" s="17">
        <f ca="1">IF(I1733&gt;0,OFFSET('Z1'!$I$7,B1733,I1733)*IF(I1733=1,D1733-9300,IF(I1733=2,D1733-18000,IF(I1733=3,D1733-45000,0))),0)</f>
        <v>0</v>
      </c>
      <c r="L1733" s="17">
        <f>IF(AND(E1733=1,D1733&gt;20000,D1733&lt;=45000),D1733*'Z1'!$G$7,0)+IF(AND(E1733=1,D1733&gt;45000,D1733&lt;=50000),'Z1'!$G$7/5000*(50000-D1733)*D1733,0)</f>
        <v>0</v>
      </c>
      <c r="M1733" s="18">
        <f t="shared" ca="1" si="483"/>
        <v>0</v>
      </c>
      <c r="N1733" s="21">
        <v>0</v>
      </c>
      <c r="O1733" s="20">
        <f t="shared" si="484"/>
        <v>0</v>
      </c>
      <c r="P1733" s="21">
        <f t="shared" si="485"/>
        <v>1</v>
      </c>
      <c r="Q1733" s="22">
        <f t="shared" si="486"/>
        <v>0</v>
      </c>
      <c r="R1733" s="59">
        <f t="shared" ca="1" si="487"/>
        <v>2447959.044401349</v>
      </c>
      <c r="S1733" s="60">
        <f t="shared" ca="1" si="488"/>
        <v>2447959.044401349</v>
      </c>
      <c r="T1733" s="61">
        <v>883.01162415078295</v>
      </c>
      <c r="U1733" s="61">
        <f t="shared" ca="1" si="489"/>
        <v>964.90305258232127</v>
      </c>
      <c r="V1733" s="62">
        <f t="shared" ca="1" si="490"/>
        <v>9.2741053675590823E-2</v>
      </c>
      <c r="W1733" s="62"/>
      <c r="X1733" s="62">
        <f t="shared" ca="1" si="491"/>
        <v>9.2741053675590823E-2</v>
      </c>
      <c r="Y1733" s="60">
        <f t="shared" ca="1" si="492"/>
        <v>2447959.0444013495</v>
      </c>
      <c r="Z1733" s="63">
        <f t="shared" ca="1" si="493"/>
        <v>0</v>
      </c>
      <c r="AA1733" s="60">
        <f t="shared" ca="1" si="494"/>
        <v>0</v>
      </c>
      <c r="AB1733" s="63">
        <f t="shared" ca="1" si="495"/>
        <v>0</v>
      </c>
      <c r="AC1733" s="47">
        <f t="shared" ca="1" si="496"/>
        <v>2447959.0444013495</v>
      </c>
    </row>
    <row r="1734" spans="1:29" x14ac:dyDescent="0.15">
      <c r="A1734" s="58">
        <v>62386</v>
      </c>
      <c r="B1734" s="65">
        <f t="shared" si="479"/>
        <v>6</v>
      </c>
      <c r="C1734" s="58" t="s">
        <v>1787</v>
      </c>
      <c r="D1734" s="58">
        <v>4935</v>
      </c>
      <c r="E1734" s="58">
        <v>0</v>
      </c>
      <c r="F1734" s="58">
        <f t="shared" si="480"/>
        <v>7954.9253731343279</v>
      </c>
      <c r="G1734" s="58"/>
      <c r="H1734" s="17">
        <f t="shared" si="481"/>
        <v>1</v>
      </c>
      <c r="I1734" s="17">
        <f t="shared" si="482"/>
        <v>0</v>
      </c>
      <c r="J1734" s="17">
        <f ca="1">OFFSET('Z1'!$B$7,B1734,H1734)*D1734</f>
        <v>0</v>
      </c>
      <c r="K1734" s="17">
        <f ca="1">IF(I1734&gt;0,OFFSET('Z1'!$I$7,B1734,I1734)*IF(I1734=1,D1734-9300,IF(I1734=2,D1734-18000,IF(I1734=3,D1734-45000,0))),0)</f>
        <v>0</v>
      </c>
      <c r="L1734" s="17">
        <f>IF(AND(E1734=1,D1734&gt;20000,D1734&lt;=45000),D1734*'Z1'!$G$7,0)+IF(AND(E1734=1,D1734&gt;45000,D1734&lt;=50000),'Z1'!$G$7/5000*(50000-D1734)*D1734,0)</f>
        <v>0</v>
      </c>
      <c r="M1734" s="18">
        <f t="shared" ca="1" si="483"/>
        <v>0</v>
      </c>
      <c r="N1734" s="21">
        <v>30096</v>
      </c>
      <c r="O1734" s="20">
        <f t="shared" si="484"/>
        <v>29096</v>
      </c>
      <c r="P1734" s="21">
        <f t="shared" si="485"/>
        <v>1</v>
      </c>
      <c r="Q1734" s="22">
        <f t="shared" si="486"/>
        <v>26186.400000000001</v>
      </c>
      <c r="R1734" s="59">
        <f t="shared" ca="1" si="487"/>
        <v>4761796.5644937549</v>
      </c>
      <c r="S1734" s="60">
        <f t="shared" ca="1" si="488"/>
        <v>4787982.9644937553</v>
      </c>
      <c r="T1734" s="61">
        <v>888.22341260455778</v>
      </c>
      <c r="U1734" s="61">
        <f t="shared" ca="1" si="489"/>
        <v>970.20931398049754</v>
      </c>
      <c r="V1734" s="62">
        <f t="shared" ca="1" si="490"/>
        <v>9.2303242869415714E-2</v>
      </c>
      <c r="W1734" s="62"/>
      <c r="X1734" s="62">
        <f t="shared" ca="1" si="491"/>
        <v>9.2303242869415714E-2</v>
      </c>
      <c r="Y1734" s="60">
        <f t="shared" ca="1" si="492"/>
        <v>4787982.9644937553</v>
      </c>
      <c r="Z1734" s="63">
        <f t="shared" ca="1" si="493"/>
        <v>0</v>
      </c>
      <c r="AA1734" s="60">
        <f t="shared" ca="1" si="494"/>
        <v>0</v>
      </c>
      <c r="AB1734" s="63">
        <f t="shared" ca="1" si="495"/>
        <v>0</v>
      </c>
      <c r="AC1734" s="47">
        <f t="shared" ca="1" si="496"/>
        <v>4787982.9644937553</v>
      </c>
    </row>
    <row r="1735" spans="1:29" x14ac:dyDescent="0.15">
      <c r="A1735" s="58">
        <v>62387</v>
      </c>
      <c r="B1735" s="65">
        <f t="shared" si="479"/>
        <v>6</v>
      </c>
      <c r="C1735" s="58" t="s">
        <v>1788</v>
      </c>
      <c r="D1735" s="58">
        <v>2370</v>
      </c>
      <c r="E1735" s="58">
        <v>0</v>
      </c>
      <c r="F1735" s="58">
        <f t="shared" si="480"/>
        <v>3820.2985074626868</v>
      </c>
      <c r="G1735" s="58"/>
      <c r="H1735" s="17">
        <f t="shared" si="481"/>
        <v>1</v>
      </c>
      <c r="I1735" s="17">
        <f t="shared" si="482"/>
        <v>0</v>
      </c>
      <c r="J1735" s="17">
        <f ca="1">OFFSET('Z1'!$B$7,B1735,H1735)*D1735</f>
        <v>0</v>
      </c>
      <c r="K1735" s="17">
        <f ca="1">IF(I1735&gt;0,OFFSET('Z1'!$I$7,B1735,I1735)*IF(I1735=1,D1735-9300,IF(I1735=2,D1735-18000,IF(I1735=3,D1735-45000,0))),0)</f>
        <v>0</v>
      </c>
      <c r="L1735" s="17">
        <f>IF(AND(E1735=1,D1735&gt;20000,D1735&lt;=45000),D1735*'Z1'!$G$7,0)+IF(AND(E1735=1,D1735&gt;45000,D1735&lt;=50000),'Z1'!$G$7/5000*(50000-D1735)*D1735,0)</f>
        <v>0</v>
      </c>
      <c r="M1735" s="18">
        <f t="shared" ca="1" si="483"/>
        <v>0</v>
      </c>
      <c r="N1735" s="21">
        <v>12061</v>
      </c>
      <c r="O1735" s="20">
        <f t="shared" si="484"/>
        <v>11061</v>
      </c>
      <c r="P1735" s="21">
        <f t="shared" si="485"/>
        <v>1</v>
      </c>
      <c r="Q1735" s="22">
        <f t="shared" si="486"/>
        <v>9954.9</v>
      </c>
      <c r="R1735" s="59">
        <f t="shared" ca="1" si="487"/>
        <v>2286820.2346201017</v>
      </c>
      <c r="S1735" s="60">
        <f t="shared" ca="1" si="488"/>
        <v>2296775.1346201017</v>
      </c>
      <c r="T1735" s="61">
        <v>887.44347694266116</v>
      </c>
      <c r="U1735" s="61">
        <f t="shared" ca="1" si="489"/>
        <v>969.10343232915682</v>
      </c>
      <c r="V1735" s="62">
        <f t="shared" ca="1" si="490"/>
        <v>9.2017077716118889E-2</v>
      </c>
      <c r="W1735" s="62"/>
      <c r="X1735" s="62">
        <f t="shared" ca="1" si="491"/>
        <v>9.2017077716118889E-2</v>
      </c>
      <c r="Y1735" s="60">
        <f t="shared" ca="1" si="492"/>
        <v>2296775.1346201017</v>
      </c>
      <c r="Z1735" s="63">
        <f t="shared" ca="1" si="493"/>
        <v>0</v>
      </c>
      <c r="AA1735" s="60">
        <f t="shared" ca="1" si="494"/>
        <v>0</v>
      </c>
      <c r="AB1735" s="63">
        <f t="shared" ca="1" si="495"/>
        <v>0</v>
      </c>
      <c r="AC1735" s="47">
        <f t="shared" ca="1" si="496"/>
        <v>2296775.1346201017</v>
      </c>
    </row>
    <row r="1736" spans="1:29" x14ac:dyDescent="0.15">
      <c r="A1736" s="58">
        <v>62388</v>
      </c>
      <c r="B1736" s="65">
        <f t="shared" si="479"/>
        <v>6</v>
      </c>
      <c r="C1736" s="58" t="s">
        <v>1789</v>
      </c>
      <c r="D1736" s="58">
        <v>2931</v>
      </c>
      <c r="E1736" s="58">
        <v>0</v>
      </c>
      <c r="F1736" s="58">
        <f t="shared" si="480"/>
        <v>4724.5970149253735</v>
      </c>
      <c r="G1736" s="58"/>
      <c r="H1736" s="17">
        <f t="shared" si="481"/>
        <v>1</v>
      </c>
      <c r="I1736" s="17">
        <f t="shared" si="482"/>
        <v>0</v>
      </c>
      <c r="J1736" s="17">
        <f ca="1">OFFSET('Z1'!$B$7,B1736,H1736)*D1736</f>
        <v>0</v>
      </c>
      <c r="K1736" s="17">
        <f ca="1">IF(I1736&gt;0,OFFSET('Z1'!$I$7,B1736,I1736)*IF(I1736=1,D1736-9300,IF(I1736=2,D1736-18000,IF(I1736=3,D1736-45000,0))),0)</f>
        <v>0</v>
      </c>
      <c r="L1736" s="17">
        <f>IF(AND(E1736=1,D1736&gt;20000,D1736&lt;=45000),D1736*'Z1'!$G$7,0)+IF(AND(E1736=1,D1736&gt;45000,D1736&lt;=50000),'Z1'!$G$7/5000*(50000-D1736)*D1736,0)</f>
        <v>0</v>
      </c>
      <c r="M1736" s="18">
        <f t="shared" ca="1" si="483"/>
        <v>0</v>
      </c>
      <c r="N1736" s="21">
        <v>1625</v>
      </c>
      <c r="O1736" s="20">
        <f t="shared" si="484"/>
        <v>625</v>
      </c>
      <c r="P1736" s="21">
        <f t="shared" si="485"/>
        <v>1</v>
      </c>
      <c r="Q1736" s="22">
        <f t="shared" si="486"/>
        <v>562.5</v>
      </c>
      <c r="R1736" s="59">
        <f t="shared" ca="1" si="487"/>
        <v>2828130.8471187837</v>
      </c>
      <c r="S1736" s="60">
        <f t="shared" ca="1" si="488"/>
        <v>2828693.3471187837</v>
      </c>
      <c r="T1736" s="61">
        <v>883.33159019492541</v>
      </c>
      <c r="U1736" s="61">
        <f t="shared" ca="1" si="489"/>
        <v>965.09496660483921</v>
      </c>
      <c r="V1736" s="62">
        <f t="shared" ca="1" si="490"/>
        <v>9.2562495576401949E-2</v>
      </c>
      <c r="W1736" s="62"/>
      <c r="X1736" s="62">
        <f t="shared" ca="1" si="491"/>
        <v>9.2562495576401949E-2</v>
      </c>
      <c r="Y1736" s="60">
        <f t="shared" ca="1" si="492"/>
        <v>2828693.3471187842</v>
      </c>
      <c r="Z1736" s="63">
        <f t="shared" ca="1" si="493"/>
        <v>0</v>
      </c>
      <c r="AA1736" s="60">
        <f t="shared" ca="1" si="494"/>
        <v>0</v>
      </c>
      <c r="AB1736" s="63">
        <f t="shared" ca="1" si="495"/>
        <v>0</v>
      </c>
      <c r="AC1736" s="47">
        <f t="shared" ca="1" si="496"/>
        <v>2828693.3471187842</v>
      </c>
    </row>
    <row r="1737" spans="1:29" x14ac:dyDescent="0.15">
      <c r="A1737" s="58">
        <v>62389</v>
      </c>
      <c r="B1737" s="65">
        <f t="shared" si="479"/>
        <v>6</v>
      </c>
      <c r="C1737" s="58" t="s">
        <v>1790</v>
      </c>
      <c r="D1737" s="58">
        <v>3910</v>
      </c>
      <c r="E1737" s="58">
        <v>0</v>
      </c>
      <c r="F1737" s="58">
        <f t="shared" si="480"/>
        <v>6302.686567164179</v>
      </c>
      <c r="G1737" s="58"/>
      <c r="H1737" s="17">
        <f t="shared" si="481"/>
        <v>1</v>
      </c>
      <c r="I1737" s="17">
        <f t="shared" si="482"/>
        <v>0</v>
      </c>
      <c r="J1737" s="17">
        <f ca="1">OFFSET('Z1'!$B$7,B1737,H1737)*D1737</f>
        <v>0</v>
      </c>
      <c r="K1737" s="17">
        <f ca="1">IF(I1737&gt;0,OFFSET('Z1'!$I$7,B1737,I1737)*IF(I1737=1,D1737-9300,IF(I1737=2,D1737-18000,IF(I1737=3,D1737-45000,0))),0)</f>
        <v>0</v>
      </c>
      <c r="L1737" s="17">
        <f>IF(AND(E1737=1,D1737&gt;20000,D1737&lt;=45000),D1737*'Z1'!$G$7,0)+IF(AND(E1737=1,D1737&gt;45000,D1737&lt;=50000),'Z1'!$G$7/5000*(50000-D1737)*D1737,0)</f>
        <v>0</v>
      </c>
      <c r="M1737" s="18">
        <f t="shared" ca="1" si="483"/>
        <v>0</v>
      </c>
      <c r="N1737" s="21">
        <v>4166</v>
      </c>
      <c r="O1737" s="20">
        <f t="shared" si="484"/>
        <v>3166</v>
      </c>
      <c r="P1737" s="21">
        <f t="shared" si="485"/>
        <v>1</v>
      </c>
      <c r="Q1737" s="22">
        <f t="shared" si="486"/>
        <v>2849.4</v>
      </c>
      <c r="R1737" s="59">
        <f t="shared" ca="1" si="487"/>
        <v>3772770.9355968763</v>
      </c>
      <c r="S1737" s="60">
        <f t="shared" ca="1" si="488"/>
        <v>3775620.3355968762</v>
      </c>
      <c r="T1737" s="61">
        <v>883.89711173716648</v>
      </c>
      <c r="U1737" s="61">
        <f t="shared" ca="1" si="489"/>
        <v>965.63179938539031</v>
      </c>
      <c r="V1737" s="62">
        <f t="shared" ca="1" si="490"/>
        <v>9.2470816527035149E-2</v>
      </c>
      <c r="W1737" s="62"/>
      <c r="X1737" s="62">
        <f t="shared" ca="1" si="491"/>
        <v>9.2470816527035149E-2</v>
      </c>
      <c r="Y1737" s="60">
        <f t="shared" ca="1" si="492"/>
        <v>3775620.3355968762</v>
      </c>
      <c r="Z1737" s="63">
        <f t="shared" ca="1" si="493"/>
        <v>0</v>
      </c>
      <c r="AA1737" s="60">
        <f t="shared" ca="1" si="494"/>
        <v>0</v>
      </c>
      <c r="AB1737" s="63">
        <f t="shared" ca="1" si="495"/>
        <v>0</v>
      </c>
      <c r="AC1737" s="47">
        <f t="shared" ca="1" si="496"/>
        <v>3775620.3355968762</v>
      </c>
    </row>
    <row r="1738" spans="1:29" x14ac:dyDescent="0.15">
      <c r="A1738" s="58">
        <v>62390</v>
      </c>
      <c r="B1738" s="65">
        <f t="shared" si="479"/>
        <v>6</v>
      </c>
      <c r="C1738" s="58" t="s">
        <v>1791</v>
      </c>
      <c r="D1738" s="58">
        <v>3509</v>
      </c>
      <c r="E1738" s="58">
        <v>0</v>
      </c>
      <c r="F1738" s="58">
        <f t="shared" si="480"/>
        <v>5656.2985074626868</v>
      </c>
      <c r="G1738" s="58"/>
      <c r="H1738" s="17">
        <f t="shared" si="481"/>
        <v>1</v>
      </c>
      <c r="I1738" s="17">
        <f t="shared" si="482"/>
        <v>0</v>
      </c>
      <c r="J1738" s="17">
        <f ca="1">OFFSET('Z1'!$B$7,B1738,H1738)*D1738</f>
        <v>0</v>
      </c>
      <c r="K1738" s="17">
        <f ca="1">IF(I1738&gt;0,OFFSET('Z1'!$I$7,B1738,I1738)*IF(I1738=1,D1738-9300,IF(I1738=2,D1738-18000,IF(I1738=3,D1738-45000,0))),0)</f>
        <v>0</v>
      </c>
      <c r="L1738" s="17">
        <f>IF(AND(E1738=1,D1738&gt;20000,D1738&lt;=45000),D1738*'Z1'!$G$7,0)+IF(AND(E1738=1,D1738&gt;45000,D1738&lt;=50000),'Z1'!$G$7/5000*(50000-D1738)*D1738,0)</f>
        <v>0</v>
      </c>
      <c r="M1738" s="18">
        <f t="shared" ca="1" si="483"/>
        <v>0</v>
      </c>
      <c r="N1738" s="21">
        <v>13077</v>
      </c>
      <c r="O1738" s="20">
        <f t="shared" si="484"/>
        <v>12077</v>
      </c>
      <c r="P1738" s="21">
        <f t="shared" si="485"/>
        <v>1</v>
      </c>
      <c r="Q1738" s="22">
        <f t="shared" si="486"/>
        <v>10869.300000000001</v>
      </c>
      <c r="R1738" s="59">
        <f t="shared" ca="1" si="487"/>
        <v>3385844.8115113657</v>
      </c>
      <c r="S1738" s="60">
        <f t="shared" ca="1" si="488"/>
        <v>3396714.1115113655</v>
      </c>
      <c r="T1738" s="61">
        <v>886.37021058280129</v>
      </c>
      <c r="U1738" s="61">
        <f t="shared" ca="1" si="489"/>
        <v>968.00060174162593</v>
      </c>
      <c r="V1738" s="62">
        <f t="shared" ca="1" si="490"/>
        <v>9.2095142846860156E-2</v>
      </c>
      <c r="W1738" s="62"/>
      <c r="X1738" s="62">
        <f t="shared" ca="1" si="491"/>
        <v>9.2095142846860156E-2</v>
      </c>
      <c r="Y1738" s="60">
        <f t="shared" ca="1" si="492"/>
        <v>3396714.1115113655</v>
      </c>
      <c r="Z1738" s="63">
        <f t="shared" ca="1" si="493"/>
        <v>0</v>
      </c>
      <c r="AA1738" s="60">
        <f t="shared" ca="1" si="494"/>
        <v>0</v>
      </c>
      <c r="AB1738" s="63">
        <f t="shared" ca="1" si="495"/>
        <v>0</v>
      </c>
      <c r="AC1738" s="47">
        <f t="shared" ca="1" si="496"/>
        <v>3396714.1115113655</v>
      </c>
    </row>
    <row r="1739" spans="1:29" x14ac:dyDescent="0.15">
      <c r="A1739" s="58">
        <v>70101</v>
      </c>
      <c r="B1739" s="65">
        <f t="shared" si="479"/>
        <v>7</v>
      </c>
      <c r="C1739" s="58" t="s">
        <v>1792</v>
      </c>
      <c r="D1739" s="58">
        <v>130973</v>
      </c>
      <c r="E1739" s="58">
        <v>1</v>
      </c>
      <c r="F1739" s="58">
        <f t="shared" si="480"/>
        <v>305603.66666666669</v>
      </c>
      <c r="G1739" s="58"/>
      <c r="H1739" s="17">
        <f t="shared" si="481"/>
        <v>4</v>
      </c>
      <c r="I1739" s="17">
        <f t="shared" si="482"/>
        <v>0</v>
      </c>
      <c r="J1739" s="17">
        <f ca="1">OFFSET('Z1'!$B$7,B1739,H1739)*D1739</f>
        <v>26036122.669999998</v>
      </c>
      <c r="K1739" s="17">
        <f ca="1">IF(I1739&gt;0,OFFSET('Z1'!$I$7,B1739,I1739)*IF(I1739=1,D1739-9300,IF(I1739=2,D1739-18000,IF(I1739=3,D1739-45000,0))),0)</f>
        <v>0</v>
      </c>
      <c r="L1739" s="17">
        <f>IF(AND(E1739=1,D1739&gt;20000,D1739&lt;=45000),D1739*'Z1'!$G$7,0)+IF(AND(E1739=1,D1739&gt;45000,D1739&lt;=50000),'Z1'!$G$7/5000*(50000-D1739)*D1739,0)</f>
        <v>0</v>
      </c>
      <c r="M1739" s="18">
        <f t="shared" ca="1" si="483"/>
        <v>26036122.669999998</v>
      </c>
      <c r="N1739" s="21">
        <v>733370</v>
      </c>
      <c r="O1739" s="20">
        <f t="shared" si="484"/>
        <v>732370</v>
      </c>
      <c r="P1739" s="21">
        <f t="shared" si="485"/>
        <v>0</v>
      </c>
      <c r="Q1739" s="22">
        <f t="shared" si="486"/>
        <v>0</v>
      </c>
      <c r="R1739" s="59">
        <f t="shared" ca="1" si="487"/>
        <v>213584457.77974266</v>
      </c>
      <c r="S1739" s="60">
        <f t="shared" ca="1" si="488"/>
        <v>239620580.44974265</v>
      </c>
      <c r="T1739" s="61">
        <v>1651.8223733249918</v>
      </c>
      <c r="U1739" s="61">
        <f t="shared" ca="1" si="489"/>
        <v>1829.5418173955138</v>
      </c>
      <c r="V1739" s="62">
        <f t="shared" ca="1" si="490"/>
        <v>0.10758992428028824</v>
      </c>
      <c r="W1739" s="62"/>
      <c r="X1739" s="62">
        <f t="shared" ca="1" si="491"/>
        <v>0.10758992428028824</v>
      </c>
      <c r="Y1739" s="60">
        <f t="shared" ca="1" si="492"/>
        <v>239620580.44974262</v>
      </c>
      <c r="Z1739" s="63">
        <f t="shared" ca="1" si="493"/>
        <v>0</v>
      </c>
      <c r="AA1739" s="60">
        <f t="shared" ca="1" si="494"/>
        <v>5467694.5824028552</v>
      </c>
      <c r="AB1739" s="63">
        <f t="shared" ca="1" si="495"/>
        <v>-2054116.9212104743</v>
      </c>
      <c r="AC1739" s="47">
        <f t="shared" ca="1" si="496"/>
        <v>237566463.52853215</v>
      </c>
    </row>
    <row r="1740" spans="1:29" x14ac:dyDescent="0.15">
      <c r="A1740" s="58">
        <v>70201</v>
      </c>
      <c r="B1740" s="65">
        <f t="shared" si="479"/>
        <v>7</v>
      </c>
      <c r="C1740" s="58" t="s">
        <v>1793</v>
      </c>
      <c r="D1740" s="58">
        <v>3154</v>
      </c>
      <c r="E1740" s="58">
        <v>0</v>
      </c>
      <c r="F1740" s="58">
        <f t="shared" si="480"/>
        <v>5084.059701492537</v>
      </c>
      <c r="G1740" s="58"/>
      <c r="H1740" s="17">
        <f t="shared" si="481"/>
        <v>1</v>
      </c>
      <c r="I1740" s="17">
        <f t="shared" si="482"/>
        <v>0</v>
      </c>
      <c r="J1740" s="17">
        <f ca="1">OFFSET('Z1'!$B$7,B1740,H1740)*D1740</f>
        <v>0</v>
      </c>
      <c r="K1740" s="17">
        <f ca="1">IF(I1740&gt;0,OFFSET('Z1'!$I$7,B1740,I1740)*IF(I1740=1,D1740-9300,IF(I1740=2,D1740-18000,IF(I1740=3,D1740-45000,0))),0)</f>
        <v>0</v>
      </c>
      <c r="L1740" s="17">
        <f>IF(AND(E1740=1,D1740&gt;20000,D1740&lt;=45000),D1740*'Z1'!$G$7,0)+IF(AND(E1740=1,D1740&gt;45000,D1740&lt;=50000),'Z1'!$G$7/5000*(50000-D1740)*D1740,0)</f>
        <v>0</v>
      </c>
      <c r="M1740" s="18">
        <f t="shared" ca="1" si="483"/>
        <v>0</v>
      </c>
      <c r="N1740" s="21">
        <v>81298</v>
      </c>
      <c r="O1740" s="20">
        <f t="shared" si="484"/>
        <v>80298</v>
      </c>
      <c r="P1740" s="21">
        <f t="shared" si="485"/>
        <v>1</v>
      </c>
      <c r="Q1740" s="22">
        <f t="shared" si="486"/>
        <v>72268.2</v>
      </c>
      <c r="R1740" s="59">
        <f t="shared" ca="1" si="487"/>
        <v>3553216.9705526778</v>
      </c>
      <c r="S1740" s="60">
        <f t="shared" ca="1" si="488"/>
        <v>3625485.1705526779</v>
      </c>
      <c r="T1740" s="61">
        <v>1058.9866284832394</v>
      </c>
      <c r="U1740" s="61">
        <f t="shared" ca="1" si="489"/>
        <v>1149.4880058822696</v>
      </c>
      <c r="V1740" s="62">
        <f t="shared" ca="1" si="490"/>
        <v>8.546035895529025E-2</v>
      </c>
      <c r="W1740" s="62"/>
      <c r="X1740" s="62">
        <f t="shared" ca="1" si="491"/>
        <v>8.546035895529025E-2</v>
      </c>
      <c r="Y1740" s="60">
        <f t="shared" ca="1" si="492"/>
        <v>3625485.1705526784</v>
      </c>
      <c r="Z1740" s="63">
        <f t="shared" ca="1" si="493"/>
        <v>0</v>
      </c>
      <c r="AA1740" s="60">
        <f t="shared" ca="1" si="494"/>
        <v>10499.662576537114</v>
      </c>
      <c r="AB1740" s="63">
        <f t="shared" ca="1" si="495"/>
        <v>-3944.5390082463414</v>
      </c>
      <c r="AC1740" s="47">
        <f t="shared" ca="1" si="496"/>
        <v>3621540.6315444321</v>
      </c>
    </row>
    <row r="1741" spans="1:29" x14ac:dyDescent="0.15">
      <c r="A1741" s="58">
        <v>70202</v>
      </c>
      <c r="B1741" s="65">
        <f t="shared" si="479"/>
        <v>7</v>
      </c>
      <c r="C1741" s="58" t="s">
        <v>1794</v>
      </c>
      <c r="D1741" s="58">
        <v>4759</v>
      </c>
      <c r="E1741" s="58">
        <v>0</v>
      </c>
      <c r="F1741" s="58">
        <f t="shared" si="480"/>
        <v>7671.2238805970146</v>
      </c>
      <c r="G1741" s="58"/>
      <c r="H1741" s="17">
        <f t="shared" si="481"/>
        <v>1</v>
      </c>
      <c r="I1741" s="17">
        <f t="shared" si="482"/>
        <v>0</v>
      </c>
      <c r="J1741" s="17">
        <f ca="1">OFFSET('Z1'!$B$7,B1741,H1741)*D1741</f>
        <v>0</v>
      </c>
      <c r="K1741" s="17">
        <f ca="1">IF(I1741&gt;0,OFFSET('Z1'!$I$7,B1741,I1741)*IF(I1741=1,D1741-9300,IF(I1741=2,D1741-18000,IF(I1741=3,D1741-45000,0))),0)</f>
        <v>0</v>
      </c>
      <c r="L1741" s="17">
        <f>IF(AND(E1741=1,D1741&gt;20000,D1741&lt;=45000),D1741*'Z1'!$G$7,0)+IF(AND(E1741=1,D1741&gt;45000,D1741&lt;=50000),'Z1'!$G$7/5000*(50000-D1741)*D1741,0)</f>
        <v>0</v>
      </c>
      <c r="M1741" s="18">
        <f t="shared" ca="1" si="483"/>
        <v>0</v>
      </c>
      <c r="N1741" s="21">
        <v>97401</v>
      </c>
      <c r="O1741" s="20">
        <f t="shared" si="484"/>
        <v>96401</v>
      </c>
      <c r="P1741" s="21">
        <f t="shared" si="485"/>
        <v>1</v>
      </c>
      <c r="Q1741" s="22">
        <f t="shared" si="486"/>
        <v>86760.900000000009</v>
      </c>
      <c r="R1741" s="59">
        <f t="shared" ca="1" si="487"/>
        <v>5361369.5506849065</v>
      </c>
      <c r="S1741" s="60">
        <f t="shared" ca="1" si="488"/>
        <v>5448130.4506849069</v>
      </c>
      <c r="T1741" s="61">
        <v>1053.2556983721663</v>
      </c>
      <c r="U1741" s="61">
        <f t="shared" ca="1" si="489"/>
        <v>1144.805726136774</v>
      </c>
      <c r="V1741" s="62">
        <f t="shared" ca="1" si="490"/>
        <v>8.6920989752156563E-2</v>
      </c>
      <c r="W1741" s="62"/>
      <c r="X1741" s="62">
        <f t="shared" ca="1" si="491"/>
        <v>8.6920989752156563E-2</v>
      </c>
      <c r="Y1741" s="60">
        <f t="shared" ca="1" si="492"/>
        <v>5448130.4506849069</v>
      </c>
      <c r="Z1741" s="63">
        <f t="shared" ca="1" si="493"/>
        <v>0</v>
      </c>
      <c r="AA1741" s="60">
        <f t="shared" ca="1" si="494"/>
        <v>23078.299563100561</v>
      </c>
      <c r="AB1741" s="63">
        <f t="shared" ca="1" si="495"/>
        <v>-8670.1122257081406</v>
      </c>
      <c r="AC1741" s="47">
        <f t="shared" ca="1" si="496"/>
        <v>5439460.3384591984</v>
      </c>
    </row>
    <row r="1742" spans="1:29" x14ac:dyDescent="0.15">
      <c r="A1742" s="58">
        <v>70203</v>
      </c>
      <c r="B1742" s="65">
        <f t="shared" si="479"/>
        <v>7</v>
      </c>
      <c r="C1742" s="58" t="s">
        <v>1795</v>
      </c>
      <c r="D1742" s="58">
        <v>10883</v>
      </c>
      <c r="E1742" s="58">
        <v>0</v>
      </c>
      <c r="F1742" s="58">
        <f t="shared" si="480"/>
        <v>18138.333333333332</v>
      </c>
      <c r="G1742" s="58"/>
      <c r="H1742" s="17">
        <f t="shared" si="481"/>
        <v>2</v>
      </c>
      <c r="I1742" s="17">
        <f t="shared" si="482"/>
        <v>0</v>
      </c>
      <c r="J1742" s="17">
        <f ca="1">OFFSET('Z1'!$B$7,B1742,H1742)*D1742</f>
        <v>1640503.4200000002</v>
      </c>
      <c r="K1742" s="17">
        <f ca="1">IF(I1742&gt;0,OFFSET('Z1'!$I$7,B1742,I1742)*IF(I1742=1,D1742-9300,IF(I1742=2,D1742-18000,IF(I1742=3,D1742-45000,0))),0)</f>
        <v>0</v>
      </c>
      <c r="L1742" s="17">
        <f>IF(AND(E1742=1,D1742&gt;20000,D1742&lt;=45000),D1742*'Z1'!$G$7,0)+IF(AND(E1742=1,D1742&gt;45000,D1742&lt;=50000),'Z1'!$G$7/5000*(50000-D1742)*D1742,0)</f>
        <v>0</v>
      </c>
      <c r="M1742" s="18">
        <f t="shared" ca="1" si="483"/>
        <v>1640503.4200000002</v>
      </c>
      <c r="N1742" s="21">
        <v>143546</v>
      </c>
      <c r="O1742" s="20">
        <f t="shared" si="484"/>
        <v>142546</v>
      </c>
      <c r="P1742" s="21">
        <f t="shared" si="485"/>
        <v>0</v>
      </c>
      <c r="Q1742" s="22">
        <f t="shared" si="486"/>
        <v>0</v>
      </c>
      <c r="R1742" s="59">
        <f t="shared" ca="1" si="487"/>
        <v>12676765.734796697</v>
      </c>
      <c r="S1742" s="60">
        <f t="shared" ca="1" si="488"/>
        <v>14317269.154796697</v>
      </c>
      <c r="T1742" s="61">
        <v>1187.3074095178515</v>
      </c>
      <c r="U1742" s="61">
        <f t="shared" ca="1" si="489"/>
        <v>1315.5627267110813</v>
      </c>
      <c r="V1742" s="62">
        <f t="shared" ca="1" si="490"/>
        <v>0.10802199680141178</v>
      </c>
      <c r="W1742" s="62"/>
      <c r="X1742" s="62">
        <f t="shared" ca="1" si="491"/>
        <v>0.10802199680141178</v>
      </c>
      <c r="Y1742" s="60">
        <f t="shared" ca="1" si="492"/>
        <v>14317269.154796697</v>
      </c>
      <c r="Z1742" s="63">
        <f t="shared" ca="1" si="493"/>
        <v>0</v>
      </c>
      <c r="AA1742" s="60">
        <f t="shared" ca="1" si="494"/>
        <v>332148.98692109808</v>
      </c>
      <c r="AB1742" s="63">
        <f t="shared" ca="1" si="495"/>
        <v>-124782.54666845524</v>
      </c>
      <c r="AC1742" s="47">
        <f t="shared" ca="1" si="496"/>
        <v>14192486.608128242</v>
      </c>
    </row>
    <row r="1743" spans="1:29" x14ac:dyDescent="0.15">
      <c r="A1743" s="58">
        <v>70204</v>
      </c>
      <c r="B1743" s="65">
        <f t="shared" si="479"/>
        <v>7</v>
      </c>
      <c r="C1743" s="58" t="s">
        <v>1796</v>
      </c>
      <c r="D1743" s="58">
        <v>799</v>
      </c>
      <c r="E1743" s="58">
        <v>0</v>
      </c>
      <c r="F1743" s="58">
        <f t="shared" si="480"/>
        <v>1287.9402985074628</v>
      </c>
      <c r="G1743" s="58"/>
      <c r="H1743" s="17">
        <f t="shared" si="481"/>
        <v>1</v>
      </c>
      <c r="I1743" s="17">
        <f t="shared" si="482"/>
        <v>0</v>
      </c>
      <c r="J1743" s="17">
        <f ca="1">OFFSET('Z1'!$B$7,B1743,H1743)*D1743</f>
        <v>0</v>
      </c>
      <c r="K1743" s="17">
        <f ca="1">IF(I1743&gt;0,OFFSET('Z1'!$I$7,B1743,I1743)*IF(I1743=1,D1743-9300,IF(I1743=2,D1743-18000,IF(I1743=3,D1743-45000,0))),0)</f>
        <v>0</v>
      </c>
      <c r="L1743" s="17">
        <f>IF(AND(E1743=1,D1743&gt;20000,D1743&lt;=45000),D1743*'Z1'!$G$7,0)+IF(AND(E1743=1,D1743&gt;45000,D1743&lt;=50000),'Z1'!$G$7/5000*(50000-D1743)*D1743,0)</f>
        <v>0</v>
      </c>
      <c r="M1743" s="18">
        <f t="shared" ca="1" si="483"/>
        <v>0</v>
      </c>
      <c r="N1743" s="21">
        <v>9741</v>
      </c>
      <c r="O1743" s="20">
        <f t="shared" si="484"/>
        <v>8741</v>
      </c>
      <c r="P1743" s="21">
        <f t="shared" si="485"/>
        <v>1</v>
      </c>
      <c r="Q1743" s="22">
        <f t="shared" si="486"/>
        <v>7866.9000000000005</v>
      </c>
      <c r="R1743" s="59">
        <f t="shared" ca="1" si="487"/>
        <v>900133.27820912807</v>
      </c>
      <c r="S1743" s="60">
        <f t="shared" ca="1" si="488"/>
        <v>908000.17820912809</v>
      </c>
      <c r="T1743" s="61">
        <v>1038.703008009662</v>
      </c>
      <c r="U1743" s="61">
        <f t="shared" ca="1" si="489"/>
        <v>1136.4207486972816</v>
      </c>
      <c r="V1743" s="62">
        <f t="shared" ca="1" si="490"/>
        <v>9.4076689808441083E-2</v>
      </c>
      <c r="W1743" s="62"/>
      <c r="X1743" s="62">
        <f t="shared" ca="1" si="491"/>
        <v>9.4076689808441083E-2</v>
      </c>
      <c r="Y1743" s="60">
        <f t="shared" ca="1" si="492"/>
        <v>908000.17820912797</v>
      </c>
      <c r="Z1743" s="63">
        <f t="shared" ca="1" si="493"/>
        <v>0</v>
      </c>
      <c r="AA1743" s="60">
        <f t="shared" ca="1" si="494"/>
        <v>9759.8207175525604</v>
      </c>
      <c r="AB1743" s="63">
        <f t="shared" ca="1" si="495"/>
        <v>-3666.5934027161729</v>
      </c>
      <c r="AC1743" s="47">
        <f t="shared" ca="1" si="496"/>
        <v>904333.58480641176</v>
      </c>
    </row>
    <row r="1744" spans="1:29" x14ac:dyDescent="0.15">
      <c r="A1744" s="58">
        <v>70205</v>
      </c>
      <c r="B1744" s="65">
        <f t="shared" si="479"/>
        <v>7</v>
      </c>
      <c r="C1744" s="58" t="s">
        <v>1797</v>
      </c>
      <c r="D1744" s="58">
        <v>941</v>
      </c>
      <c r="E1744" s="58">
        <v>0</v>
      </c>
      <c r="F1744" s="58">
        <f t="shared" si="480"/>
        <v>1516.8358208955224</v>
      </c>
      <c r="G1744" s="58"/>
      <c r="H1744" s="17">
        <f t="shared" si="481"/>
        <v>1</v>
      </c>
      <c r="I1744" s="17">
        <f t="shared" si="482"/>
        <v>0</v>
      </c>
      <c r="J1744" s="17">
        <f ca="1">OFFSET('Z1'!$B$7,B1744,H1744)*D1744</f>
        <v>0</v>
      </c>
      <c r="K1744" s="17">
        <f ca="1">IF(I1744&gt;0,OFFSET('Z1'!$I$7,B1744,I1744)*IF(I1744=1,D1744-9300,IF(I1744=2,D1744-18000,IF(I1744=3,D1744-45000,0))),0)</f>
        <v>0</v>
      </c>
      <c r="L1744" s="17">
        <f>IF(AND(E1744=1,D1744&gt;20000,D1744&lt;=45000),D1744*'Z1'!$G$7,0)+IF(AND(E1744=1,D1744&gt;45000,D1744&lt;=50000),'Z1'!$G$7/5000*(50000-D1744)*D1744,0)</f>
        <v>0</v>
      </c>
      <c r="M1744" s="18">
        <f t="shared" ca="1" si="483"/>
        <v>0</v>
      </c>
      <c r="N1744" s="21">
        <v>155988</v>
      </c>
      <c r="O1744" s="20">
        <f t="shared" si="484"/>
        <v>154988</v>
      </c>
      <c r="P1744" s="21">
        <f t="shared" si="485"/>
        <v>1</v>
      </c>
      <c r="Q1744" s="22">
        <f t="shared" si="486"/>
        <v>139489.20000000001</v>
      </c>
      <c r="R1744" s="59">
        <f t="shared" ca="1" si="487"/>
        <v>1060106.9021211383</v>
      </c>
      <c r="S1744" s="60">
        <f t="shared" ca="1" si="488"/>
        <v>1199596.1021211382</v>
      </c>
      <c r="T1744" s="61">
        <v>1237.9316943828201</v>
      </c>
      <c r="U1744" s="61">
        <f t="shared" ca="1" si="489"/>
        <v>1274.8098853572139</v>
      </c>
      <c r="V1744" s="62">
        <f t="shared" ca="1" si="490"/>
        <v>2.9790166244010541E-2</v>
      </c>
      <c r="W1744" s="62"/>
      <c r="X1744" s="62">
        <f t="shared" ca="1" si="491"/>
        <v>4.1158394327093784E-2</v>
      </c>
      <c r="Y1744" s="60">
        <f t="shared" ca="1" si="492"/>
        <v>1212838.8796728316</v>
      </c>
      <c r="Z1744" s="63">
        <f t="shared" ca="1" si="493"/>
        <v>13242.777551693376</v>
      </c>
      <c r="AA1744" s="60">
        <f t="shared" ca="1" si="494"/>
        <v>0</v>
      </c>
      <c r="AB1744" s="63">
        <f t="shared" ca="1" si="495"/>
        <v>0</v>
      </c>
      <c r="AC1744" s="47">
        <f t="shared" ca="1" si="496"/>
        <v>1212838.8796728316</v>
      </c>
    </row>
    <row r="1745" spans="1:29" x14ac:dyDescent="0.15">
      <c r="A1745" s="58">
        <v>70206</v>
      </c>
      <c r="B1745" s="65">
        <f t="shared" si="479"/>
        <v>7</v>
      </c>
      <c r="C1745" s="58" t="s">
        <v>1798</v>
      </c>
      <c r="D1745" s="58">
        <v>610</v>
      </c>
      <c r="E1745" s="58">
        <v>0</v>
      </c>
      <c r="F1745" s="58">
        <f t="shared" si="480"/>
        <v>983.28358208955228</v>
      </c>
      <c r="G1745" s="58"/>
      <c r="H1745" s="17">
        <f t="shared" si="481"/>
        <v>1</v>
      </c>
      <c r="I1745" s="17">
        <f t="shared" si="482"/>
        <v>0</v>
      </c>
      <c r="J1745" s="17">
        <f ca="1">OFFSET('Z1'!$B$7,B1745,H1745)*D1745</f>
        <v>0</v>
      </c>
      <c r="K1745" s="17">
        <f ca="1">IF(I1745&gt;0,OFFSET('Z1'!$I$7,B1745,I1745)*IF(I1745=1,D1745-9300,IF(I1745=2,D1745-18000,IF(I1745=3,D1745-45000,0))),0)</f>
        <v>0</v>
      </c>
      <c r="L1745" s="17">
        <f>IF(AND(E1745=1,D1745&gt;20000,D1745&lt;=45000),D1745*'Z1'!$G$7,0)+IF(AND(E1745=1,D1745&gt;45000,D1745&lt;=50000),'Z1'!$G$7/5000*(50000-D1745)*D1745,0)</f>
        <v>0</v>
      </c>
      <c r="M1745" s="18">
        <f t="shared" ca="1" si="483"/>
        <v>0</v>
      </c>
      <c r="N1745" s="21">
        <v>4383</v>
      </c>
      <c r="O1745" s="20">
        <f t="shared" si="484"/>
        <v>3383</v>
      </c>
      <c r="P1745" s="21">
        <f t="shared" si="485"/>
        <v>1</v>
      </c>
      <c r="Q1745" s="22">
        <f t="shared" si="486"/>
        <v>3044.7000000000003</v>
      </c>
      <c r="R1745" s="59">
        <f t="shared" ca="1" si="487"/>
        <v>687210.63793187495</v>
      </c>
      <c r="S1745" s="60">
        <f t="shared" ca="1" si="488"/>
        <v>690255.33793187491</v>
      </c>
      <c r="T1745" s="61">
        <v>1030.2673842607592</v>
      </c>
      <c r="U1745" s="61">
        <f t="shared" ca="1" si="489"/>
        <v>1131.5661277571719</v>
      </c>
      <c r="V1745" s="62">
        <f t="shared" ca="1" si="490"/>
        <v>9.8322770422453853E-2</v>
      </c>
      <c r="W1745" s="62"/>
      <c r="X1745" s="62">
        <f t="shared" ca="1" si="491"/>
        <v>9.8322770422453853E-2</v>
      </c>
      <c r="Y1745" s="60">
        <f t="shared" ca="1" si="492"/>
        <v>690255.33793187491</v>
      </c>
      <c r="Z1745" s="63">
        <f t="shared" ca="1" si="493"/>
        <v>0</v>
      </c>
      <c r="AA1745" s="60">
        <f t="shared" ca="1" si="494"/>
        <v>10059.168991039624</v>
      </c>
      <c r="AB1745" s="63">
        <f t="shared" ca="1" si="495"/>
        <v>-3779.0532968521566</v>
      </c>
      <c r="AC1745" s="47">
        <f t="shared" ca="1" si="496"/>
        <v>686476.28463502275</v>
      </c>
    </row>
    <row r="1746" spans="1:29" x14ac:dyDescent="0.15">
      <c r="A1746" s="58">
        <v>70207</v>
      </c>
      <c r="B1746" s="65">
        <f t="shared" si="479"/>
        <v>7</v>
      </c>
      <c r="C1746" s="58" t="s">
        <v>1799</v>
      </c>
      <c r="D1746" s="58">
        <v>685</v>
      </c>
      <c r="E1746" s="58">
        <v>0</v>
      </c>
      <c r="F1746" s="58">
        <f t="shared" si="480"/>
        <v>1104.1791044776119</v>
      </c>
      <c r="G1746" s="58"/>
      <c r="H1746" s="17">
        <f t="shared" si="481"/>
        <v>1</v>
      </c>
      <c r="I1746" s="17">
        <f t="shared" si="482"/>
        <v>0</v>
      </c>
      <c r="J1746" s="17">
        <f ca="1">OFFSET('Z1'!$B$7,B1746,H1746)*D1746</f>
        <v>0</v>
      </c>
      <c r="K1746" s="17">
        <f ca="1">IF(I1746&gt;0,OFFSET('Z1'!$I$7,B1746,I1746)*IF(I1746=1,D1746-9300,IF(I1746=2,D1746-18000,IF(I1746=3,D1746-45000,0))),0)</f>
        <v>0</v>
      </c>
      <c r="L1746" s="17">
        <f>IF(AND(E1746=1,D1746&gt;20000,D1746&lt;=45000),D1746*'Z1'!$G$7,0)+IF(AND(E1746=1,D1746&gt;45000,D1746&lt;=50000),'Z1'!$G$7/5000*(50000-D1746)*D1746,0)</f>
        <v>0</v>
      </c>
      <c r="M1746" s="18">
        <f t="shared" ca="1" si="483"/>
        <v>0</v>
      </c>
      <c r="N1746" s="21">
        <v>25817</v>
      </c>
      <c r="O1746" s="20">
        <f t="shared" si="484"/>
        <v>24817</v>
      </c>
      <c r="P1746" s="21">
        <f t="shared" si="485"/>
        <v>1</v>
      </c>
      <c r="Q1746" s="22">
        <f t="shared" si="486"/>
        <v>22335.3</v>
      </c>
      <c r="R1746" s="59">
        <f t="shared" ca="1" si="487"/>
        <v>771703.74915300705</v>
      </c>
      <c r="S1746" s="60">
        <f t="shared" ca="1" si="488"/>
        <v>794039.0491530071</v>
      </c>
      <c r="T1746" s="61">
        <v>1075.0147461482002</v>
      </c>
      <c r="U1746" s="61">
        <f t="shared" ca="1" si="489"/>
        <v>1159.1810936540251</v>
      </c>
      <c r="V1746" s="62">
        <f t="shared" ca="1" si="490"/>
        <v>7.8293202774561532E-2</v>
      </c>
      <c r="W1746" s="62"/>
      <c r="X1746" s="62">
        <f t="shared" ca="1" si="491"/>
        <v>7.8293202774561532E-2</v>
      </c>
      <c r="Y1746" s="60">
        <f t="shared" ca="1" si="492"/>
        <v>794039.04915300722</v>
      </c>
      <c r="Z1746" s="63">
        <f t="shared" ca="1" si="493"/>
        <v>0</v>
      </c>
      <c r="AA1746" s="60">
        <f t="shared" ca="1" si="494"/>
        <v>0</v>
      </c>
      <c r="AB1746" s="63">
        <f t="shared" ca="1" si="495"/>
        <v>0</v>
      </c>
      <c r="AC1746" s="47">
        <f t="shared" ca="1" si="496"/>
        <v>794039.04915300722</v>
      </c>
    </row>
    <row r="1747" spans="1:29" x14ac:dyDescent="0.15">
      <c r="A1747" s="58">
        <v>70208</v>
      </c>
      <c r="B1747" s="65">
        <f t="shared" si="479"/>
        <v>7</v>
      </c>
      <c r="C1747" s="58" t="s">
        <v>1800</v>
      </c>
      <c r="D1747" s="58">
        <v>4782</v>
      </c>
      <c r="E1747" s="58">
        <v>0</v>
      </c>
      <c r="F1747" s="58">
        <f t="shared" si="480"/>
        <v>7708.2985074626868</v>
      </c>
      <c r="G1747" s="58"/>
      <c r="H1747" s="17">
        <f t="shared" si="481"/>
        <v>1</v>
      </c>
      <c r="I1747" s="17">
        <f t="shared" si="482"/>
        <v>0</v>
      </c>
      <c r="J1747" s="17">
        <f ca="1">OFFSET('Z1'!$B$7,B1747,H1747)*D1747</f>
        <v>0</v>
      </c>
      <c r="K1747" s="17">
        <f ca="1">IF(I1747&gt;0,OFFSET('Z1'!$I$7,B1747,I1747)*IF(I1747=1,D1747-9300,IF(I1747=2,D1747-18000,IF(I1747=3,D1747-45000,0))),0)</f>
        <v>0</v>
      </c>
      <c r="L1747" s="17">
        <f>IF(AND(E1747=1,D1747&gt;20000,D1747&lt;=45000),D1747*'Z1'!$G$7,0)+IF(AND(E1747=1,D1747&gt;45000,D1747&lt;=50000),'Z1'!$G$7/5000*(50000-D1747)*D1747,0)</f>
        <v>0</v>
      </c>
      <c r="M1747" s="18">
        <f t="shared" ca="1" si="483"/>
        <v>0</v>
      </c>
      <c r="N1747" s="21">
        <v>509250</v>
      </c>
      <c r="O1747" s="20">
        <f t="shared" si="484"/>
        <v>508250</v>
      </c>
      <c r="P1747" s="21">
        <f t="shared" si="485"/>
        <v>1</v>
      </c>
      <c r="Q1747" s="22">
        <f t="shared" si="486"/>
        <v>457425</v>
      </c>
      <c r="R1747" s="59">
        <f t="shared" ca="1" si="487"/>
        <v>5387280.7714593867</v>
      </c>
      <c r="S1747" s="60">
        <f t="shared" ca="1" si="488"/>
        <v>5844705.7714593867</v>
      </c>
      <c r="T1747" s="61">
        <v>1168.7247229594684</v>
      </c>
      <c r="U1747" s="61">
        <f t="shared" ca="1" si="489"/>
        <v>1222.2303997196543</v>
      </c>
      <c r="V1747" s="62">
        <f t="shared" ca="1" si="490"/>
        <v>4.578124832056063E-2</v>
      </c>
      <c r="W1747" s="62"/>
      <c r="X1747" s="62">
        <f t="shared" ca="1" si="491"/>
        <v>4.578124832056063E-2</v>
      </c>
      <c r="Y1747" s="60">
        <f t="shared" ca="1" si="492"/>
        <v>5844705.7714593867</v>
      </c>
      <c r="Z1747" s="63">
        <f t="shared" ca="1" si="493"/>
        <v>0</v>
      </c>
      <c r="AA1747" s="60">
        <f t="shared" ca="1" si="494"/>
        <v>0</v>
      </c>
      <c r="AB1747" s="63">
        <f t="shared" ca="1" si="495"/>
        <v>0</v>
      </c>
      <c r="AC1747" s="47">
        <f t="shared" ca="1" si="496"/>
        <v>5844705.7714593867</v>
      </c>
    </row>
    <row r="1748" spans="1:29" x14ac:dyDescent="0.15">
      <c r="A1748" s="58">
        <v>70209</v>
      </c>
      <c r="B1748" s="65">
        <f t="shared" ref="B1748:B1811" si="497">INT(A1748/10000)</f>
        <v>7</v>
      </c>
      <c r="C1748" s="58" t="s">
        <v>1801</v>
      </c>
      <c r="D1748" s="58">
        <v>3844</v>
      </c>
      <c r="E1748" s="58">
        <v>0</v>
      </c>
      <c r="F1748" s="58">
        <f t="shared" ref="F1748:F1811" si="498">IF(AND(E1748=1,D1748&lt;=20000),D1748*2,IF(D1748&lt;=10000,D1748*(1+41/67),IF(D1748&lt;=20000,D1748*(1+2/3),IF(D1748&lt;=50000,D1748*(2),D1748*(2+1/3))))+IF(AND(D1748&gt;9000,D1748&lt;=10000),(D1748-9000)*(110/201),0)+IF(AND(D1748&gt;18000,D1748&lt;=20000),(D1748-18000)*(3+1/3),0)+IF(AND(D1748&gt;45000,D1748&lt;=50000),(D1748-45000)*(3+1/3),0))</f>
        <v>6196.2985074626868</v>
      </c>
      <c r="G1748" s="58"/>
      <c r="H1748" s="17">
        <f t="shared" ref="H1748:H1811" si="499">IF(AND(E1748=1,D1748&lt;=20000),3,IF(D1748&lt;=10000,1,IF(D1748&lt;=20000,2,IF(D1748&lt;=50000,3,4))))</f>
        <v>1</v>
      </c>
      <c r="I1748" s="17">
        <f t="shared" ref="I1748:I1811" si="500">IF(AND(E1748=1,D1748&lt;=45000),0,IF(AND(D1748&gt;9300,D1748&lt;=10000),1,IF(AND(D1748&gt;18000,D1748&lt;=20000),2,IF(AND(D1748&gt;45000,D1748&lt;=50000),3,0))))</f>
        <v>0</v>
      </c>
      <c r="J1748" s="17">
        <f ca="1">OFFSET('Z1'!$B$7,B1748,H1748)*D1748</f>
        <v>0</v>
      </c>
      <c r="K1748" s="17">
        <f ca="1">IF(I1748&gt;0,OFFSET('Z1'!$I$7,B1748,I1748)*IF(I1748=1,D1748-9300,IF(I1748=2,D1748-18000,IF(I1748=3,D1748-45000,0))),0)</f>
        <v>0</v>
      </c>
      <c r="L1748" s="17">
        <f>IF(AND(E1748=1,D1748&gt;20000,D1748&lt;=45000),D1748*'Z1'!$G$7,0)+IF(AND(E1748=1,D1748&gt;45000,D1748&lt;=50000),'Z1'!$G$7/5000*(50000-D1748)*D1748,0)</f>
        <v>0</v>
      </c>
      <c r="M1748" s="18">
        <f t="shared" ref="M1748:M1811" ca="1" si="501">SUM(J1748:L1748)</f>
        <v>0</v>
      </c>
      <c r="N1748" s="21">
        <v>117314</v>
      </c>
      <c r="O1748" s="20">
        <f t="shared" ref="O1748:O1811" si="502">MAX(N1748-$O$3,0)</f>
        <v>116314</v>
      </c>
      <c r="P1748" s="21">
        <f t="shared" ref="P1748:P1811" si="503">IF(D1748&lt;=9300,1,IF(D1748&gt;10000,0,2))</f>
        <v>1</v>
      </c>
      <c r="Q1748" s="22">
        <f t="shared" ref="Q1748:Q1811" si="504">IF(P1748=0,0,IF(P1748=1,O1748*$Q$3,O1748*$Q$3*(10000-D1748)/700))</f>
        <v>104682.6</v>
      </c>
      <c r="R1748" s="59">
        <f t="shared" ref="R1748:R1811" ca="1" si="505">OFFSET($R$4,B1748,0)/OFFSET($F$4,B1748,0)*F1748</f>
        <v>4330553.5937870936</v>
      </c>
      <c r="S1748" s="60">
        <f t="shared" ref="S1748:S1811" ca="1" si="506">M1748+Q1748+R1748</f>
        <v>4435236.1937870933</v>
      </c>
      <c r="T1748" s="61">
        <v>1066.0401130543046</v>
      </c>
      <c r="U1748" s="61">
        <f t="shared" ref="U1748:U1811" ca="1" si="507">S1748/D1748</f>
        <v>1153.8075426085049</v>
      </c>
      <c r="V1748" s="62">
        <f t="shared" ref="V1748:V1811" ca="1" si="508">U1748/T1748-1</f>
        <v>8.2330325547261607E-2</v>
      </c>
      <c r="W1748" s="62"/>
      <c r="X1748" s="62">
        <f t="shared" ref="X1748:X1811" ca="1" si="509">MAX(V1748,OFFSET($X$4,B1748,0))</f>
        <v>8.2330325547261607E-2</v>
      </c>
      <c r="Y1748" s="60">
        <f t="shared" ref="Y1748:Y1811" ca="1" si="510">(T1748*(1+X1748))*D1748</f>
        <v>4435236.1937870933</v>
      </c>
      <c r="Z1748" s="63">
        <f t="shared" ref="Z1748:Z1811" ca="1" si="511">Y1748-S1748</f>
        <v>0</v>
      </c>
      <c r="AA1748" s="60">
        <f t="shared" ref="AA1748:AA1811" ca="1" si="512">MAX(0,Y1748-T1748*(1+OFFSET($V$4,B1748,0))*D1748)</f>
        <v>55.472268212586641</v>
      </c>
      <c r="AB1748" s="63">
        <f t="shared" ref="AB1748:AB1811" ca="1" si="513">IF(OFFSET($Z$4,B1748,0)=0,0,-OFFSET($Z$4,B1748,0)/OFFSET($AA$4,B1748,0)*AA1748)</f>
        <v>-20.839957879162434</v>
      </c>
      <c r="AC1748" s="47">
        <f t="shared" ca="1" si="496"/>
        <v>4435215.3538292143</v>
      </c>
    </row>
    <row r="1749" spans="1:29" x14ac:dyDescent="0.15">
      <c r="A1749" s="58">
        <v>70210</v>
      </c>
      <c r="B1749" s="65">
        <f t="shared" si="497"/>
        <v>7</v>
      </c>
      <c r="C1749" s="58" t="s">
        <v>1802</v>
      </c>
      <c r="D1749" s="58">
        <v>616</v>
      </c>
      <c r="E1749" s="58">
        <v>0</v>
      </c>
      <c r="F1749" s="58">
        <f t="shared" si="498"/>
        <v>992.95522388059703</v>
      </c>
      <c r="G1749" s="58"/>
      <c r="H1749" s="17">
        <f t="shared" si="499"/>
        <v>1</v>
      </c>
      <c r="I1749" s="17">
        <f t="shared" si="500"/>
        <v>0</v>
      </c>
      <c r="J1749" s="17">
        <f ca="1">OFFSET('Z1'!$B$7,B1749,H1749)*D1749</f>
        <v>0</v>
      </c>
      <c r="K1749" s="17">
        <f ca="1">IF(I1749&gt;0,OFFSET('Z1'!$I$7,B1749,I1749)*IF(I1749=1,D1749-9300,IF(I1749=2,D1749-18000,IF(I1749=3,D1749-45000,0))),0)</f>
        <v>0</v>
      </c>
      <c r="L1749" s="17">
        <f>IF(AND(E1749=1,D1749&gt;20000,D1749&lt;=45000),D1749*'Z1'!$G$7,0)+IF(AND(E1749=1,D1749&gt;45000,D1749&lt;=50000),'Z1'!$G$7/5000*(50000-D1749)*D1749,0)</f>
        <v>0</v>
      </c>
      <c r="M1749" s="18">
        <f t="shared" ca="1" si="501"/>
        <v>0</v>
      </c>
      <c r="N1749" s="21">
        <v>2226</v>
      </c>
      <c r="O1749" s="20">
        <f t="shared" si="502"/>
        <v>1226</v>
      </c>
      <c r="P1749" s="21">
        <f t="shared" si="503"/>
        <v>1</v>
      </c>
      <c r="Q1749" s="22">
        <f t="shared" si="504"/>
        <v>1103.4000000000001</v>
      </c>
      <c r="R1749" s="59">
        <f t="shared" ca="1" si="505"/>
        <v>693970.08682956558</v>
      </c>
      <c r="S1749" s="60">
        <f t="shared" ca="1" si="506"/>
        <v>695073.48682956561</v>
      </c>
      <c r="T1749" s="61">
        <v>1029.681810814403</v>
      </c>
      <c r="U1749" s="61">
        <f t="shared" ca="1" si="507"/>
        <v>1128.3660500479962</v>
      </c>
      <c r="V1749" s="62">
        <f t="shared" ca="1" si="508"/>
        <v>9.5839547904163824E-2</v>
      </c>
      <c r="W1749" s="62"/>
      <c r="X1749" s="62">
        <f t="shared" ca="1" si="509"/>
        <v>9.5839547904163824E-2</v>
      </c>
      <c r="Y1749" s="60">
        <f t="shared" ca="1" si="510"/>
        <v>695073.48682956561</v>
      </c>
      <c r="Z1749" s="63">
        <f t="shared" ca="1" si="511"/>
        <v>0</v>
      </c>
      <c r="AA1749" s="60">
        <f t="shared" ca="1" si="512"/>
        <v>8577.2697667411994</v>
      </c>
      <c r="AB1749" s="63">
        <f t="shared" ca="1" si="513"/>
        <v>-3222.3297589360459</v>
      </c>
      <c r="AC1749" s="47">
        <f t="shared" ref="AC1749:AC1812" ca="1" si="514">Y1749+AB1749</f>
        <v>691851.15707062953</v>
      </c>
    </row>
    <row r="1750" spans="1:29" x14ac:dyDescent="0.15">
      <c r="A1750" s="58">
        <v>70211</v>
      </c>
      <c r="B1750" s="65">
        <f t="shared" si="497"/>
        <v>7</v>
      </c>
      <c r="C1750" s="58" t="s">
        <v>1803</v>
      </c>
      <c r="D1750" s="58">
        <v>1300</v>
      </c>
      <c r="E1750" s="58">
        <v>0</v>
      </c>
      <c r="F1750" s="58">
        <f t="shared" si="498"/>
        <v>2095.5223880597014</v>
      </c>
      <c r="G1750" s="58"/>
      <c r="H1750" s="17">
        <f t="shared" si="499"/>
        <v>1</v>
      </c>
      <c r="I1750" s="17">
        <f t="shared" si="500"/>
        <v>0</v>
      </c>
      <c r="J1750" s="17">
        <f ca="1">OFFSET('Z1'!$B$7,B1750,H1750)*D1750</f>
        <v>0</v>
      </c>
      <c r="K1750" s="17">
        <f ca="1">IF(I1750&gt;0,OFFSET('Z1'!$I$7,B1750,I1750)*IF(I1750=1,D1750-9300,IF(I1750=2,D1750-18000,IF(I1750=3,D1750-45000,0))),0)</f>
        <v>0</v>
      </c>
      <c r="L1750" s="17">
        <f>IF(AND(E1750=1,D1750&gt;20000,D1750&lt;=45000),D1750*'Z1'!$G$7,0)+IF(AND(E1750=1,D1750&gt;45000,D1750&lt;=50000),'Z1'!$G$7/5000*(50000-D1750)*D1750,0)</f>
        <v>0</v>
      </c>
      <c r="M1750" s="18">
        <f t="shared" ca="1" si="501"/>
        <v>0</v>
      </c>
      <c r="N1750" s="21">
        <v>0</v>
      </c>
      <c r="O1750" s="20">
        <f t="shared" si="502"/>
        <v>0</v>
      </c>
      <c r="P1750" s="21">
        <f t="shared" si="503"/>
        <v>1</v>
      </c>
      <c r="Q1750" s="22">
        <f t="shared" si="504"/>
        <v>0</v>
      </c>
      <c r="R1750" s="59">
        <f t="shared" ca="1" si="505"/>
        <v>1464547.2611662908</v>
      </c>
      <c r="S1750" s="60">
        <f t="shared" ca="1" si="506"/>
        <v>1464547.2611662908</v>
      </c>
      <c r="T1750" s="61">
        <v>1024.3788554094622</v>
      </c>
      <c r="U1750" s="61">
        <f t="shared" ca="1" si="507"/>
        <v>1126.5748162817622</v>
      </c>
      <c r="V1750" s="62">
        <f t="shared" ca="1" si="508"/>
        <v>9.9763832816961662E-2</v>
      </c>
      <c r="W1750" s="62"/>
      <c r="X1750" s="62">
        <f t="shared" ca="1" si="509"/>
        <v>9.9763832816961662E-2</v>
      </c>
      <c r="Y1750" s="60">
        <f t="shared" ca="1" si="510"/>
        <v>1464547.2611662908</v>
      </c>
      <c r="Z1750" s="63">
        <f t="shared" ca="1" si="511"/>
        <v>0</v>
      </c>
      <c r="AA1750" s="60">
        <f t="shared" ca="1" si="512"/>
        <v>23234.098068662919</v>
      </c>
      <c r="AB1750" s="63">
        <f t="shared" ca="1" si="513"/>
        <v>-8728.6429906862941</v>
      </c>
      <c r="AC1750" s="47">
        <f t="shared" ca="1" si="514"/>
        <v>1455818.6181756046</v>
      </c>
    </row>
    <row r="1751" spans="1:29" x14ac:dyDescent="0.15">
      <c r="A1751" s="58">
        <v>70212</v>
      </c>
      <c r="B1751" s="65">
        <f t="shared" si="497"/>
        <v>7</v>
      </c>
      <c r="C1751" s="58" t="s">
        <v>1804</v>
      </c>
      <c r="D1751" s="58">
        <v>2157</v>
      </c>
      <c r="E1751" s="58">
        <v>0</v>
      </c>
      <c r="F1751" s="58">
        <f t="shared" si="498"/>
        <v>3476.9552238805968</v>
      </c>
      <c r="G1751" s="58"/>
      <c r="H1751" s="17">
        <f t="shared" si="499"/>
        <v>1</v>
      </c>
      <c r="I1751" s="17">
        <f t="shared" si="500"/>
        <v>0</v>
      </c>
      <c r="J1751" s="17">
        <f ca="1">OFFSET('Z1'!$B$7,B1751,H1751)*D1751</f>
        <v>0</v>
      </c>
      <c r="K1751" s="17">
        <f ca="1">IF(I1751&gt;0,OFFSET('Z1'!$I$7,B1751,I1751)*IF(I1751=1,D1751-9300,IF(I1751=2,D1751-18000,IF(I1751=3,D1751-45000,0))),0)</f>
        <v>0</v>
      </c>
      <c r="L1751" s="17">
        <f>IF(AND(E1751=1,D1751&gt;20000,D1751&lt;=45000),D1751*'Z1'!$G$7,0)+IF(AND(E1751=1,D1751&gt;45000,D1751&lt;=50000),'Z1'!$G$7/5000*(50000-D1751)*D1751,0)</f>
        <v>0</v>
      </c>
      <c r="M1751" s="18">
        <f t="shared" ca="1" si="501"/>
        <v>0</v>
      </c>
      <c r="N1751" s="21">
        <v>49142</v>
      </c>
      <c r="O1751" s="20">
        <f t="shared" si="502"/>
        <v>48142</v>
      </c>
      <c r="P1751" s="21">
        <f t="shared" si="503"/>
        <v>1</v>
      </c>
      <c r="Q1751" s="22">
        <f t="shared" si="504"/>
        <v>43327.8</v>
      </c>
      <c r="R1751" s="59">
        <f t="shared" ca="1" si="505"/>
        <v>2430021.878719761</v>
      </c>
      <c r="S1751" s="60">
        <f t="shared" ca="1" si="506"/>
        <v>2473349.6787197609</v>
      </c>
      <c r="T1751" s="61">
        <v>1053.5669804359713</v>
      </c>
      <c r="U1751" s="61">
        <f t="shared" ca="1" si="507"/>
        <v>1146.6618816503296</v>
      </c>
      <c r="V1751" s="62">
        <f t="shared" ca="1" si="508"/>
        <v>8.8361635228768387E-2</v>
      </c>
      <c r="W1751" s="62"/>
      <c r="X1751" s="62">
        <f t="shared" ca="1" si="509"/>
        <v>8.8361635228768387E-2</v>
      </c>
      <c r="Y1751" s="60">
        <f t="shared" ca="1" si="510"/>
        <v>2473349.6787197609</v>
      </c>
      <c r="Z1751" s="63">
        <f t="shared" ca="1" si="511"/>
        <v>0</v>
      </c>
      <c r="AA1751" s="60">
        <f t="shared" ca="1" si="512"/>
        <v>13737.179673745763</v>
      </c>
      <c r="AB1751" s="63">
        <f t="shared" ca="1" si="513"/>
        <v>-5160.8173778333203</v>
      </c>
      <c r="AC1751" s="47">
        <f t="shared" ca="1" si="514"/>
        <v>2468188.8613419277</v>
      </c>
    </row>
    <row r="1752" spans="1:29" x14ac:dyDescent="0.15">
      <c r="A1752" s="58">
        <v>70213</v>
      </c>
      <c r="B1752" s="65">
        <f t="shared" si="497"/>
        <v>7</v>
      </c>
      <c r="C1752" s="58" t="s">
        <v>1805</v>
      </c>
      <c r="D1752" s="58">
        <v>1397</v>
      </c>
      <c r="E1752" s="58">
        <v>0</v>
      </c>
      <c r="F1752" s="58">
        <f t="shared" si="498"/>
        <v>2251.8805970149256</v>
      </c>
      <c r="G1752" s="58"/>
      <c r="H1752" s="17">
        <f t="shared" si="499"/>
        <v>1</v>
      </c>
      <c r="I1752" s="17">
        <f t="shared" si="500"/>
        <v>0</v>
      </c>
      <c r="J1752" s="17">
        <f ca="1">OFFSET('Z1'!$B$7,B1752,H1752)*D1752</f>
        <v>0</v>
      </c>
      <c r="K1752" s="17">
        <f ca="1">IF(I1752&gt;0,OFFSET('Z1'!$I$7,B1752,I1752)*IF(I1752=1,D1752-9300,IF(I1752=2,D1752-18000,IF(I1752=3,D1752-45000,0))),0)</f>
        <v>0</v>
      </c>
      <c r="L1752" s="17">
        <f>IF(AND(E1752=1,D1752&gt;20000,D1752&lt;=45000),D1752*'Z1'!$G$7,0)+IF(AND(E1752=1,D1752&gt;45000,D1752&lt;=50000),'Z1'!$G$7/5000*(50000-D1752)*D1752,0)</f>
        <v>0</v>
      </c>
      <c r="M1752" s="18">
        <f t="shared" ca="1" si="501"/>
        <v>0</v>
      </c>
      <c r="N1752" s="21">
        <v>71982</v>
      </c>
      <c r="O1752" s="20">
        <f t="shared" si="502"/>
        <v>70982</v>
      </c>
      <c r="P1752" s="21">
        <f t="shared" si="503"/>
        <v>1</v>
      </c>
      <c r="Q1752" s="22">
        <f t="shared" si="504"/>
        <v>63883.8</v>
      </c>
      <c r="R1752" s="59">
        <f t="shared" ca="1" si="505"/>
        <v>1573825.0183456219</v>
      </c>
      <c r="S1752" s="60">
        <f t="shared" ca="1" si="506"/>
        <v>1637708.8183456219</v>
      </c>
      <c r="T1752" s="61">
        <v>1130.1990461424291</v>
      </c>
      <c r="U1752" s="61">
        <f t="shared" ca="1" si="507"/>
        <v>1172.3040933039526</v>
      </c>
      <c r="V1752" s="62">
        <f t="shared" ca="1" si="508"/>
        <v>3.7254541405989938E-2</v>
      </c>
      <c r="W1752" s="62"/>
      <c r="X1752" s="62">
        <f t="shared" ca="1" si="509"/>
        <v>4.1158394327093784E-2</v>
      </c>
      <c r="Y1752" s="60">
        <f t="shared" ca="1" si="510"/>
        <v>1643872.5651398755</v>
      </c>
      <c r="Z1752" s="63">
        <f t="shared" ca="1" si="511"/>
        <v>6163.7467942535877</v>
      </c>
      <c r="AA1752" s="60">
        <f t="shared" ca="1" si="512"/>
        <v>0</v>
      </c>
      <c r="AB1752" s="63">
        <f t="shared" ca="1" si="513"/>
        <v>0</v>
      </c>
      <c r="AC1752" s="47">
        <f t="shared" ca="1" si="514"/>
        <v>1643872.5651398755</v>
      </c>
    </row>
    <row r="1753" spans="1:29" x14ac:dyDescent="0.15">
      <c r="A1753" s="58">
        <v>70214</v>
      </c>
      <c r="B1753" s="65">
        <f t="shared" si="497"/>
        <v>7</v>
      </c>
      <c r="C1753" s="58" t="s">
        <v>1806</v>
      </c>
      <c r="D1753" s="58">
        <v>2342</v>
      </c>
      <c r="E1753" s="58">
        <v>0</v>
      </c>
      <c r="F1753" s="58">
        <f t="shared" si="498"/>
        <v>3775.1641791044776</v>
      </c>
      <c r="G1753" s="58"/>
      <c r="H1753" s="17">
        <f t="shared" si="499"/>
        <v>1</v>
      </c>
      <c r="I1753" s="17">
        <f t="shared" si="500"/>
        <v>0</v>
      </c>
      <c r="J1753" s="17">
        <f ca="1">OFFSET('Z1'!$B$7,B1753,H1753)*D1753</f>
        <v>0</v>
      </c>
      <c r="K1753" s="17">
        <f ca="1">IF(I1753&gt;0,OFFSET('Z1'!$I$7,B1753,I1753)*IF(I1753=1,D1753-9300,IF(I1753=2,D1753-18000,IF(I1753=3,D1753-45000,0))),0)</f>
        <v>0</v>
      </c>
      <c r="L1753" s="17">
        <f>IF(AND(E1753=1,D1753&gt;20000,D1753&lt;=45000),D1753*'Z1'!$G$7,0)+IF(AND(E1753=1,D1753&gt;45000,D1753&lt;=50000),'Z1'!$G$7/5000*(50000-D1753)*D1753,0)</f>
        <v>0</v>
      </c>
      <c r="M1753" s="18">
        <f t="shared" ca="1" si="501"/>
        <v>0</v>
      </c>
      <c r="N1753" s="21">
        <v>228130</v>
      </c>
      <c r="O1753" s="20">
        <f t="shared" si="502"/>
        <v>227130</v>
      </c>
      <c r="P1753" s="21">
        <f t="shared" si="503"/>
        <v>1</v>
      </c>
      <c r="Q1753" s="22">
        <f t="shared" si="504"/>
        <v>204417</v>
      </c>
      <c r="R1753" s="59">
        <f t="shared" ca="1" si="505"/>
        <v>2638438.2197318873</v>
      </c>
      <c r="S1753" s="60">
        <f t="shared" ca="1" si="506"/>
        <v>2842855.2197318873</v>
      </c>
      <c r="T1753" s="61">
        <v>1128.9910238899554</v>
      </c>
      <c r="U1753" s="61">
        <f t="shared" ca="1" si="507"/>
        <v>1213.8579076566555</v>
      </c>
      <c r="V1753" s="62">
        <f t="shared" ca="1" si="508"/>
        <v>7.5170556692550017E-2</v>
      </c>
      <c r="W1753" s="62"/>
      <c r="X1753" s="62">
        <f t="shared" ca="1" si="509"/>
        <v>7.5170556692550017E-2</v>
      </c>
      <c r="Y1753" s="60">
        <f t="shared" ca="1" si="510"/>
        <v>2842855.2197318873</v>
      </c>
      <c r="Z1753" s="63">
        <f t="shared" ca="1" si="511"/>
        <v>0</v>
      </c>
      <c r="AA1753" s="60">
        <f t="shared" ca="1" si="512"/>
        <v>0</v>
      </c>
      <c r="AB1753" s="63">
        <f t="shared" ca="1" si="513"/>
        <v>0</v>
      </c>
      <c r="AC1753" s="47">
        <f t="shared" ca="1" si="514"/>
        <v>2842855.2197318873</v>
      </c>
    </row>
    <row r="1754" spans="1:29" x14ac:dyDescent="0.15">
      <c r="A1754" s="58">
        <v>70215</v>
      </c>
      <c r="B1754" s="65">
        <f t="shared" si="497"/>
        <v>7</v>
      </c>
      <c r="C1754" s="58" t="s">
        <v>1807</v>
      </c>
      <c r="D1754" s="58">
        <v>2434</v>
      </c>
      <c r="E1754" s="58">
        <v>0</v>
      </c>
      <c r="F1754" s="58">
        <f t="shared" si="498"/>
        <v>3923.4626865671639</v>
      </c>
      <c r="G1754" s="58"/>
      <c r="H1754" s="17">
        <f t="shared" si="499"/>
        <v>1</v>
      </c>
      <c r="I1754" s="17">
        <f t="shared" si="500"/>
        <v>0</v>
      </c>
      <c r="J1754" s="17">
        <f ca="1">OFFSET('Z1'!$B$7,B1754,H1754)*D1754</f>
        <v>0</v>
      </c>
      <c r="K1754" s="17">
        <f ca="1">IF(I1754&gt;0,OFFSET('Z1'!$I$7,B1754,I1754)*IF(I1754=1,D1754-9300,IF(I1754=2,D1754-18000,IF(I1754=3,D1754-45000,0))),0)</f>
        <v>0</v>
      </c>
      <c r="L1754" s="17">
        <f>IF(AND(E1754=1,D1754&gt;20000,D1754&lt;=45000),D1754*'Z1'!$G$7,0)+IF(AND(E1754=1,D1754&gt;45000,D1754&lt;=50000),'Z1'!$G$7/5000*(50000-D1754)*D1754,0)</f>
        <v>0</v>
      </c>
      <c r="M1754" s="18">
        <f t="shared" ca="1" si="501"/>
        <v>0</v>
      </c>
      <c r="N1754" s="21">
        <v>6965</v>
      </c>
      <c r="O1754" s="20">
        <f t="shared" si="502"/>
        <v>5965</v>
      </c>
      <c r="P1754" s="21">
        <f t="shared" si="503"/>
        <v>1</v>
      </c>
      <c r="Q1754" s="22">
        <f t="shared" si="504"/>
        <v>5368.5</v>
      </c>
      <c r="R1754" s="59">
        <f t="shared" ca="1" si="505"/>
        <v>2742083.1028298088</v>
      </c>
      <c r="S1754" s="60">
        <f t="shared" ca="1" si="506"/>
        <v>2747451.6028298088</v>
      </c>
      <c r="T1754" s="61">
        <v>1027.7433584241969</v>
      </c>
      <c r="U1754" s="61">
        <f t="shared" ca="1" si="507"/>
        <v>1128.7804448766676</v>
      </c>
      <c r="V1754" s="62">
        <f t="shared" ca="1" si="508"/>
        <v>9.8309646687853469E-2</v>
      </c>
      <c r="W1754" s="62"/>
      <c r="X1754" s="62">
        <f t="shared" ca="1" si="509"/>
        <v>9.8309646687853469E-2</v>
      </c>
      <c r="Y1754" s="60">
        <f t="shared" ca="1" si="510"/>
        <v>2747451.6028298088</v>
      </c>
      <c r="Z1754" s="63">
        <f t="shared" ca="1" si="511"/>
        <v>0</v>
      </c>
      <c r="AA1754" s="60">
        <f t="shared" ca="1" si="512"/>
        <v>40006.571526465937</v>
      </c>
      <c r="AB1754" s="63">
        <f t="shared" ca="1" si="513"/>
        <v>-15029.766987463387</v>
      </c>
      <c r="AC1754" s="47">
        <f t="shared" ca="1" si="514"/>
        <v>2732421.8358423454</v>
      </c>
    </row>
    <row r="1755" spans="1:29" x14ac:dyDescent="0.15">
      <c r="A1755" s="58">
        <v>70216</v>
      </c>
      <c r="B1755" s="65">
        <f t="shared" si="497"/>
        <v>7</v>
      </c>
      <c r="C1755" s="58" t="s">
        <v>1808</v>
      </c>
      <c r="D1755" s="58">
        <v>1874</v>
      </c>
      <c r="E1755" s="58">
        <v>0</v>
      </c>
      <c r="F1755" s="58">
        <f t="shared" si="498"/>
        <v>3020.7761194029849</v>
      </c>
      <c r="G1755" s="58"/>
      <c r="H1755" s="17">
        <f t="shared" si="499"/>
        <v>1</v>
      </c>
      <c r="I1755" s="17">
        <f t="shared" si="500"/>
        <v>0</v>
      </c>
      <c r="J1755" s="17">
        <f ca="1">OFFSET('Z1'!$B$7,B1755,H1755)*D1755</f>
        <v>0</v>
      </c>
      <c r="K1755" s="17">
        <f ca="1">IF(I1755&gt;0,OFFSET('Z1'!$I$7,B1755,I1755)*IF(I1755=1,D1755-9300,IF(I1755=2,D1755-18000,IF(I1755=3,D1755-45000,0))),0)</f>
        <v>0</v>
      </c>
      <c r="L1755" s="17">
        <f>IF(AND(E1755=1,D1755&gt;20000,D1755&lt;=45000),D1755*'Z1'!$G$7,0)+IF(AND(E1755=1,D1755&gt;45000,D1755&lt;=50000),'Z1'!$G$7/5000*(50000-D1755)*D1755,0)</f>
        <v>0</v>
      </c>
      <c r="M1755" s="18">
        <f t="shared" ca="1" si="501"/>
        <v>0</v>
      </c>
      <c r="N1755" s="21">
        <v>25272</v>
      </c>
      <c r="O1755" s="20">
        <f t="shared" si="502"/>
        <v>24272</v>
      </c>
      <c r="P1755" s="21">
        <f t="shared" si="503"/>
        <v>1</v>
      </c>
      <c r="Q1755" s="22">
        <f t="shared" si="504"/>
        <v>21844.799999999999</v>
      </c>
      <c r="R1755" s="59">
        <f t="shared" ca="1" si="505"/>
        <v>2111201.2057120223</v>
      </c>
      <c r="S1755" s="60">
        <f t="shared" ca="1" si="506"/>
        <v>2133046.0057120221</v>
      </c>
      <c r="T1755" s="61">
        <v>1047.7946761792073</v>
      </c>
      <c r="U1755" s="61">
        <f t="shared" ca="1" si="507"/>
        <v>1138.2315932294675</v>
      </c>
      <c r="V1755" s="62">
        <f t="shared" ca="1" si="508"/>
        <v>8.6311678333811814E-2</v>
      </c>
      <c r="W1755" s="62"/>
      <c r="X1755" s="62">
        <f t="shared" ca="1" si="509"/>
        <v>8.6311678333811814E-2</v>
      </c>
      <c r="Y1755" s="60">
        <f t="shared" ca="1" si="510"/>
        <v>2133046.0057120221</v>
      </c>
      <c r="Z1755" s="63">
        <f t="shared" ca="1" si="511"/>
        <v>0</v>
      </c>
      <c r="AA1755" s="60">
        <f t="shared" ca="1" si="512"/>
        <v>7844.234435049817</v>
      </c>
      <c r="AB1755" s="63">
        <f t="shared" ca="1" si="513"/>
        <v>-2946.9412462860428</v>
      </c>
      <c r="AC1755" s="47">
        <f t="shared" ca="1" si="514"/>
        <v>2130099.064465736</v>
      </c>
    </row>
    <row r="1756" spans="1:29" x14ac:dyDescent="0.15">
      <c r="A1756" s="58">
        <v>70217</v>
      </c>
      <c r="B1756" s="65">
        <f t="shared" si="497"/>
        <v>7</v>
      </c>
      <c r="C1756" s="58" t="s">
        <v>1809</v>
      </c>
      <c r="D1756" s="58">
        <v>1382</v>
      </c>
      <c r="E1756" s="58">
        <v>0</v>
      </c>
      <c r="F1756" s="58">
        <f t="shared" si="498"/>
        <v>2227.7014925373132</v>
      </c>
      <c r="G1756" s="58"/>
      <c r="H1756" s="17">
        <f t="shared" si="499"/>
        <v>1</v>
      </c>
      <c r="I1756" s="17">
        <f t="shared" si="500"/>
        <v>0</v>
      </c>
      <c r="J1756" s="17">
        <f ca="1">OFFSET('Z1'!$B$7,B1756,H1756)*D1756</f>
        <v>0</v>
      </c>
      <c r="K1756" s="17">
        <f ca="1">IF(I1756&gt;0,OFFSET('Z1'!$I$7,B1756,I1756)*IF(I1756=1,D1756-9300,IF(I1756=2,D1756-18000,IF(I1756=3,D1756-45000,0))),0)</f>
        <v>0</v>
      </c>
      <c r="L1756" s="17">
        <f>IF(AND(E1756=1,D1756&gt;20000,D1756&lt;=45000),D1756*'Z1'!$G$7,0)+IF(AND(E1756=1,D1756&gt;45000,D1756&lt;=50000),'Z1'!$G$7/5000*(50000-D1756)*D1756,0)</f>
        <v>0</v>
      </c>
      <c r="M1756" s="18">
        <f t="shared" ca="1" si="501"/>
        <v>0</v>
      </c>
      <c r="N1756" s="21">
        <v>338377</v>
      </c>
      <c r="O1756" s="20">
        <f t="shared" si="502"/>
        <v>337377</v>
      </c>
      <c r="P1756" s="21">
        <f t="shared" si="503"/>
        <v>1</v>
      </c>
      <c r="Q1756" s="22">
        <f t="shared" si="504"/>
        <v>303639.3</v>
      </c>
      <c r="R1756" s="59">
        <f t="shared" ca="1" si="505"/>
        <v>1556926.3961013951</v>
      </c>
      <c r="S1756" s="60">
        <f t="shared" ca="1" si="506"/>
        <v>1860565.6961013952</v>
      </c>
      <c r="T1756" s="61">
        <v>1370.7312428314142</v>
      </c>
      <c r="U1756" s="61">
        <f t="shared" ca="1" si="507"/>
        <v>1346.2848741688822</v>
      </c>
      <c r="V1756" s="62">
        <f t="shared" ca="1" si="508"/>
        <v>-1.7834545459133877E-2</v>
      </c>
      <c r="W1756" s="62"/>
      <c r="X1756" s="62">
        <f t="shared" ca="1" si="509"/>
        <v>4.1158394327093784E-2</v>
      </c>
      <c r="Y1756" s="60">
        <f t="shared" ca="1" si="510"/>
        <v>1972319.0056593458</v>
      </c>
      <c r="Z1756" s="63">
        <f t="shared" ca="1" si="511"/>
        <v>111753.30955795059</v>
      </c>
      <c r="AA1756" s="60">
        <f t="shared" ca="1" si="512"/>
        <v>0</v>
      </c>
      <c r="AB1756" s="63">
        <f t="shared" ca="1" si="513"/>
        <v>0</v>
      </c>
      <c r="AC1756" s="47">
        <f t="shared" ca="1" si="514"/>
        <v>1972319.0056593458</v>
      </c>
    </row>
    <row r="1757" spans="1:29" x14ac:dyDescent="0.15">
      <c r="A1757" s="58">
        <v>70218</v>
      </c>
      <c r="B1757" s="65">
        <f t="shared" si="497"/>
        <v>7</v>
      </c>
      <c r="C1757" s="58" t="s">
        <v>1810</v>
      </c>
      <c r="D1757" s="58">
        <v>1638</v>
      </c>
      <c r="E1757" s="58">
        <v>0</v>
      </c>
      <c r="F1757" s="58">
        <f t="shared" si="498"/>
        <v>2640.3582089552237</v>
      </c>
      <c r="G1757" s="58"/>
      <c r="H1757" s="17">
        <f t="shared" si="499"/>
        <v>1</v>
      </c>
      <c r="I1757" s="17">
        <f t="shared" si="500"/>
        <v>0</v>
      </c>
      <c r="J1757" s="17">
        <f ca="1">OFFSET('Z1'!$B$7,B1757,H1757)*D1757</f>
        <v>0</v>
      </c>
      <c r="K1757" s="17">
        <f ca="1">IF(I1757&gt;0,OFFSET('Z1'!$I$7,B1757,I1757)*IF(I1757=1,D1757-9300,IF(I1757=2,D1757-18000,IF(I1757=3,D1757-45000,0))),0)</f>
        <v>0</v>
      </c>
      <c r="L1757" s="17">
        <f>IF(AND(E1757=1,D1757&gt;20000,D1757&lt;=45000),D1757*'Z1'!$G$7,0)+IF(AND(E1757=1,D1757&gt;45000,D1757&lt;=50000),'Z1'!$G$7/5000*(50000-D1757)*D1757,0)</f>
        <v>0</v>
      </c>
      <c r="M1757" s="18">
        <f t="shared" ca="1" si="501"/>
        <v>0</v>
      </c>
      <c r="N1757" s="21">
        <v>77541</v>
      </c>
      <c r="O1757" s="20">
        <f t="shared" si="502"/>
        <v>76541</v>
      </c>
      <c r="P1757" s="21">
        <f t="shared" si="503"/>
        <v>1</v>
      </c>
      <c r="Q1757" s="22">
        <f t="shared" si="504"/>
        <v>68886.900000000009</v>
      </c>
      <c r="R1757" s="59">
        <f t="shared" ca="1" si="505"/>
        <v>1845329.5490695264</v>
      </c>
      <c r="S1757" s="60">
        <f t="shared" ca="1" si="506"/>
        <v>1914216.4490695263</v>
      </c>
      <c r="T1757" s="61">
        <v>1080.7838047843386</v>
      </c>
      <c r="U1757" s="61">
        <f t="shared" ca="1" si="507"/>
        <v>1168.6303107872566</v>
      </c>
      <c r="V1757" s="62">
        <f t="shared" ca="1" si="508"/>
        <v>8.1280368575144424E-2</v>
      </c>
      <c r="W1757" s="62"/>
      <c r="X1757" s="62">
        <f t="shared" ca="1" si="509"/>
        <v>8.1280368575144424E-2</v>
      </c>
      <c r="Y1757" s="60">
        <f t="shared" ca="1" si="510"/>
        <v>1914216.4490695263</v>
      </c>
      <c r="Z1757" s="63">
        <f t="shared" ca="1" si="511"/>
        <v>0</v>
      </c>
      <c r="AA1757" s="60">
        <f t="shared" ca="1" si="512"/>
        <v>0</v>
      </c>
      <c r="AB1757" s="63">
        <f t="shared" ca="1" si="513"/>
        <v>0</v>
      </c>
      <c r="AC1757" s="47">
        <f t="shared" ca="1" si="514"/>
        <v>1914216.4490695263</v>
      </c>
    </row>
    <row r="1758" spans="1:29" x14ac:dyDescent="0.15">
      <c r="A1758" s="58">
        <v>70219</v>
      </c>
      <c r="B1758" s="65">
        <f t="shared" si="497"/>
        <v>7</v>
      </c>
      <c r="C1758" s="58" t="s">
        <v>1811</v>
      </c>
      <c r="D1758" s="58">
        <v>2582</v>
      </c>
      <c r="E1758" s="58">
        <v>0</v>
      </c>
      <c r="F1758" s="58">
        <f t="shared" si="498"/>
        <v>4162.0298507462685</v>
      </c>
      <c r="G1758" s="58"/>
      <c r="H1758" s="17">
        <f t="shared" si="499"/>
        <v>1</v>
      </c>
      <c r="I1758" s="17">
        <f t="shared" si="500"/>
        <v>0</v>
      </c>
      <c r="J1758" s="17">
        <f ca="1">OFFSET('Z1'!$B$7,B1758,H1758)*D1758</f>
        <v>0</v>
      </c>
      <c r="K1758" s="17">
        <f ca="1">IF(I1758&gt;0,OFFSET('Z1'!$I$7,B1758,I1758)*IF(I1758=1,D1758-9300,IF(I1758=2,D1758-18000,IF(I1758=3,D1758-45000,0))),0)</f>
        <v>0</v>
      </c>
      <c r="L1758" s="17">
        <f>IF(AND(E1758=1,D1758&gt;20000,D1758&lt;=45000),D1758*'Z1'!$G$7,0)+IF(AND(E1758=1,D1758&gt;45000,D1758&lt;=50000),'Z1'!$G$7/5000*(50000-D1758)*D1758,0)</f>
        <v>0</v>
      </c>
      <c r="M1758" s="18">
        <f t="shared" ca="1" si="501"/>
        <v>0</v>
      </c>
      <c r="N1758" s="21">
        <v>140227</v>
      </c>
      <c r="O1758" s="20">
        <f t="shared" si="502"/>
        <v>139227</v>
      </c>
      <c r="P1758" s="21">
        <f t="shared" si="503"/>
        <v>1</v>
      </c>
      <c r="Q1758" s="22">
        <f t="shared" si="504"/>
        <v>125304.3</v>
      </c>
      <c r="R1758" s="59">
        <f t="shared" ca="1" si="505"/>
        <v>2908816.1756395097</v>
      </c>
      <c r="S1758" s="60">
        <f t="shared" ca="1" si="506"/>
        <v>3034120.4756395095</v>
      </c>
      <c r="T1758" s="61">
        <v>1105.8100590302972</v>
      </c>
      <c r="U1758" s="61">
        <f t="shared" ca="1" si="507"/>
        <v>1175.104754314295</v>
      </c>
      <c r="V1758" s="62">
        <f t="shared" ca="1" si="508"/>
        <v>6.2664193292619741E-2</v>
      </c>
      <c r="W1758" s="62"/>
      <c r="X1758" s="62">
        <f t="shared" ca="1" si="509"/>
        <v>6.2664193292619741E-2</v>
      </c>
      <c r="Y1758" s="60">
        <f t="shared" ca="1" si="510"/>
        <v>3034120.4756395095</v>
      </c>
      <c r="Z1758" s="63">
        <f t="shared" ca="1" si="511"/>
        <v>0</v>
      </c>
      <c r="AA1758" s="60">
        <f t="shared" ca="1" si="512"/>
        <v>0</v>
      </c>
      <c r="AB1758" s="63">
        <f t="shared" ca="1" si="513"/>
        <v>0</v>
      </c>
      <c r="AC1758" s="47">
        <f t="shared" ca="1" si="514"/>
        <v>3034120.4756395095</v>
      </c>
    </row>
    <row r="1759" spans="1:29" x14ac:dyDescent="0.15">
      <c r="A1759" s="58">
        <v>70220</v>
      </c>
      <c r="B1759" s="65">
        <f t="shared" si="497"/>
        <v>7</v>
      </c>
      <c r="C1759" s="58" t="s">
        <v>1812</v>
      </c>
      <c r="D1759" s="58">
        <v>2945</v>
      </c>
      <c r="E1759" s="58">
        <v>0</v>
      </c>
      <c r="F1759" s="58">
        <f t="shared" si="498"/>
        <v>4747.1641791044776</v>
      </c>
      <c r="G1759" s="58"/>
      <c r="H1759" s="17">
        <f t="shared" si="499"/>
        <v>1</v>
      </c>
      <c r="I1759" s="17">
        <f t="shared" si="500"/>
        <v>0</v>
      </c>
      <c r="J1759" s="17">
        <f ca="1">OFFSET('Z1'!$B$7,B1759,H1759)*D1759</f>
        <v>0</v>
      </c>
      <c r="K1759" s="17">
        <f ca="1">IF(I1759&gt;0,OFFSET('Z1'!$I$7,B1759,I1759)*IF(I1759=1,D1759-9300,IF(I1759=2,D1759-18000,IF(I1759=3,D1759-45000,0))),0)</f>
        <v>0</v>
      </c>
      <c r="L1759" s="17">
        <f>IF(AND(E1759=1,D1759&gt;20000,D1759&lt;=45000),D1759*'Z1'!$G$7,0)+IF(AND(E1759=1,D1759&gt;45000,D1759&lt;=50000),'Z1'!$G$7/5000*(50000-D1759)*D1759,0)</f>
        <v>0</v>
      </c>
      <c r="M1759" s="18">
        <f t="shared" ca="1" si="501"/>
        <v>0</v>
      </c>
      <c r="N1759" s="21">
        <v>1488298</v>
      </c>
      <c r="O1759" s="20">
        <f t="shared" si="502"/>
        <v>1487298</v>
      </c>
      <c r="P1759" s="21">
        <f t="shared" si="503"/>
        <v>1</v>
      </c>
      <c r="Q1759" s="22">
        <f t="shared" si="504"/>
        <v>1338568.2</v>
      </c>
      <c r="R1759" s="59">
        <f t="shared" ca="1" si="505"/>
        <v>3317762.8339497899</v>
      </c>
      <c r="S1759" s="60">
        <f t="shared" ca="1" si="506"/>
        <v>4656331.0339497896</v>
      </c>
      <c r="T1759" s="61">
        <v>1804.2292251230606</v>
      </c>
      <c r="U1759" s="61">
        <f t="shared" ca="1" si="507"/>
        <v>1581.0971252800643</v>
      </c>
      <c r="V1759" s="62">
        <f t="shared" ca="1" si="508"/>
        <v>-0.123671702428929</v>
      </c>
      <c r="W1759" s="62"/>
      <c r="X1759" s="62">
        <f t="shared" ca="1" si="509"/>
        <v>4.1158394327093784E-2</v>
      </c>
      <c r="Y1759" s="60">
        <f t="shared" ca="1" si="510"/>
        <v>5532148.3469149349</v>
      </c>
      <c r="Z1759" s="63">
        <f t="shared" ca="1" si="511"/>
        <v>875817.31296514533</v>
      </c>
      <c r="AA1759" s="60">
        <f t="shared" ca="1" si="512"/>
        <v>0</v>
      </c>
      <c r="AB1759" s="63">
        <f t="shared" ca="1" si="513"/>
        <v>0</v>
      </c>
      <c r="AC1759" s="47">
        <f t="shared" ca="1" si="514"/>
        <v>5532148.3469149349</v>
      </c>
    </row>
    <row r="1760" spans="1:29" x14ac:dyDescent="0.15">
      <c r="A1760" s="58">
        <v>70221</v>
      </c>
      <c r="B1760" s="65">
        <f t="shared" si="497"/>
        <v>7</v>
      </c>
      <c r="C1760" s="58" t="s">
        <v>1813</v>
      </c>
      <c r="D1760" s="58">
        <v>1563</v>
      </c>
      <c r="E1760" s="58">
        <v>0</v>
      </c>
      <c r="F1760" s="58">
        <f t="shared" si="498"/>
        <v>2519.4626865671644</v>
      </c>
      <c r="G1760" s="58"/>
      <c r="H1760" s="17">
        <f t="shared" si="499"/>
        <v>1</v>
      </c>
      <c r="I1760" s="17">
        <f t="shared" si="500"/>
        <v>0</v>
      </c>
      <c r="J1760" s="17">
        <f ca="1">OFFSET('Z1'!$B$7,B1760,H1760)*D1760</f>
        <v>0</v>
      </c>
      <c r="K1760" s="17">
        <f ca="1">IF(I1760&gt;0,OFFSET('Z1'!$I$7,B1760,I1760)*IF(I1760=1,D1760-9300,IF(I1760=2,D1760-18000,IF(I1760=3,D1760-45000,0))),0)</f>
        <v>0</v>
      </c>
      <c r="L1760" s="17">
        <f>IF(AND(E1760=1,D1760&gt;20000,D1760&lt;=45000),D1760*'Z1'!$G$7,0)+IF(AND(E1760=1,D1760&gt;45000,D1760&lt;=50000),'Z1'!$G$7/5000*(50000-D1760)*D1760,0)</f>
        <v>0</v>
      </c>
      <c r="M1760" s="18">
        <f t="shared" ca="1" si="501"/>
        <v>0</v>
      </c>
      <c r="N1760" s="21">
        <v>12325</v>
      </c>
      <c r="O1760" s="20">
        <f t="shared" si="502"/>
        <v>11325</v>
      </c>
      <c r="P1760" s="21">
        <f t="shared" si="503"/>
        <v>1</v>
      </c>
      <c r="Q1760" s="22">
        <f t="shared" si="504"/>
        <v>10192.5</v>
      </c>
      <c r="R1760" s="59">
        <f t="shared" ca="1" si="505"/>
        <v>1760836.4378483945</v>
      </c>
      <c r="S1760" s="60">
        <f t="shared" ca="1" si="506"/>
        <v>1771028.9378483945</v>
      </c>
      <c r="T1760" s="61">
        <v>1037.2163010683623</v>
      </c>
      <c r="U1760" s="61">
        <f t="shared" ca="1" si="507"/>
        <v>1133.0959295255243</v>
      </c>
      <c r="V1760" s="62">
        <f t="shared" ca="1" si="508"/>
        <v>9.2439376780333316E-2</v>
      </c>
      <c r="W1760" s="62"/>
      <c r="X1760" s="62">
        <f t="shared" ca="1" si="509"/>
        <v>9.2439376780333316E-2</v>
      </c>
      <c r="Y1760" s="60">
        <f t="shared" ca="1" si="510"/>
        <v>1771028.9378483945</v>
      </c>
      <c r="Z1760" s="63">
        <f t="shared" ca="1" si="511"/>
        <v>0</v>
      </c>
      <c r="AA1760" s="60">
        <f t="shared" ca="1" si="512"/>
        <v>16410.426865205867</v>
      </c>
      <c r="AB1760" s="63">
        <f t="shared" ca="1" si="513"/>
        <v>-6165.1094442243821</v>
      </c>
      <c r="AC1760" s="47">
        <f t="shared" ca="1" si="514"/>
        <v>1764863.8284041702</v>
      </c>
    </row>
    <row r="1761" spans="1:29" x14ac:dyDescent="0.15">
      <c r="A1761" s="58">
        <v>70222</v>
      </c>
      <c r="B1761" s="65">
        <f t="shared" si="497"/>
        <v>7</v>
      </c>
      <c r="C1761" s="58" t="s">
        <v>1814</v>
      </c>
      <c r="D1761" s="58">
        <v>2764</v>
      </c>
      <c r="E1761" s="58">
        <v>0</v>
      </c>
      <c r="F1761" s="58">
        <f t="shared" si="498"/>
        <v>4455.4029850746265</v>
      </c>
      <c r="G1761" s="58"/>
      <c r="H1761" s="17">
        <f t="shared" si="499"/>
        <v>1</v>
      </c>
      <c r="I1761" s="17">
        <f t="shared" si="500"/>
        <v>0</v>
      </c>
      <c r="J1761" s="17">
        <f ca="1">OFFSET('Z1'!$B$7,B1761,H1761)*D1761</f>
        <v>0</v>
      </c>
      <c r="K1761" s="17">
        <f ca="1">IF(I1761&gt;0,OFFSET('Z1'!$I$7,B1761,I1761)*IF(I1761=1,D1761-9300,IF(I1761=2,D1761-18000,IF(I1761=3,D1761-45000,0))),0)</f>
        <v>0</v>
      </c>
      <c r="L1761" s="17">
        <f>IF(AND(E1761=1,D1761&gt;20000,D1761&lt;=45000),D1761*'Z1'!$G$7,0)+IF(AND(E1761=1,D1761&gt;45000,D1761&lt;=50000),'Z1'!$G$7/5000*(50000-D1761)*D1761,0)</f>
        <v>0</v>
      </c>
      <c r="M1761" s="18">
        <f t="shared" ca="1" si="501"/>
        <v>0</v>
      </c>
      <c r="N1761" s="21">
        <v>26584</v>
      </c>
      <c r="O1761" s="20">
        <f t="shared" si="502"/>
        <v>25584</v>
      </c>
      <c r="P1761" s="21">
        <f t="shared" si="503"/>
        <v>1</v>
      </c>
      <c r="Q1761" s="22">
        <f t="shared" si="504"/>
        <v>23025.600000000002</v>
      </c>
      <c r="R1761" s="59">
        <f t="shared" ca="1" si="505"/>
        <v>3113852.7922027903</v>
      </c>
      <c r="S1761" s="60">
        <f t="shared" ca="1" si="506"/>
        <v>3136878.3922027904</v>
      </c>
      <c r="T1761" s="61">
        <v>1044.1158042971324</v>
      </c>
      <c r="U1761" s="61">
        <f t="shared" ca="1" si="507"/>
        <v>1134.9053517376231</v>
      </c>
      <c r="V1761" s="62">
        <f t="shared" ca="1" si="508"/>
        <v>8.6953522843768782E-2</v>
      </c>
      <c r="W1761" s="62"/>
      <c r="X1761" s="62">
        <f t="shared" ca="1" si="509"/>
        <v>8.6953522843768782E-2</v>
      </c>
      <c r="Y1761" s="60">
        <f t="shared" ca="1" si="510"/>
        <v>3136878.3922027899</v>
      </c>
      <c r="Z1761" s="63">
        <f t="shared" ca="1" si="511"/>
        <v>0</v>
      </c>
      <c r="AA1761" s="60">
        <f t="shared" ca="1" si="512"/>
        <v>13381.318505350035</v>
      </c>
      <c r="AB1761" s="63">
        <f t="shared" ca="1" si="513"/>
        <v>-5027.1265806267666</v>
      </c>
      <c r="AC1761" s="47">
        <f t="shared" ca="1" si="514"/>
        <v>3131851.2656221632</v>
      </c>
    </row>
    <row r="1762" spans="1:29" x14ac:dyDescent="0.15">
      <c r="A1762" s="58">
        <v>70223</v>
      </c>
      <c r="B1762" s="65">
        <f t="shared" si="497"/>
        <v>7</v>
      </c>
      <c r="C1762" s="58" t="s">
        <v>1815</v>
      </c>
      <c r="D1762" s="58">
        <v>3380</v>
      </c>
      <c r="E1762" s="58">
        <v>0</v>
      </c>
      <c r="F1762" s="58">
        <f t="shared" si="498"/>
        <v>5448.3582089552237</v>
      </c>
      <c r="G1762" s="58"/>
      <c r="H1762" s="17">
        <f t="shared" si="499"/>
        <v>1</v>
      </c>
      <c r="I1762" s="17">
        <f t="shared" si="500"/>
        <v>0</v>
      </c>
      <c r="J1762" s="17">
        <f ca="1">OFFSET('Z1'!$B$7,B1762,H1762)*D1762</f>
        <v>0</v>
      </c>
      <c r="K1762" s="17">
        <f ca="1">IF(I1762&gt;0,OFFSET('Z1'!$I$7,B1762,I1762)*IF(I1762=1,D1762-9300,IF(I1762=2,D1762-18000,IF(I1762=3,D1762-45000,0))),0)</f>
        <v>0</v>
      </c>
      <c r="L1762" s="17">
        <f>IF(AND(E1762=1,D1762&gt;20000,D1762&lt;=45000),D1762*'Z1'!$G$7,0)+IF(AND(E1762=1,D1762&gt;45000,D1762&lt;=50000),'Z1'!$G$7/5000*(50000-D1762)*D1762,0)</f>
        <v>0</v>
      </c>
      <c r="M1762" s="18">
        <f t="shared" ca="1" si="501"/>
        <v>0</v>
      </c>
      <c r="N1762" s="21">
        <v>221810</v>
      </c>
      <c r="O1762" s="20">
        <f t="shared" si="502"/>
        <v>220810</v>
      </c>
      <c r="P1762" s="21">
        <f t="shared" si="503"/>
        <v>1</v>
      </c>
      <c r="Q1762" s="22">
        <f t="shared" si="504"/>
        <v>198729</v>
      </c>
      <c r="R1762" s="59">
        <f t="shared" ca="1" si="505"/>
        <v>3807822.8790323562</v>
      </c>
      <c r="S1762" s="60">
        <f t="shared" ca="1" si="506"/>
        <v>4006551.8790323562</v>
      </c>
      <c r="T1762" s="61">
        <v>1105.9872603050796</v>
      </c>
      <c r="U1762" s="61">
        <f t="shared" ca="1" si="507"/>
        <v>1185.3703784119398</v>
      </c>
      <c r="V1762" s="62">
        <f t="shared" ca="1" si="508"/>
        <v>7.1775797928235407E-2</v>
      </c>
      <c r="W1762" s="62"/>
      <c r="X1762" s="62">
        <f t="shared" ca="1" si="509"/>
        <v>7.1775797928235407E-2</v>
      </c>
      <c r="Y1762" s="60">
        <f t="shared" ca="1" si="510"/>
        <v>4006551.8790323567</v>
      </c>
      <c r="Z1762" s="63">
        <f t="shared" ca="1" si="511"/>
        <v>0</v>
      </c>
      <c r="AA1762" s="60">
        <f t="shared" ca="1" si="512"/>
        <v>0</v>
      </c>
      <c r="AB1762" s="63">
        <f t="shared" ca="1" si="513"/>
        <v>0</v>
      </c>
      <c r="AC1762" s="47">
        <f t="shared" ca="1" si="514"/>
        <v>4006551.8790323567</v>
      </c>
    </row>
    <row r="1763" spans="1:29" x14ac:dyDescent="0.15">
      <c r="A1763" s="58">
        <v>70224</v>
      </c>
      <c r="B1763" s="65">
        <f t="shared" si="497"/>
        <v>7</v>
      </c>
      <c r="C1763" s="58" t="s">
        <v>1816</v>
      </c>
      <c r="D1763" s="58">
        <v>2074</v>
      </c>
      <c r="E1763" s="58">
        <v>0</v>
      </c>
      <c r="F1763" s="58">
        <f t="shared" si="498"/>
        <v>3343.1641791044776</v>
      </c>
      <c r="G1763" s="58"/>
      <c r="H1763" s="17">
        <f t="shared" si="499"/>
        <v>1</v>
      </c>
      <c r="I1763" s="17">
        <f t="shared" si="500"/>
        <v>0</v>
      </c>
      <c r="J1763" s="17">
        <f ca="1">OFFSET('Z1'!$B$7,B1763,H1763)*D1763</f>
        <v>0</v>
      </c>
      <c r="K1763" s="17">
        <f ca="1">IF(I1763&gt;0,OFFSET('Z1'!$I$7,B1763,I1763)*IF(I1763=1,D1763-9300,IF(I1763=2,D1763-18000,IF(I1763=3,D1763-45000,0))),0)</f>
        <v>0</v>
      </c>
      <c r="L1763" s="17">
        <f>IF(AND(E1763=1,D1763&gt;20000,D1763&lt;=45000),D1763*'Z1'!$G$7,0)+IF(AND(E1763=1,D1763&gt;45000,D1763&lt;=50000),'Z1'!$G$7/5000*(50000-D1763)*D1763,0)</f>
        <v>0</v>
      </c>
      <c r="M1763" s="18">
        <f t="shared" ca="1" si="501"/>
        <v>0</v>
      </c>
      <c r="N1763" s="21">
        <v>98083</v>
      </c>
      <c r="O1763" s="20">
        <f t="shared" si="502"/>
        <v>97083</v>
      </c>
      <c r="P1763" s="21">
        <f t="shared" si="503"/>
        <v>1</v>
      </c>
      <c r="Q1763" s="22">
        <f t="shared" si="504"/>
        <v>87374.7</v>
      </c>
      <c r="R1763" s="59">
        <f t="shared" ca="1" si="505"/>
        <v>2336516.1689683748</v>
      </c>
      <c r="S1763" s="60">
        <f t="shared" ca="1" si="506"/>
        <v>2423890.868968375</v>
      </c>
      <c r="T1763" s="61">
        <v>1083.6931509860744</v>
      </c>
      <c r="U1763" s="61">
        <f t="shared" ca="1" si="507"/>
        <v>1168.703408374337</v>
      </c>
      <c r="V1763" s="62">
        <f t="shared" ca="1" si="508"/>
        <v>7.8444952162805448E-2</v>
      </c>
      <c r="W1763" s="62"/>
      <c r="X1763" s="62">
        <f t="shared" ca="1" si="509"/>
        <v>7.8444952162805448E-2</v>
      </c>
      <c r="Y1763" s="60">
        <f t="shared" ca="1" si="510"/>
        <v>2423890.868968375</v>
      </c>
      <c r="Z1763" s="63">
        <f t="shared" ca="1" si="511"/>
        <v>0</v>
      </c>
      <c r="AA1763" s="60">
        <f t="shared" ca="1" si="512"/>
        <v>0</v>
      </c>
      <c r="AB1763" s="63">
        <f t="shared" ca="1" si="513"/>
        <v>0</v>
      </c>
      <c r="AC1763" s="47">
        <f t="shared" ca="1" si="514"/>
        <v>2423890.868968375</v>
      </c>
    </row>
    <row r="1764" spans="1:29" x14ac:dyDescent="0.15">
      <c r="A1764" s="58">
        <v>70301</v>
      </c>
      <c r="B1764" s="65">
        <f t="shared" si="497"/>
        <v>7</v>
      </c>
      <c r="C1764" s="58" t="s">
        <v>1817</v>
      </c>
      <c r="D1764" s="58">
        <v>7316</v>
      </c>
      <c r="E1764" s="58">
        <v>0</v>
      </c>
      <c r="F1764" s="58">
        <f t="shared" si="498"/>
        <v>11792.955223880597</v>
      </c>
      <c r="G1764" s="58"/>
      <c r="H1764" s="17">
        <f t="shared" si="499"/>
        <v>1</v>
      </c>
      <c r="I1764" s="17">
        <f t="shared" si="500"/>
        <v>0</v>
      </c>
      <c r="J1764" s="17">
        <f ca="1">OFFSET('Z1'!$B$7,B1764,H1764)*D1764</f>
        <v>0</v>
      </c>
      <c r="K1764" s="17">
        <f ca="1">IF(I1764&gt;0,OFFSET('Z1'!$I$7,B1764,I1764)*IF(I1764=1,D1764-9300,IF(I1764=2,D1764-18000,IF(I1764=3,D1764-45000,0))),0)</f>
        <v>0</v>
      </c>
      <c r="L1764" s="17">
        <f>IF(AND(E1764=1,D1764&gt;20000,D1764&lt;=45000),D1764*'Z1'!$G$7,0)+IF(AND(E1764=1,D1764&gt;45000,D1764&lt;=50000),'Z1'!$G$7/5000*(50000-D1764)*D1764,0)</f>
        <v>0</v>
      </c>
      <c r="M1764" s="18">
        <f t="shared" ca="1" si="501"/>
        <v>0</v>
      </c>
      <c r="N1764" s="21">
        <v>17080</v>
      </c>
      <c r="O1764" s="20">
        <f t="shared" si="502"/>
        <v>16080</v>
      </c>
      <c r="P1764" s="21">
        <f t="shared" si="503"/>
        <v>1</v>
      </c>
      <c r="Q1764" s="22">
        <f t="shared" si="504"/>
        <v>14472</v>
      </c>
      <c r="R1764" s="59">
        <f t="shared" ca="1" si="505"/>
        <v>8242021.3559173727</v>
      </c>
      <c r="S1764" s="60">
        <f t="shared" ca="1" si="506"/>
        <v>8256493.3559173727</v>
      </c>
      <c r="T1764" s="61">
        <v>1027.5411073144251</v>
      </c>
      <c r="U1764" s="61">
        <f t="shared" ca="1" si="507"/>
        <v>1128.5529464075141</v>
      </c>
      <c r="V1764" s="62">
        <f t="shared" ca="1" si="508"/>
        <v>9.8304426337835649E-2</v>
      </c>
      <c r="W1764" s="62"/>
      <c r="X1764" s="62">
        <f t="shared" ca="1" si="509"/>
        <v>9.8304426337835649E-2</v>
      </c>
      <c r="Y1764" s="60">
        <f t="shared" ca="1" si="510"/>
        <v>8256493.3559173737</v>
      </c>
      <c r="Z1764" s="63">
        <f t="shared" ca="1" si="511"/>
        <v>0</v>
      </c>
      <c r="AA1764" s="60">
        <f t="shared" ca="1" si="512"/>
        <v>120186.91825908329</v>
      </c>
      <c r="AB1764" s="63">
        <f t="shared" ca="1" si="513"/>
        <v>-45152.116451176968</v>
      </c>
      <c r="AC1764" s="47">
        <f t="shared" ca="1" si="514"/>
        <v>8211341.2394661969</v>
      </c>
    </row>
    <row r="1765" spans="1:29" x14ac:dyDescent="0.15">
      <c r="A1765" s="58">
        <v>70302</v>
      </c>
      <c r="B1765" s="65">
        <f t="shared" si="497"/>
        <v>7</v>
      </c>
      <c r="C1765" s="58" t="s">
        <v>1818</v>
      </c>
      <c r="D1765" s="58">
        <v>2758</v>
      </c>
      <c r="E1765" s="58">
        <v>0</v>
      </c>
      <c r="F1765" s="58">
        <f t="shared" si="498"/>
        <v>4445.7313432835817</v>
      </c>
      <c r="G1765" s="58"/>
      <c r="H1765" s="17">
        <f t="shared" si="499"/>
        <v>1</v>
      </c>
      <c r="I1765" s="17">
        <f t="shared" si="500"/>
        <v>0</v>
      </c>
      <c r="J1765" s="17">
        <f ca="1">OFFSET('Z1'!$B$7,B1765,H1765)*D1765</f>
        <v>0</v>
      </c>
      <c r="K1765" s="17">
        <f ca="1">IF(I1765&gt;0,OFFSET('Z1'!$I$7,B1765,I1765)*IF(I1765=1,D1765-9300,IF(I1765=2,D1765-18000,IF(I1765=3,D1765-45000,0))),0)</f>
        <v>0</v>
      </c>
      <c r="L1765" s="17">
        <f>IF(AND(E1765=1,D1765&gt;20000,D1765&lt;=45000),D1765*'Z1'!$G$7,0)+IF(AND(E1765=1,D1765&gt;45000,D1765&lt;=50000),'Z1'!$G$7/5000*(50000-D1765)*D1765,0)</f>
        <v>0</v>
      </c>
      <c r="M1765" s="18">
        <f t="shared" ca="1" si="501"/>
        <v>0</v>
      </c>
      <c r="N1765" s="21">
        <v>8507</v>
      </c>
      <c r="O1765" s="20">
        <f t="shared" si="502"/>
        <v>7507</v>
      </c>
      <c r="P1765" s="21">
        <f t="shared" si="503"/>
        <v>1</v>
      </c>
      <c r="Q1765" s="22">
        <f t="shared" si="504"/>
        <v>6756.3</v>
      </c>
      <c r="R1765" s="59">
        <f t="shared" ca="1" si="505"/>
        <v>3107093.3433050998</v>
      </c>
      <c r="S1765" s="60">
        <f t="shared" ca="1" si="506"/>
        <v>3113849.6433050996</v>
      </c>
      <c r="T1765" s="61">
        <v>1029.0547334645905</v>
      </c>
      <c r="U1765" s="61">
        <f t="shared" ca="1" si="507"/>
        <v>1129.0245262164974</v>
      </c>
      <c r="V1765" s="62">
        <f t="shared" ca="1" si="508"/>
        <v>9.7147206558519494E-2</v>
      </c>
      <c r="W1765" s="62"/>
      <c r="X1765" s="62">
        <f t="shared" ca="1" si="509"/>
        <v>9.7147206558519494E-2</v>
      </c>
      <c r="Y1765" s="60">
        <f t="shared" ca="1" si="510"/>
        <v>3113849.6433051</v>
      </c>
      <c r="Z1765" s="63">
        <f t="shared" ca="1" si="511"/>
        <v>0</v>
      </c>
      <c r="AA1765" s="60">
        <f t="shared" ca="1" si="512"/>
        <v>42090.697789154481</v>
      </c>
      <c r="AB1765" s="63">
        <f t="shared" ca="1" si="513"/>
        <v>-15812.73665733224</v>
      </c>
      <c r="AC1765" s="47">
        <f t="shared" ca="1" si="514"/>
        <v>3098036.9066477679</v>
      </c>
    </row>
    <row r="1766" spans="1:29" x14ac:dyDescent="0.15">
      <c r="A1766" s="58">
        <v>70303</v>
      </c>
      <c r="B1766" s="65">
        <f t="shared" si="497"/>
        <v>7</v>
      </c>
      <c r="C1766" s="58" t="s">
        <v>1819</v>
      </c>
      <c r="D1766" s="58">
        <v>1832</v>
      </c>
      <c r="E1766" s="58">
        <v>0</v>
      </c>
      <c r="F1766" s="58">
        <f t="shared" si="498"/>
        <v>2953.0746268656717</v>
      </c>
      <c r="G1766" s="58"/>
      <c r="H1766" s="17">
        <f t="shared" si="499"/>
        <v>1</v>
      </c>
      <c r="I1766" s="17">
        <f t="shared" si="500"/>
        <v>0</v>
      </c>
      <c r="J1766" s="17">
        <f ca="1">OFFSET('Z1'!$B$7,B1766,H1766)*D1766</f>
        <v>0</v>
      </c>
      <c r="K1766" s="17">
        <f ca="1">IF(I1766&gt;0,OFFSET('Z1'!$I$7,B1766,I1766)*IF(I1766=1,D1766-9300,IF(I1766=2,D1766-18000,IF(I1766=3,D1766-45000,0))),0)</f>
        <v>0</v>
      </c>
      <c r="L1766" s="17">
        <f>IF(AND(E1766=1,D1766&gt;20000,D1766&lt;=45000),D1766*'Z1'!$G$7,0)+IF(AND(E1766=1,D1766&gt;45000,D1766&lt;=50000),'Z1'!$G$7/5000*(50000-D1766)*D1766,0)</f>
        <v>0</v>
      </c>
      <c r="M1766" s="18">
        <f t="shared" ca="1" si="501"/>
        <v>0</v>
      </c>
      <c r="N1766" s="21">
        <v>8872</v>
      </c>
      <c r="O1766" s="20">
        <f t="shared" si="502"/>
        <v>7872</v>
      </c>
      <c r="P1766" s="21">
        <f t="shared" si="503"/>
        <v>1</v>
      </c>
      <c r="Q1766" s="22">
        <f t="shared" si="504"/>
        <v>7084.8</v>
      </c>
      <c r="R1766" s="59">
        <f t="shared" ca="1" si="505"/>
        <v>2063885.0634281884</v>
      </c>
      <c r="S1766" s="60">
        <f t="shared" ca="1" si="506"/>
        <v>2070969.8634281885</v>
      </c>
      <c r="T1766" s="61">
        <v>1032.4082077588771</v>
      </c>
      <c r="U1766" s="61">
        <f t="shared" ca="1" si="507"/>
        <v>1130.4420651900591</v>
      </c>
      <c r="V1766" s="62">
        <f t="shared" ca="1" si="508"/>
        <v>9.49564878450464E-2</v>
      </c>
      <c r="W1766" s="62"/>
      <c r="X1766" s="62">
        <f t="shared" ca="1" si="509"/>
        <v>9.49564878450464E-2</v>
      </c>
      <c r="Y1766" s="60">
        <f t="shared" ca="1" si="510"/>
        <v>2070969.8634281883</v>
      </c>
      <c r="Z1766" s="63">
        <f t="shared" ca="1" si="511"/>
        <v>0</v>
      </c>
      <c r="AA1766" s="60">
        <f t="shared" ca="1" si="512"/>
        <v>23906.371072866721</v>
      </c>
      <c r="AB1766" s="63">
        <f t="shared" ca="1" si="513"/>
        <v>-8981.2041630042186</v>
      </c>
      <c r="AC1766" s="47">
        <f t="shared" ca="1" si="514"/>
        <v>2061988.6592651841</v>
      </c>
    </row>
    <row r="1767" spans="1:29" x14ac:dyDescent="0.15">
      <c r="A1767" s="58">
        <v>70304</v>
      </c>
      <c r="B1767" s="65">
        <f t="shared" si="497"/>
        <v>7</v>
      </c>
      <c r="C1767" s="58" t="s">
        <v>1820</v>
      </c>
      <c r="D1767" s="58">
        <v>6115</v>
      </c>
      <c r="E1767" s="58">
        <v>0</v>
      </c>
      <c r="F1767" s="58">
        <f t="shared" si="498"/>
        <v>9857.0149253731342</v>
      </c>
      <c r="G1767" s="58"/>
      <c r="H1767" s="17">
        <f t="shared" si="499"/>
        <v>1</v>
      </c>
      <c r="I1767" s="17">
        <f t="shared" si="500"/>
        <v>0</v>
      </c>
      <c r="J1767" s="17">
        <f ca="1">OFFSET('Z1'!$B$7,B1767,H1767)*D1767</f>
        <v>0</v>
      </c>
      <c r="K1767" s="17">
        <f ca="1">IF(I1767&gt;0,OFFSET('Z1'!$I$7,B1767,I1767)*IF(I1767=1,D1767-9300,IF(I1767=2,D1767-18000,IF(I1767=3,D1767-45000,0))),0)</f>
        <v>0</v>
      </c>
      <c r="L1767" s="17">
        <f>IF(AND(E1767=1,D1767&gt;20000,D1767&lt;=45000),D1767*'Z1'!$G$7,0)+IF(AND(E1767=1,D1767&gt;45000,D1767&lt;=50000),'Z1'!$G$7/5000*(50000-D1767)*D1767,0)</f>
        <v>0</v>
      </c>
      <c r="M1767" s="18">
        <f t="shared" ca="1" si="501"/>
        <v>0</v>
      </c>
      <c r="N1767" s="21">
        <v>66047</v>
      </c>
      <c r="O1767" s="20">
        <f t="shared" si="502"/>
        <v>65047</v>
      </c>
      <c r="P1767" s="21">
        <f t="shared" si="503"/>
        <v>1</v>
      </c>
      <c r="Q1767" s="22">
        <f t="shared" si="504"/>
        <v>58542.3</v>
      </c>
      <c r="R1767" s="59">
        <f t="shared" ca="1" si="505"/>
        <v>6889005.0015629763</v>
      </c>
      <c r="S1767" s="60">
        <f t="shared" ca="1" si="506"/>
        <v>6947547.3015629761</v>
      </c>
      <c r="T1767" s="61">
        <v>1050.3682524097271</v>
      </c>
      <c r="U1767" s="61">
        <f t="shared" ca="1" si="507"/>
        <v>1136.1483731092358</v>
      </c>
      <c r="V1767" s="62">
        <f t="shared" ca="1" si="508"/>
        <v>8.1666711177450502E-2</v>
      </c>
      <c r="W1767" s="62"/>
      <c r="X1767" s="62">
        <f t="shared" ca="1" si="509"/>
        <v>8.1666711177450502E-2</v>
      </c>
      <c r="Y1767" s="60">
        <f t="shared" ca="1" si="510"/>
        <v>6947547.301562977</v>
      </c>
      <c r="Z1767" s="63">
        <f t="shared" ca="1" si="511"/>
        <v>0</v>
      </c>
      <c r="AA1767" s="60">
        <f t="shared" ca="1" si="512"/>
        <v>0</v>
      </c>
      <c r="AB1767" s="63">
        <f t="shared" ca="1" si="513"/>
        <v>0</v>
      </c>
      <c r="AC1767" s="47">
        <f t="shared" ca="1" si="514"/>
        <v>6947547.301562977</v>
      </c>
    </row>
    <row r="1768" spans="1:29" x14ac:dyDescent="0.15">
      <c r="A1768" s="58">
        <v>70305</v>
      </c>
      <c r="B1768" s="65">
        <f t="shared" si="497"/>
        <v>7</v>
      </c>
      <c r="C1768" s="58" t="s">
        <v>1821</v>
      </c>
      <c r="D1768" s="58">
        <v>1304</v>
      </c>
      <c r="E1768" s="58">
        <v>0</v>
      </c>
      <c r="F1768" s="58">
        <f t="shared" si="498"/>
        <v>2101.9701492537315</v>
      </c>
      <c r="G1768" s="58"/>
      <c r="H1768" s="17">
        <f t="shared" si="499"/>
        <v>1</v>
      </c>
      <c r="I1768" s="17">
        <f t="shared" si="500"/>
        <v>0</v>
      </c>
      <c r="J1768" s="17">
        <f ca="1">OFFSET('Z1'!$B$7,B1768,H1768)*D1768</f>
        <v>0</v>
      </c>
      <c r="K1768" s="17">
        <f ca="1">IF(I1768&gt;0,OFFSET('Z1'!$I$7,B1768,I1768)*IF(I1768=1,D1768-9300,IF(I1768=2,D1768-18000,IF(I1768=3,D1768-45000,0))),0)</f>
        <v>0</v>
      </c>
      <c r="L1768" s="17">
        <f>IF(AND(E1768=1,D1768&gt;20000,D1768&lt;=45000),D1768*'Z1'!$G$7,0)+IF(AND(E1768=1,D1768&gt;45000,D1768&lt;=50000),'Z1'!$G$7/5000*(50000-D1768)*D1768,0)</f>
        <v>0</v>
      </c>
      <c r="M1768" s="18">
        <f t="shared" ca="1" si="501"/>
        <v>0</v>
      </c>
      <c r="N1768" s="21">
        <v>1397</v>
      </c>
      <c r="O1768" s="20">
        <f t="shared" si="502"/>
        <v>397</v>
      </c>
      <c r="P1768" s="21">
        <f t="shared" si="503"/>
        <v>1</v>
      </c>
      <c r="Q1768" s="22">
        <f t="shared" si="504"/>
        <v>357.3</v>
      </c>
      <c r="R1768" s="59">
        <f t="shared" ca="1" si="505"/>
        <v>1469053.560431418</v>
      </c>
      <c r="S1768" s="60">
        <f t="shared" ca="1" si="506"/>
        <v>1469410.8604314181</v>
      </c>
      <c r="T1768" s="61">
        <v>1025.3472473389768</v>
      </c>
      <c r="U1768" s="61">
        <f t="shared" ca="1" si="507"/>
        <v>1126.8488193492469</v>
      </c>
      <c r="V1768" s="62">
        <f t="shared" ca="1" si="508"/>
        <v>9.899238748013528E-2</v>
      </c>
      <c r="W1768" s="62"/>
      <c r="X1768" s="62">
        <f t="shared" ca="1" si="509"/>
        <v>9.899238748013528E-2</v>
      </c>
      <c r="Y1768" s="60">
        <f t="shared" ca="1" si="510"/>
        <v>1469410.8604314181</v>
      </c>
      <c r="Z1768" s="63">
        <f t="shared" ca="1" si="511"/>
        <v>0</v>
      </c>
      <c r="AA1768" s="60">
        <f t="shared" ca="1" si="512"/>
        <v>22296.15627750475</v>
      </c>
      <c r="AB1768" s="63">
        <f t="shared" ca="1" si="513"/>
        <v>-8376.2747163995173</v>
      </c>
      <c r="AC1768" s="47">
        <f t="shared" ca="1" si="514"/>
        <v>1461034.5857150184</v>
      </c>
    </row>
    <row r="1769" spans="1:29" x14ac:dyDescent="0.15">
      <c r="A1769" s="58">
        <v>70306</v>
      </c>
      <c r="B1769" s="65">
        <f t="shared" si="497"/>
        <v>7</v>
      </c>
      <c r="C1769" s="58" t="s">
        <v>1822</v>
      </c>
      <c r="D1769" s="58">
        <v>1492</v>
      </c>
      <c r="E1769" s="58">
        <v>0</v>
      </c>
      <c r="F1769" s="58">
        <f t="shared" si="498"/>
        <v>2405.0149253731342</v>
      </c>
      <c r="G1769" s="58"/>
      <c r="H1769" s="17">
        <f t="shared" si="499"/>
        <v>1</v>
      </c>
      <c r="I1769" s="17">
        <f t="shared" si="500"/>
        <v>0</v>
      </c>
      <c r="J1769" s="17">
        <f ca="1">OFFSET('Z1'!$B$7,B1769,H1769)*D1769</f>
        <v>0</v>
      </c>
      <c r="K1769" s="17">
        <f ca="1">IF(I1769&gt;0,OFFSET('Z1'!$I$7,B1769,I1769)*IF(I1769=1,D1769-9300,IF(I1769=2,D1769-18000,IF(I1769=3,D1769-45000,0))),0)</f>
        <v>0</v>
      </c>
      <c r="L1769" s="17">
        <f>IF(AND(E1769=1,D1769&gt;20000,D1769&lt;=45000),D1769*'Z1'!$G$7,0)+IF(AND(E1769=1,D1769&gt;45000,D1769&lt;=50000),'Z1'!$G$7/5000*(50000-D1769)*D1769,0)</f>
        <v>0</v>
      </c>
      <c r="M1769" s="18">
        <f t="shared" ca="1" si="501"/>
        <v>0</v>
      </c>
      <c r="N1769" s="21">
        <v>11100</v>
      </c>
      <c r="O1769" s="20">
        <f t="shared" si="502"/>
        <v>10100</v>
      </c>
      <c r="P1769" s="21">
        <f t="shared" si="503"/>
        <v>1</v>
      </c>
      <c r="Q1769" s="22">
        <f t="shared" si="504"/>
        <v>9090</v>
      </c>
      <c r="R1769" s="59">
        <f t="shared" ca="1" si="505"/>
        <v>1680849.6258923891</v>
      </c>
      <c r="S1769" s="60">
        <f t="shared" ca="1" si="506"/>
        <v>1689939.6258923891</v>
      </c>
      <c r="T1769" s="61">
        <v>1034.2809571257408</v>
      </c>
      <c r="U1769" s="61">
        <f t="shared" ca="1" si="507"/>
        <v>1132.6673095793492</v>
      </c>
      <c r="V1769" s="62">
        <f t="shared" ca="1" si="508"/>
        <v>9.512536393111537E-2</v>
      </c>
      <c r="W1769" s="62"/>
      <c r="X1769" s="62">
        <f t="shared" ca="1" si="509"/>
        <v>9.512536393111537E-2</v>
      </c>
      <c r="Y1769" s="60">
        <f t="shared" ca="1" si="510"/>
        <v>1689939.6258923891</v>
      </c>
      <c r="Z1769" s="63">
        <f t="shared" ca="1" si="511"/>
        <v>0</v>
      </c>
      <c r="AA1769" s="60">
        <f t="shared" ca="1" si="512"/>
        <v>19765.51692128228</v>
      </c>
      <c r="AB1769" s="63">
        <f t="shared" ca="1" si="513"/>
        <v>-7425.5579115824266</v>
      </c>
      <c r="AC1769" s="47">
        <f t="shared" ca="1" si="514"/>
        <v>1682514.0679808066</v>
      </c>
    </row>
    <row r="1770" spans="1:29" x14ac:dyDescent="0.15">
      <c r="A1770" s="58">
        <v>70307</v>
      </c>
      <c r="B1770" s="65">
        <f t="shared" si="497"/>
        <v>7</v>
      </c>
      <c r="C1770" s="58" t="s">
        <v>1823</v>
      </c>
      <c r="D1770" s="58">
        <v>1142</v>
      </c>
      <c r="E1770" s="58">
        <v>0</v>
      </c>
      <c r="F1770" s="58">
        <f t="shared" si="498"/>
        <v>1840.8358208955224</v>
      </c>
      <c r="G1770" s="58"/>
      <c r="H1770" s="17">
        <f t="shared" si="499"/>
        <v>1</v>
      </c>
      <c r="I1770" s="17">
        <f t="shared" si="500"/>
        <v>0</v>
      </c>
      <c r="J1770" s="17">
        <f ca="1">OFFSET('Z1'!$B$7,B1770,H1770)*D1770</f>
        <v>0</v>
      </c>
      <c r="K1770" s="17">
        <f ca="1">IF(I1770&gt;0,OFFSET('Z1'!$I$7,B1770,I1770)*IF(I1770=1,D1770-9300,IF(I1770=2,D1770-18000,IF(I1770=3,D1770-45000,0))),0)</f>
        <v>0</v>
      </c>
      <c r="L1770" s="17">
        <f>IF(AND(E1770=1,D1770&gt;20000,D1770&lt;=45000),D1770*'Z1'!$G$7,0)+IF(AND(E1770=1,D1770&gt;45000,D1770&lt;=50000),'Z1'!$G$7/5000*(50000-D1770)*D1770,0)</f>
        <v>0</v>
      </c>
      <c r="M1770" s="18">
        <f t="shared" ca="1" si="501"/>
        <v>0</v>
      </c>
      <c r="N1770" s="21">
        <v>8059</v>
      </c>
      <c r="O1770" s="20">
        <f t="shared" si="502"/>
        <v>7059</v>
      </c>
      <c r="P1770" s="21">
        <f t="shared" si="503"/>
        <v>1</v>
      </c>
      <c r="Q1770" s="22">
        <f t="shared" si="504"/>
        <v>6353.1</v>
      </c>
      <c r="R1770" s="59">
        <f t="shared" ca="1" si="505"/>
        <v>1286548.4401937725</v>
      </c>
      <c r="S1770" s="60">
        <f t="shared" ca="1" si="506"/>
        <v>1292901.5401937726</v>
      </c>
      <c r="T1770" s="61">
        <v>1033.6728146119101</v>
      </c>
      <c r="U1770" s="61">
        <f t="shared" ca="1" si="507"/>
        <v>1132.1379511329008</v>
      </c>
      <c r="V1770" s="62">
        <f t="shared" ca="1" si="508"/>
        <v>9.5257546806974069E-2</v>
      </c>
      <c r="W1770" s="62"/>
      <c r="X1770" s="62">
        <f t="shared" ca="1" si="509"/>
        <v>9.5257546806974069E-2</v>
      </c>
      <c r="Y1770" s="60">
        <f t="shared" ca="1" si="510"/>
        <v>1292901.5401937726</v>
      </c>
      <c r="Z1770" s="63">
        <f t="shared" ca="1" si="511"/>
        <v>0</v>
      </c>
      <c r="AA1770" s="60">
        <f t="shared" ca="1" si="512"/>
        <v>15275.974309229292</v>
      </c>
      <c r="AB1770" s="63">
        <f t="shared" ca="1" si="513"/>
        <v>-5738.9155234736236</v>
      </c>
      <c r="AC1770" s="47">
        <f t="shared" ca="1" si="514"/>
        <v>1287162.624670299</v>
      </c>
    </row>
    <row r="1771" spans="1:29" x14ac:dyDescent="0.15">
      <c r="A1771" s="58">
        <v>70308</v>
      </c>
      <c r="B1771" s="65">
        <f t="shared" si="497"/>
        <v>7</v>
      </c>
      <c r="C1771" s="58" t="s">
        <v>1824</v>
      </c>
      <c r="D1771" s="58">
        <v>1298</v>
      </c>
      <c r="E1771" s="58">
        <v>0</v>
      </c>
      <c r="F1771" s="58">
        <f t="shared" si="498"/>
        <v>2092.2985074626868</v>
      </c>
      <c r="G1771" s="58"/>
      <c r="H1771" s="17">
        <f t="shared" si="499"/>
        <v>1</v>
      </c>
      <c r="I1771" s="17">
        <f t="shared" si="500"/>
        <v>0</v>
      </c>
      <c r="J1771" s="17">
        <f ca="1">OFFSET('Z1'!$B$7,B1771,H1771)*D1771</f>
        <v>0</v>
      </c>
      <c r="K1771" s="17">
        <f ca="1">IF(I1771&gt;0,OFFSET('Z1'!$I$7,B1771,I1771)*IF(I1771=1,D1771-9300,IF(I1771=2,D1771-18000,IF(I1771=3,D1771-45000,0))),0)</f>
        <v>0</v>
      </c>
      <c r="L1771" s="17">
        <f>IF(AND(E1771=1,D1771&gt;20000,D1771&lt;=45000),D1771*'Z1'!$G$7,0)+IF(AND(E1771=1,D1771&gt;45000,D1771&lt;=50000),'Z1'!$G$7/5000*(50000-D1771)*D1771,0)</f>
        <v>0</v>
      </c>
      <c r="M1771" s="18">
        <f t="shared" ca="1" si="501"/>
        <v>0</v>
      </c>
      <c r="N1771" s="21">
        <v>1423</v>
      </c>
      <c r="O1771" s="20">
        <f t="shared" si="502"/>
        <v>423</v>
      </c>
      <c r="P1771" s="21">
        <f t="shared" si="503"/>
        <v>1</v>
      </c>
      <c r="Q1771" s="22">
        <f t="shared" si="504"/>
        <v>380.7</v>
      </c>
      <c r="R1771" s="59">
        <f t="shared" ca="1" si="505"/>
        <v>1462294.1115337275</v>
      </c>
      <c r="S1771" s="60">
        <f t="shared" ca="1" si="506"/>
        <v>1462674.8115337275</v>
      </c>
      <c r="T1771" s="61">
        <v>1025.4517119720708</v>
      </c>
      <c r="U1771" s="61">
        <f t="shared" ca="1" si="507"/>
        <v>1126.8681136623477</v>
      </c>
      <c r="V1771" s="62">
        <f t="shared" ca="1" si="508"/>
        <v>9.8899246552761166E-2</v>
      </c>
      <c r="W1771" s="62"/>
      <c r="X1771" s="62">
        <f t="shared" ca="1" si="509"/>
        <v>9.8899246552761166E-2</v>
      </c>
      <c r="Y1771" s="60">
        <f t="shared" ca="1" si="510"/>
        <v>1462674.8115337272</v>
      </c>
      <c r="Z1771" s="63">
        <f t="shared" ca="1" si="511"/>
        <v>0</v>
      </c>
      <c r="AA1771" s="60">
        <f t="shared" ca="1" si="512"/>
        <v>22071.853773354553</v>
      </c>
      <c r="AB1771" s="63">
        <f t="shared" ca="1" si="513"/>
        <v>-8292.0082010883561</v>
      </c>
      <c r="AC1771" s="47">
        <f t="shared" ca="1" si="514"/>
        <v>1454382.8033326389</v>
      </c>
    </row>
    <row r="1772" spans="1:29" x14ac:dyDescent="0.15">
      <c r="A1772" s="58">
        <v>70309</v>
      </c>
      <c r="B1772" s="65">
        <f t="shared" si="497"/>
        <v>7</v>
      </c>
      <c r="C1772" s="58" t="s">
        <v>1825</v>
      </c>
      <c r="D1772" s="58">
        <v>2156</v>
      </c>
      <c r="E1772" s="58">
        <v>0</v>
      </c>
      <c r="F1772" s="58">
        <f t="shared" si="498"/>
        <v>3475.3432835820895</v>
      </c>
      <c r="G1772" s="58"/>
      <c r="H1772" s="17">
        <f t="shared" si="499"/>
        <v>1</v>
      </c>
      <c r="I1772" s="17">
        <f t="shared" si="500"/>
        <v>0</v>
      </c>
      <c r="J1772" s="17">
        <f ca="1">OFFSET('Z1'!$B$7,B1772,H1772)*D1772</f>
        <v>0</v>
      </c>
      <c r="K1772" s="17">
        <f ca="1">IF(I1772&gt;0,OFFSET('Z1'!$I$7,B1772,I1772)*IF(I1772=1,D1772-9300,IF(I1772=2,D1772-18000,IF(I1772=3,D1772-45000,0))),0)</f>
        <v>0</v>
      </c>
      <c r="L1772" s="17">
        <f>IF(AND(E1772=1,D1772&gt;20000,D1772&lt;=45000),D1772*'Z1'!$G$7,0)+IF(AND(E1772=1,D1772&gt;45000,D1772&lt;=50000),'Z1'!$G$7/5000*(50000-D1772)*D1772,0)</f>
        <v>0</v>
      </c>
      <c r="M1772" s="18">
        <f t="shared" ca="1" si="501"/>
        <v>0</v>
      </c>
      <c r="N1772" s="21">
        <v>1493</v>
      </c>
      <c r="O1772" s="20">
        <f t="shared" si="502"/>
        <v>493</v>
      </c>
      <c r="P1772" s="21">
        <f t="shared" si="503"/>
        <v>1</v>
      </c>
      <c r="Q1772" s="22">
        <f t="shared" si="504"/>
        <v>443.7</v>
      </c>
      <c r="R1772" s="59">
        <f t="shared" ca="1" si="505"/>
        <v>2428895.3039034791</v>
      </c>
      <c r="S1772" s="60">
        <f t="shared" ca="1" si="506"/>
        <v>2429339.0039034793</v>
      </c>
      <c r="T1772" s="61">
        <v>1024.7401266751122</v>
      </c>
      <c r="U1772" s="61">
        <f t="shared" ca="1" si="507"/>
        <v>1126.7806140554171</v>
      </c>
      <c r="V1772" s="62">
        <f t="shared" ca="1" si="508"/>
        <v>9.9576941240104633E-2</v>
      </c>
      <c r="W1772" s="62"/>
      <c r="X1772" s="62">
        <f t="shared" ca="1" si="509"/>
        <v>9.9576941240104633E-2</v>
      </c>
      <c r="Y1772" s="60">
        <f t="shared" ca="1" si="510"/>
        <v>2429339.0039034793</v>
      </c>
      <c r="Z1772" s="63">
        <f t="shared" ca="1" si="511"/>
        <v>0</v>
      </c>
      <c r="AA1772" s="60">
        <f t="shared" ca="1" si="512"/>
        <v>38133.540562431328</v>
      </c>
      <c r="AB1772" s="63">
        <f t="shared" ca="1" si="513"/>
        <v>-14326.102117527682</v>
      </c>
      <c r="AC1772" s="47">
        <f t="shared" ca="1" si="514"/>
        <v>2415012.9017859516</v>
      </c>
    </row>
    <row r="1773" spans="1:29" x14ac:dyDescent="0.15">
      <c r="A1773" s="58">
        <v>70310</v>
      </c>
      <c r="B1773" s="65">
        <f t="shared" si="497"/>
        <v>7</v>
      </c>
      <c r="C1773" s="58" t="s">
        <v>1826</v>
      </c>
      <c r="D1773" s="58">
        <v>4502</v>
      </c>
      <c r="E1773" s="58">
        <v>0</v>
      </c>
      <c r="F1773" s="58">
        <f t="shared" si="498"/>
        <v>7256.9552238805973</v>
      </c>
      <c r="G1773" s="58"/>
      <c r="H1773" s="17">
        <f t="shared" si="499"/>
        <v>1</v>
      </c>
      <c r="I1773" s="17">
        <f t="shared" si="500"/>
        <v>0</v>
      </c>
      <c r="J1773" s="17">
        <f ca="1">OFFSET('Z1'!$B$7,B1773,H1773)*D1773</f>
        <v>0</v>
      </c>
      <c r="K1773" s="17">
        <f ca="1">IF(I1773&gt;0,OFFSET('Z1'!$I$7,B1773,I1773)*IF(I1773=1,D1773-9300,IF(I1773=2,D1773-18000,IF(I1773=3,D1773-45000,0))),0)</f>
        <v>0</v>
      </c>
      <c r="L1773" s="17">
        <f>IF(AND(E1773=1,D1773&gt;20000,D1773&lt;=45000),D1773*'Z1'!$G$7,0)+IF(AND(E1773=1,D1773&gt;45000,D1773&lt;=50000),'Z1'!$G$7/5000*(50000-D1773)*D1773,0)</f>
        <v>0</v>
      </c>
      <c r="M1773" s="18">
        <f t="shared" ca="1" si="501"/>
        <v>0</v>
      </c>
      <c r="N1773" s="21">
        <v>197229</v>
      </c>
      <c r="O1773" s="20">
        <f t="shared" si="502"/>
        <v>196229</v>
      </c>
      <c r="P1773" s="21">
        <f t="shared" si="503"/>
        <v>1</v>
      </c>
      <c r="Q1773" s="22">
        <f t="shared" si="504"/>
        <v>176606.1</v>
      </c>
      <c r="R1773" s="59">
        <f t="shared" ca="1" si="505"/>
        <v>5071839.8229004936</v>
      </c>
      <c r="S1773" s="60">
        <f t="shared" ca="1" si="506"/>
        <v>5248445.9229004933</v>
      </c>
      <c r="T1773" s="61">
        <v>1091.5130655604032</v>
      </c>
      <c r="U1773" s="61">
        <f t="shared" ca="1" si="507"/>
        <v>1165.8031814527972</v>
      </c>
      <c r="V1773" s="62">
        <f t="shared" ca="1" si="508"/>
        <v>6.8061591048616643E-2</v>
      </c>
      <c r="W1773" s="62"/>
      <c r="X1773" s="62">
        <f t="shared" ca="1" si="509"/>
        <v>6.8061591048616643E-2</v>
      </c>
      <c r="Y1773" s="60">
        <f t="shared" ca="1" si="510"/>
        <v>5248445.9229004933</v>
      </c>
      <c r="Z1773" s="63">
        <f t="shared" ca="1" si="511"/>
        <v>0</v>
      </c>
      <c r="AA1773" s="60">
        <f t="shared" ca="1" si="512"/>
        <v>0</v>
      </c>
      <c r="AB1773" s="63">
        <f t="shared" ca="1" si="513"/>
        <v>0</v>
      </c>
      <c r="AC1773" s="47">
        <f t="shared" ca="1" si="514"/>
        <v>5248445.9229004933</v>
      </c>
    </row>
    <row r="1774" spans="1:29" x14ac:dyDescent="0.15">
      <c r="A1774" s="58">
        <v>70311</v>
      </c>
      <c r="B1774" s="65">
        <f t="shared" si="497"/>
        <v>7</v>
      </c>
      <c r="C1774" s="58" t="s">
        <v>1827</v>
      </c>
      <c r="D1774" s="58">
        <v>827</v>
      </c>
      <c r="E1774" s="58">
        <v>0</v>
      </c>
      <c r="F1774" s="58">
        <f t="shared" si="498"/>
        <v>1333.0746268656717</v>
      </c>
      <c r="G1774" s="58"/>
      <c r="H1774" s="17">
        <f t="shared" si="499"/>
        <v>1</v>
      </c>
      <c r="I1774" s="17">
        <f t="shared" si="500"/>
        <v>0</v>
      </c>
      <c r="J1774" s="17">
        <f ca="1">OFFSET('Z1'!$B$7,B1774,H1774)*D1774</f>
        <v>0</v>
      </c>
      <c r="K1774" s="17">
        <f ca="1">IF(I1774&gt;0,OFFSET('Z1'!$I$7,B1774,I1774)*IF(I1774=1,D1774-9300,IF(I1774=2,D1774-18000,IF(I1774=3,D1774-45000,0))),0)</f>
        <v>0</v>
      </c>
      <c r="L1774" s="17">
        <f>IF(AND(E1774=1,D1774&gt;20000,D1774&lt;=45000),D1774*'Z1'!$G$7,0)+IF(AND(E1774=1,D1774&gt;45000,D1774&lt;=50000),'Z1'!$G$7/5000*(50000-D1774)*D1774,0)</f>
        <v>0</v>
      </c>
      <c r="M1774" s="18">
        <f t="shared" ca="1" si="501"/>
        <v>0</v>
      </c>
      <c r="N1774" s="21">
        <v>9525</v>
      </c>
      <c r="O1774" s="20">
        <f t="shared" si="502"/>
        <v>8525</v>
      </c>
      <c r="P1774" s="21">
        <f t="shared" si="503"/>
        <v>1</v>
      </c>
      <c r="Q1774" s="22">
        <f t="shared" si="504"/>
        <v>7672.5</v>
      </c>
      <c r="R1774" s="59">
        <f t="shared" ca="1" si="505"/>
        <v>931677.3730650174</v>
      </c>
      <c r="S1774" s="60">
        <f t="shared" ca="1" si="506"/>
        <v>939349.8730650174</v>
      </c>
      <c r="T1774" s="61">
        <v>1039.5115703147435</v>
      </c>
      <c r="U1774" s="61">
        <f t="shared" ca="1" si="507"/>
        <v>1135.852325350686</v>
      </c>
      <c r="V1774" s="62">
        <f t="shared" ca="1" si="508"/>
        <v>9.2678867448076963E-2</v>
      </c>
      <c r="W1774" s="62"/>
      <c r="X1774" s="62">
        <f t="shared" ca="1" si="509"/>
        <v>9.2678867448076963E-2</v>
      </c>
      <c r="Y1774" s="60">
        <f t="shared" ca="1" si="510"/>
        <v>939349.87306501728</v>
      </c>
      <c r="Z1774" s="63">
        <f t="shared" ca="1" si="511"/>
        <v>0</v>
      </c>
      <c r="AA1774" s="60">
        <f t="shared" ca="1" si="512"/>
        <v>8908.0311605753377</v>
      </c>
      <c r="AB1774" s="63">
        <f t="shared" ca="1" si="513"/>
        <v>-3346.5910112277356</v>
      </c>
      <c r="AC1774" s="47">
        <f t="shared" ca="1" si="514"/>
        <v>936003.28205378959</v>
      </c>
    </row>
    <row r="1775" spans="1:29" x14ac:dyDescent="0.15">
      <c r="A1775" s="58">
        <v>70312</v>
      </c>
      <c r="B1775" s="65">
        <f t="shared" si="497"/>
        <v>7</v>
      </c>
      <c r="C1775" s="58" t="s">
        <v>1828</v>
      </c>
      <c r="D1775" s="58">
        <v>4117</v>
      </c>
      <c r="E1775" s="58">
        <v>0</v>
      </c>
      <c r="F1775" s="58">
        <f t="shared" si="498"/>
        <v>6636.3582089552237</v>
      </c>
      <c r="G1775" s="58"/>
      <c r="H1775" s="17">
        <f t="shared" si="499"/>
        <v>1</v>
      </c>
      <c r="I1775" s="17">
        <f t="shared" si="500"/>
        <v>0</v>
      </c>
      <c r="J1775" s="17">
        <f ca="1">OFFSET('Z1'!$B$7,B1775,H1775)*D1775</f>
        <v>0</v>
      </c>
      <c r="K1775" s="17">
        <f ca="1">IF(I1775&gt;0,OFFSET('Z1'!$I$7,B1775,I1775)*IF(I1775=1,D1775-9300,IF(I1775=2,D1775-18000,IF(I1775=3,D1775-45000,0))),0)</f>
        <v>0</v>
      </c>
      <c r="L1775" s="17">
        <f>IF(AND(E1775=1,D1775&gt;20000,D1775&lt;=45000),D1775*'Z1'!$G$7,0)+IF(AND(E1775=1,D1775&gt;45000,D1775&lt;=50000),'Z1'!$G$7/5000*(50000-D1775)*D1775,0)</f>
        <v>0</v>
      </c>
      <c r="M1775" s="18">
        <f t="shared" ca="1" si="501"/>
        <v>0</v>
      </c>
      <c r="N1775" s="21">
        <v>40848</v>
      </c>
      <c r="O1775" s="20">
        <f t="shared" si="502"/>
        <v>39848</v>
      </c>
      <c r="P1775" s="21">
        <f t="shared" si="503"/>
        <v>1</v>
      </c>
      <c r="Q1775" s="22">
        <f t="shared" si="504"/>
        <v>35863.200000000004</v>
      </c>
      <c r="R1775" s="59">
        <f t="shared" ca="1" si="505"/>
        <v>4638108.5186320152</v>
      </c>
      <c r="S1775" s="60">
        <f t="shared" ca="1" si="506"/>
        <v>4673971.7186320154</v>
      </c>
      <c r="T1775" s="61">
        <v>1044.1859393055583</v>
      </c>
      <c r="U1775" s="61">
        <f t="shared" ca="1" si="507"/>
        <v>1135.2858194394014</v>
      </c>
      <c r="V1775" s="62">
        <f t="shared" ca="1" si="508"/>
        <v>8.7244883027662201E-2</v>
      </c>
      <c r="W1775" s="62"/>
      <c r="X1775" s="62">
        <f t="shared" ca="1" si="509"/>
        <v>8.7244883027662201E-2</v>
      </c>
      <c r="Y1775" s="60">
        <f t="shared" ca="1" si="510"/>
        <v>4673971.7186320154</v>
      </c>
      <c r="Z1775" s="63">
        <f t="shared" ca="1" si="511"/>
        <v>0</v>
      </c>
      <c r="AA1775" s="60">
        <f t="shared" ca="1" si="512"/>
        <v>21185.451491137967</v>
      </c>
      <c r="AB1775" s="63">
        <f t="shared" ca="1" si="513"/>
        <v>-7959.0024160248258</v>
      </c>
      <c r="AC1775" s="47">
        <f t="shared" ca="1" si="514"/>
        <v>4666012.7162159905</v>
      </c>
    </row>
    <row r="1776" spans="1:29" x14ac:dyDescent="0.15">
      <c r="A1776" s="58">
        <v>70313</v>
      </c>
      <c r="B1776" s="65">
        <f t="shared" si="497"/>
        <v>7</v>
      </c>
      <c r="C1776" s="58" t="s">
        <v>1829</v>
      </c>
      <c r="D1776" s="58">
        <v>1327</v>
      </c>
      <c r="E1776" s="58">
        <v>0</v>
      </c>
      <c r="F1776" s="58">
        <f t="shared" si="498"/>
        <v>2139.0447761194032</v>
      </c>
      <c r="G1776" s="58"/>
      <c r="H1776" s="17">
        <f t="shared" si="499"/>
        <v>1</v>
      </c>
      <c r="I1776" s="17">
        <f t="shared" si="500"/>
        <v>0</v>
      </c>
      <c r="J1776" s="17">
        <f ca="1">OFFSET('Z1'!$B$7,B1776,H1776)*D1776</f>
        <v>0</v>
      </c>
      <c r="K1776" s="17">
        <f ca="1">IF(I1776&gt;0,OFFSET('Z1'!$I$7,B1776,I1776)*IF(I1776=1,D1776-9300,IF(I1776=2,D1776-18000,IF(I1776=3,D1776-45000,0))),0)</f>
        <v>0</v>
      </c>
      <c r="L1776" s="17">
        <f>IF(AND(E1776=1,D1776&gt;20000,D1776&lt;=45000),D1776*'Z1'!$G$7,0)+IF(AND(E1776=1,D1776&gt;45000,D1776&lt;=50000),'Z1'!$G$7/5000*(50000-D1776)*D1776,0)</f>
        <v>0</v>
      </c>
      <c r="M1776" s="18">
        <f t="shared" ca="1" si="501"/>
        <v>0</v>
      </c>
      <c r="N1776" s="21">
        <v>20826</v>
      </c>
      <c r="O1776" s="20">
        <f t="shared" si="502"/>
        <v>19826</v>
      </c>
      <c r="P1776" s="21">
        <f t="shared" si="503"/>
        <v>1</v>
      </c>
      <c r="Q1776" s="22">
        <f t="shared" si="504"/>
        <v>17843.400000000001</v>
      </c>
      <c r="R1776" s="59">
        <f t="shared" ca="1" si="505"/>
        <v>1494964.7812058986</v>
      </c>
      <c r="S1776" s="60">
        <f t="shared" ca="1" si="506"/>
        <v>1512808.1812058985</v>
      </c>
      <c r="T1776" s="61">
        <v>1053.4817874002765</v>
      </c>
      <c r="U1776" s="61">
        <f t="shared" ca="1" si="507"/>
        <v>1140.0212367791248</v>
      </c>
      <c r="V1776" s="62">
        <f t="shared" ca="1" si="508"/>
        <v>8.2146127644413758E-2</v>
      </c>
      <c r="W1776" s="62"/>
      <c r="X1776" s="62">
        <f t="shared" ca="1" si="509"/>
        <v>8.2146127644413758E-2</v>
      </c>
      <c r="Y1776" s="60">
        <f t="shared" ca="1" si="510"/>
        <v>1512808.1812058985</v>
      </c>
      <c r="Z1776" s="63">
        <f t="shared" ca="1" si="511"/>
        <v>0</v>
      </c>
      <c r="AA1776" s="60">
        <f t="shared" ca="1" si="512"/>
        <v>0</v>
      </c>
      <c r="AB1776" s="63">
        <f t="shared" ca="1" si="513"/>
        <v>0</v>
      </c>
      <c r="AC1776" s="47">
        <f t="shared" ca="1" si="514"/>
        <v>1512808.1812058985</v>
      </c>
    </row>
    <row r="1777" spans="1:29" x14ac:dyDescent="0.15">
      <c r="A1777" s="58">
        <v>70314</v>
      </c>
      <c r="B1777" s="65">
        <f t="shared" si="497"/>
        <v>7</v>
      </c>
      <c r="C1777" s="58" t="s">
        <v>1830</v>
      </c>
      <c r="D1777" s="58">
        <v>615</v>
      </c>
      <c r="E1777" s="58">
        <v>0</v>
      </c>
      <c r="F1777" s="58">
        <f t="shared" si="498"/>
        <v>991.3432835820895</v>
      </c>
      <c r="G1777" s="58"/>
      <c r="H1777" s="17">
        <f t="shared" si="499"/>
        <v>1</v>
      </c>
      <c r="I1777" s="17">
        <f t="shared" si="500"/>
        <v>0</v>
      </c>
      <c r="J1777" s="17">
        <f ca="1">OFFSET('Z1'!$B$7,B1777,H1777)*D1777</f>
        <v>0</v>
      </c>
      <c r="K1777" s="17">
        <f ca="1">IF(I1777&gt;0,OFFSET('Z1'!$I$7,B1777,I1777)*IF(I1777=1,D1777-9300,IF(I1777=2,D1777-18000,IF(I1777=3,D1777-45000,0))),0)</f>
        <v>0</v>
      </c>
      <c r="L1777" s="17">
        <f>IF(AND(E1777=1,D1777&gt;20000,D1777&lt;=45000),D1777*'Z1'!$G$7,0)+IF(AND(E1777=1,D1777&gt;45000,D1777&lt;=50000),'Z1'!$G$7/5000*(50000-D1777)*D1777,0)</f>
        <v>0</v>
      </c>
      <c r="M1777" s="18">
        <f t="shared" ca="1" si="501"/>
        <v>0</v>
      </c>
      <c r="N1777" s="21">
        <v>29149</v>
      </c>
      <c r="O1777" s="20">
        <f t="shared" si="502"/>
        <v>28149</v>
      </c>
      <c r="P1777" s="21">
        <f t="shared" si="503"/>
        <v>1</v>
      </c>
      <c r="Q1777" s="22">
        <f t="shared" si="504"/>
        <v>25334.100000000002</v>
      </c>
      <c r="R1777" s="59">
        <f t="shared" ca="1" si="505"/>
        <v>692843.51201328367</v>
      </c>
      <c r="S1777" s="60">
        <f t="shared" ca="1" si="506"/>
        <v>718177.61201328365</v>
      </c>
      <c r="T1777" s="61">
        <v>1085.4698140737507</v>
      </c>
      <c r="U1777" s="61">
        <f t="shared" ca="1" si="507"/>
        <v>1167.7684748183474</v>
      </c>
      <c r="V1777" s="62">
        <f t="shared" ca="1" si="508"/>
        <v>7.5818470193778298E-2</v>
      </c>
      <c r="W1777" s="62"/>
      <c r="X1777" s="62">
        <f t="shared" ca="1" si="509"/>
        <v>7.5818470193778298E-2</v>
      </c>
      <c r="Y1777" s="60">
        <f t="shared" ca="1" si="510"/>
        <v>718177.61201328365</v>
      </c>
      <c r="Z1777" s="63">
        <f t="shared" ca="1" si="511"/>
        <v>0</v>
      </c>
      <c r="AA1777" s="60">
        <f t="shared" ca="1" si="512"/>
        <v>0</v>
      </c>
      <c r="AB1777" s="63">
        <f t="shared" ca="1" si="513"/>
        <v>0</v>
      </c>
      <c r="AC1777" s="47">
        <f t="shared" ca="1" si="514"/>
        <v>718177.61201328365</v>
      </c>
    </row>
    <row r="1778" spans="1:29" x14ac:dyDescent="0.15">
      <c r="A1778" s="58">
        <v>70315</v>
      </c>
      <c r="B1778" s="65">
        <f t="shared" si="497"/>
        <v>7</v>
      </c>
      <c r="C1778" s="58" t="s">
        <v>1831</v>
      </c>
      <c r="D1778" s="58">
        <v>1415</v>
      </c>
      <c r="E1778" s="58">
        <v>0</v>
      </c>
      <c r="F1778" s="58">
        <f t="shared" si="498"/>
        <v>2280.8955223880598</v>
      </c>
      <c r="G1778" s="58"/>
      <c r="H1778" s="17">
        <f t="shared" si="499"/>
        <v>1</v>
      </c>
      <c r="I1778" s="17">
        <f t="shared" si="500"/>
        <v>0</v>
      </c>
      <c r="J1778" s="17">
        <f ca="1">OFFSET('Z1'!$B$7,B1778,H1778)*D1778</f>
        <v>0</v>
      </c>
      <c r="K1778" s="17">
        <f ca="1">IF(I1778&gt;0,OFFSET('Z1'!$I$7,B1778,I1778)*IF(I1778=1,D1778-9300,IF(I1778=2,D1778-18000,IF(I1778=3,D1778-45000,0))),0)</f>
        <v>0</v>
      </c>
      <c r="L1778" s="17">
        <f>IF(AND(E1778=1,D1778&gt;20000,D1778&lt;=45000),D1778*'Z1'!$G$7,0)+IF(AND(E1778=1,D1778&gt;45000,D1778&lt;=50000),'Z1'!$G$7/5000*(50000-D1778)*D1778,0)</f>
        <v>0</v>
      </c>
      <c r="M1778" s="18">
        <f t="shared" ca="1" si="501"/>
        <v>0</v>
      </c>
      <c r="N1778" s="21">
        <v>3510</v>
      </c>
      <c r="O1778" s="20">
        <f t="shared" si="502"/>
        <v>2510</v>
      </c>
      <c r="P1778" s="21">
        <f t="shared" si="503"/>
        <v>1</v>
      </c>
      <c r="Q1778" s="22">
        <f t="shared" si="504"/>
        <v>2259</v>
      </c>
      <c r="R1778" s="59">
        <f t="shared" ca="1" si="505"/>
        <v>1594103.3650386936</v>
      </c>
      <c r="S1778" s="60">
        <f t="shared" ca="1" si="506"/>
        <v>1596362.3650386936</v>
      </c>
      <c r="T1778" s="61">
        <v>1025.823635426535</v>
      </c>
      <c r="U1778" s="61">
        <f t="shared" ca="1" si="507"/>
        <v>1128.1712827128576</v>
      </c>
      <c r="V1778" s="62">
        <f t="shared" ca="1" si="508"/>
        <v>9.9771192388023566E-2</v>
      </c>
      <c r="W1778" s="62"/>
      <c r="X1778" s="62">
        <f t="shared" ca="1" si="509"/>
        <v>9.9771192388023566E-2</v>
      </c>
      <c r="Y1778" s="60">
        <f t="shared" ca="1" si="510"/>
        <v>1596362.3650386936</v>
      </c>
      <c r="Z1778" s="63">
        <f t="shared" ca="1" si="511"/>
        <v>0</v>
      </c>
      <c r="AA1778" s="60">
        <f t="shared" ca="1" si="512"/>
        <v>25335.772947811522</v>
      </c>
      <c r="AB1778" s="63">
        <f t="shared" ca="1" si="513"/>
        <v>-9518.2053678600605</v>
      </c>
      <c r="AC1778" s="47">
        <f t="shared" ca="1" si="514"/>
        <v>1586844.1596708335</v>
      </c>
    </row>
    <row r="1779" spans="1:29" x14ac:dyDescent="0.15">
      <c r="A1779" s="58">
        <v>70317</v>
      </c>
      <c r="B1779" s="65">
        <f t="shared" si="497"/>
        <v>7</v>
      </c>
      <c r="C1779" s="58" t="s">
        <v>1832</v>
      </c>
      <c r="D1779" s="58">
        <v>435</v>
      </c>
      <c r="E1779" s="58">
        <v>0</v>
      </c>
      <c r="F1779" s="58">
        <f t="shared" si="498"/>
        <v>701.19402985074623</v>
      </c>
      <c r="G1779" s="58"/>
      <c r="H1779" s="17">
        <f t="shared" si="499"/>
        <v>1</v>
      </c>
      <c r="I1779" s="17">
        <f t="shared" si="500"/>
        <v>0</v>
      </c>
      <c r="J1779" s="17">
        <f ca="1">OFFSET('Z1'!$B$7,B1779,H1779)*D1779</f>
        <v>0</v>
      </c>
      <c r="K1779" s="17">
        <f ca="1">IF(I1779&gt;0,OFFSET('Z1'!$I$7,B1779,I1779)*IF(I1779=1,D1779-9300,IF(I1779=2,D1779-18000,IF(I1779=3,D1779-45000,0))),0)</f>
        <v>0</v>
      </c>
      <c r="L1779" s="17">
        <f>IF(AND(E1779=1,D1779&gt;20000,D1779&lt;=45000),D1779*'Z1'!$G$7,0)+IF(AND(E1779=1,D1779&gt;45000,D1779&lt;=50000),'Z1'!$G$7/5000*(50000-D1779)*D1779,0)</f>
        <v>0</v>
      </c>
      <c r="M1779" s="18">
        <f t="shared" ca="1" si="501"/>
        <v>0</v>
      </c>
      <c r="N1779" s="21">
        <v>24151</v>
      </c>
      <c r="O1779" s="20">
        <f t="shared" si="502"/>
        <v>23151</v>
      </c>
      <c r="P1779" s="21">
        <f t="shared" si="503"/>
        <v>1</v>
      </c>
      <c r="Q1779" s="22">
        <f t="shared" si="504"/>
        <v>20835.900000000001</v>
      </c>
      <c r="R1779" s="59">
        <f t="shared" ca="1" si="505"/>
        <v>490060.04508256656</v>
      </c>
      <c r="S1779" s="60">
        <f t="shared" ca="1" si="506"/>
        <v>510895.94508256658</v>
      </c>
      <c r="T1779" s="61">
        <v>1104.3863570697167</v>
      </c>
      <c r="U1779" s="61">
        <f t="shared" ca="1" si="507"/>
        <v>1174.4734369714174</v>
      </c>
      <c r="V1779" s="62">
        <f t="shared" ca="1" si="508"/>
        <v>6.3462464429263399E-2</v>
      </c>
      <c r="W1779" s="62"/>
      <c r="X1779" s="62">
        <f t="shared" ca="1" si="509"/>
        <v>6.3462464429263399E-2</v>
      </c>
      <c r="Y1779" s="60">
        <f t="shared" ca="1" si="510"/>
        <v>510895.94508256658</v>
      </c>
      <c r="Z1779" s="63">
        <f t="shared" ca="1" si="511"/>
        <v>0</v>
      </c>
      <c r="AA1779" s="60">
        <f t="shared" ca="1" si="512"/>
        <v>0</v>
      </c>
      <c r="AB1779" s="63">
        <f t="shared" ca="1" si="513"/>
        <v>0</v>
      </c>
      <c r="AC1779" s="47">
        <f t="shared" ca="1" si="514"/>
        <v>510895.94508256658</v>
      </c>
    </row>
    <row r="1780" spans="1:29" x14ac:dyDescent="0.15">
      <c r="A1780" s="58">
        <v>70318</v>
      </c>
      <c r="B1780" s="65">
        <f t="shared" si="497"/>
        <v>7</v>
      </c>
      <c r="C1780" s="58" t="s">
        <v>1833</v>
      </c>
      <c r="D1780" s="58">
        <v>1467</v>
      </c>
      <c r="E1780" s="58">
        <v>0</v>
      </c>
      <c r="F1780" s="58">
        <f t="shared" si="498"/>
        <v>2364.7164179104479</v>
      </c>
      <c r="G1780" s="58"/>
      <c r="H1780" s="17">
        <f t="shared" si="499"/>
        <v>1</v>
      </c>
      <c r="I1780" s="17">
        <f t="shared" si="500"/>
        <v>0</v>
      </c>
      <c r="J1780" s="17">
        <f ca="1">OFFSET('Z1'!$B$7,B1780,H1780)*D1780</f>
        <v>0</v>
      </c>
      <c r="K1780" s="17">
        <f ca="1">IF(I1780&gt;0,OFFSET('Z1'!$I$7,B1780,I1780)*IF(I1780=1,D1780-9300,IF(I1780=2,D1780-18000,IF(I1780=3,D1780-45000,0))),0)</f>
        <v>0</v>
      </c>
      <c r="L1780" s="17">
        <f>IF(AND(E1780=1,D1780&gt;20000,D1780&lt;=45000),D1780*'Z1'!$G$7,0)+IF(AND(E1780=1,D1780&gt;45000,D1780&lt;=50000),'Z1'!$G$7/5000*(50000-D1780)*D1780,0)</f>
        <v>0</v>
      </c>
      <c r="M1780" s="18">
        <f t="shared" ca="1" si="501"/>
        <v>0</v>
      </c>
      <c r="N1780" s="21">
        <v>2686</v>
      </c>
      <c r="O1780" s="20">
        <f t="shared" si="502"/>
        <v>1686</v>
      </c>
      <c r="P1780" s="21">
        <f t="shared" si="503"/>
        <v>1</v>
      </c>
      <c r="Q1780" s="22">
        <f t="shared" si="504"/>
        <v>1517.4</v>
      </c>
      <c r="R1780" s="59">
        <f t="shared" ca="1" si="505"/>
        <v>1652685.2554853454</v>
      </c>
      <c r="S1780" s="60">
        <f t="shared" ca="1" si="506"/>
        <v>1654202.6554853453</v>
      </c>
      <c r="T1780" s="61">
        <v>1026.4373667193045</v>
      </c>
      <c r="U1780" s="61">
        <f t="shared" ca="1" si="507"/>
        <v>1127.6091721099831</v>
      </c>
      <c r="V1780" s="62">
        <f t="shared" ca="1" si="508"/>
        <v>9.8565980420260324E-2</v>
      </c>
      <c r="W1780" s="62"/>
      <c r="X1780" s="62">
        <f t="shared" ca="1" si="509"/>
        <v>9.8565980420260324E-2</v>
      </c>
      <c r="Y1780" s="60">
        <f t="shared" ca="1" si="510"/>
        <v>1654202.6554853453</v>
      </c>
      <c r="Z1780" s="63">
        <f t="shared" ca="1" si="511"/>
        <v>0</v>
      </c>
      <c r="AA1780" s="60">
        <f t="shared" ca="1" si="512"/>
        <v>24467.766750473762</v>
      </c>
      <c r="AB1780" s="63">
        <f t="shared" ca="1" si="513"/>
        <v>-9192.1106691171226</v>
      </c>
      <c r="AC1780" s="47">
        <f t="shared" ca="1" si="514"/>
        <v>1645010.5448162281</v>
      </c>
    </row>
    <row r="1781" spans="1:29" x14ac:dyDescent="0.15">
      <c r="A1781" s="58">
        <v>70319</v>
      </c>
      <c r="B1781" s="65">
        <f t="shared" si="497"/>
        <v>7</v>
      </c>
      <c r="C1781" s="58" t="s">
        <v>1834</v>
      </c>
      <c r="D1781" s="58">
        <v>3987</v>
      </c>
      <c r="E1781" s="58">
        <v>0</v>
      </c>
      <c r="F1781" s="58">
        <f t="shared" si="498"/>
        <v>6426.8059701492539</v>
      </c>
      <c r="G1781" s="58"/>
      <c r="H1781" s="17">
        <f t="shared" si="499"/>
        <v>1</v>
      </c>
      <c r="I1781" s="17">
        <f t="shared" si="500"/>
        <v>0</v>
      </c>
      <c r="J1781" s="17">
        <f ca="1">OFFSET('Z1'!$B$7,B1781,H1781)*D1781</f>
        <v>0</v>
      </c>
      <c r="K1781" s="17">
        <f ca="1">IF(I1781&gt;0,OFFSET('Z1'!$I$7,B1781,I1781)*IF(I1781=1,D1781-9300,IF(I1781=2,D1781-18000,IF(I1781=3,D1781-45000,0))),0)</f>
        <v>0</v>
      </c>
      <c r="L1781" s="17">
        <f>IF(AND(E1781=1,D1781&gt;20000,D1781&lt;=45000),D1781*'Z1'!$G$7,0)+IF(AND(E1781=1,D1781&gt;45000,D1781&lt;=50000),'Z1'!$G$7/5000*(50000-D1781)*D1781,0)</f>
        <v>0</v>
      </c>
      <c r="M1781" s="18">
        <f t="shared" ca="1" si="501"/>
        <v>0</v>
      </c>
      <c r="N1781" s="21">
        <v>8374</v>
      </c>
      <c r="O1781" s="20">
        <f t="shared" si="502"/>
        <v>7374</v>
      </c>
      <c r="P1781" s="21">
        <f t="shared" si="503"/>
        <v>1</v>
      </c>
      <c r="Q1781" s="22">
        <f t="shared" si="504"/>
        <v>6636.6</v>
      </c>
      <c r="R1781" s="59">
        <f t="shared" ca="1" si="505"/>
        <v>4491653.7925153859</v>
      </c>
      <c r="S1781" s="60">
        <f t="shared" ca="1" si="506"/>
        <v>4498290.3925153855</v>
      </c>
      <c r="T1781" s="61">
        <v>1026.8891960729952</v>
      </c>
      <c r="U1781" s="61">
        <f t="shared" ca="1" si="507"/>
        <v>1128.2393761011751</v>
      </c>
      <c r="V1781" s="62">
        <f t="shared" ca="1" si="508"/>
        <v>9.8696315450353289E-2</v>
      </c>
      <c r="W1781" s="62"/>
      <c r="X1781" s="62">
        <f t="shared" ca="1" si="509"/>
        <v>9.8696315450353289E-2</v>
      </c>
      <c r="Y1781" s="60">
        <f t="shared" ca="1" si="510"/>
        <v>4498290.3925153855</v>
      </c>
      <c r="Z1781" s="63">
        <f t="shared" ca="1" si="511"/>
        <v>0</v>
      </c>
      <c r="AA1781" s="60">
        <f t="shared" ca="1" si="512"/>
        <v>67061.176946733147</v>
      </c>
      <c r="AB1781" s="63">
        <f t="shared" ca="1" si="513"/>
        <v>-25193.707557461541</v>
      </c>
      <c r="AC1781" s="47">
        <f t="shared" ca="1" si="514"/>
        <v>4473096.6849579243</v>
      </c>
    </row>
    <row r="1782" spans="1:29" x14ac:dyDescent="0.15">
      <c r="A1782" s="58">
        <v>70320</v>
      </c>
      <c r="B1782" s="65">
        <f t="shared" si="497"/>
        <v>7</v>
      </c>
      <c r="C1782" s="58" t="s">
        <v>1835</v>
      </c>
      <c r="D1782" s="58">
        <v>3017</v>
      </c>
      <c r="E1782" s="58">
        <v>0</v>
      </c>
      <c r="F1782" s="58">
        <f t="shared" si="498"/>
        <v>4863.2238805970146</v>
      </c>
      <c r="G1782" s="58"/>
      <c r="H1782" s="17">
        <f t="shared" si="499"/>
        <v>1</v>
      </c>
      <c r="I1782" s="17">
        <f t="shared" si="500"/>
        <v>0</v>
      </c>
      <c r="J1782" s="17">
        <f ca="1">OFFSET('Z1'!$B$7,B1782,H1782)*D1782</f>
        <v>0</v>
      </c>
      <c r="K1782" s="17">
        <f ca="1">IF(I1782&gt;0,OFFSET('Z1'!$I$7,B1782,I1782)*IF(I1782=1,D1782-9300,IF(I1782=2,D1782-18000,IF(I1782=3,D1782-45000,0))),0)</f>
        <v>0</v>
      </c>
      <c r="L1782" s="17">
        <f>IF(AND(E1782=1,D1782&gt;20000,D1782&lt;=45000),D1782*'Z1'!$G$7,0)+IF(AND(E1782=1,D1782&gt;45000,D1782&lt;=50000),'Z1'!$G$7/5000*(50000-D1782)*D1782,0)</f>
        <v>0</v>
      </c>
      <c r="M1782" s="18">
        <f t="shared" ca="1" si="501"/>
        <v>0</v>
      </c>
      <c r="N1782" s="21">
        <v>13914</v>
      </c>
      <c r="O1782" s="20">
        <f t="shared" si="502"/>
        <v>12914</v>
      </c>
      <c r="P1782" s="21">
        <f t="shared" si="503"/>
        <v>1</v>
      </c>
      <c r="Q1782" s="22">
        <f t="shared" si="504"/>
        <v>11622.6</v>
      </c>
      <c r="R1782" s="59">
        <f t="shared" ca="1" si="505"/>
        <v>3398876.2207220765</v>
      </c>
      <c r="S1782" s="60">
        <f t="shared" ca="1" si="506"/>
        <v>3410498.8207220766</v>
      </c>
      <c r="T1782" s="61">
        <v>1029.0865773805019</v>
      </c>
      <c r="U1782" s="61">
        <f t="shared" ca="1" si="507"/>
        <v>1130.4271861856403</v>
      </c>
      <c r="V1782" s="62">
        <f t="shared" ca="1" si="508"/>
        <v>9.8476271124920078E-2</v>
      </c>
      <c r="W1782" s="62"/>
      <c r="X1782" s="62">
        <f t="shared" ca="1" si="509"/>
        <v>9.8476271124920078E-2</v>
      </c>
      <c r="Y1782" s="60">
        <f t="shared" ca="1" si="510"/>
        <v>3410498.8207220766</v>
      </c>
      <c r="Z1782" s="63">
        <f t="shared" ca="1" si="511"/>
        <v>0</v>
      </c>
      <c r="AA1782" s="60">
        <f t="shared" ca="1" si="512"/>
        <v>50171.221134775318</v>
      </c>
      <c r="AB1782" s="63">
        <f t="shared" ca="1" si="513"/>
        <v>-18848.447501514336</v>
      </c>
      <c r="AC1782" s="47">
        <f t="shared" ca="1" si="514"/>
        <v>3391650.3732205625</v>
      </c>
    </row>
    <row r="1783" spans="1:29" x14ac:dyDescent="0.15">
      <c r="A1783" s="58">
        <v>70322</v>
      </c>
      <c r="B1783" s="65">
        <f t="shared" si="497"/>
        <v>7</v>
      </c>
      <c r="C1783" s="58" t="s">
        <v>1836</v>
      </c>
      <c r="D1783" s="58">
        <v>1669</v>
      </c>
      <c r="E1783" s="58">
        <v>0</v>
      </c>
      <c r="F1783" s="58">
        <f t="shared" si="498"/>
        <v>2690.3283582089553</v>
      </c>
      <c r="G1783" s="58"/>
      <c r="H1783" s="17">
        <f t="shared" si="499"/>
        <v>1</v>
      </c>
      <c r="I1783" s="17">
        <f t="shared" si="500"/>
        <v>0</v>
      </c>
      <c r="J1783" s="17">
        <f ca="1">OFFSET('Z1'!$B$7,B1783,H1783)*D1783</f>
        <v>0</v>
      </c>
      <c r="K1783" s="17">
        <f ca="1">IF(I1783&gt;0,OFFSET('Z1'!$I$7,B1783,I1783)*IF(I1783=1,D1783-9300,IF(I1783=2,D1783-18000,IF(I1783=3,D1783-45000,0))),0)</f>
        <v>0</v>
      </c>
      <c r="L1783" s="17">
        <f>IF(AND(E1783=1,D1783&gt;20000,D1783&lt;=45000),D1783*'Z1'!$G$7,0)+IF(AND(E1783=1,D1783&gt;45000,D1783&lt;=50000),'Z1'!$G$7/5000*(50000-D1783)*D1783,0)</f>
        <v>0</v>
      </c>
      <c r="M1783" s="18">
        <f t="shared" ca="1" si="501"/>
        <v>0</v>
      </c>
      <c r="N1783" s="21">
        <v>13244</v>
      </c>
      <c r="O1783" s="20">
        <f t="shared" si="502"/>
        <v>12244</v>
      </c>
      <c r="P1783" s="21">
        <f t="shared" si="503"/>
        <v>1</v>
      </c>
      <c r="Q1783" s="22">
        <f t="shared" si="504"/>
        <v>11019.6</v>
      </c>
      <c r="R1783" s="59">
        <f t="shared" ca="1" si="505"/>
        <v>1880253.3683742611</v>
      </c>
      <c r="S1783" s="60">
        <f t="shared" ca="1" si="506"/>
        <v>1891272.9683742612</v>
      </c>
      <c r="T1783" s="61">
        <v>1037.7291304593318</v>
      </c>
      <c r="U1783" s="61">
        <f t="shared" ca="1" si="507"/>
        <v>1133.1773327586945</v>
      </c>
      <c r="V1783" s="62">
        <f t="shared" ca="1" si="508"/>
        <v>9.1977954070841417E-2</v>
      </c>
      <c r="W1783" s="62"/>
      <c r="X1783" s="62">
        <f t="shared" ca="1" si="509"/>
        <v>9.1977954070841417E-2</v>
      </c>
      <c r="Y1783" s="60">
        <f t="shared" ca="1" si="510"/>
        <v>1891272.9683742612</v>
      </c>
      <c r="Z1783" s="63">
        <f t="shared" ca="1" si="511"/>
        <v>0</v>
      </c>
      <c r="AA1783" s="60">
        <f t="shared" ca="1" si="512"/>
        <v>16732.847881583264</v>
      </c>
      <c r="AB1783" s="63">
        <f t="shared" ca="1" si="513"/>
        <v>-6286.2373630416105</v>
      </c>
      <c r="AC1783" s="47">
        <f t="shared" ca="1" si="514"/>
        <v>1884986.7310112196</v>
      </c>
    </row>
    <row r="1784" spans="1:29" x14ac:dyDescent="0.15">
      <c r="A1784" s="58">
        <v>70323</v>
      </c>
      <c r="B1784" s="65">
        <f t="shared" si="497"/>
        <v>7</v>
      </c>
      <c r="C1784" s="58" t="s">
        <v>1837</v>
      </c>
      <c r="D1784" s="58">
        <v>835</v>
      </c>
      <c r="E1784" s="58">
        <v>0</v>
      </c>
      <c r="F1784" s="58">
        <f t="shared" si="498"/>
        <v>1345.9701492537313</v>
      </c>
      <c r="G1784" s="58"/>
      <c r="H1784" s="17">
        <f t="shared" si="499"/>
        <v>1</v>
      </c>
      <c r="I1784" s="17">
        <f t="shared" si="500"/>
        <v>0</v>
      </c>
      <c r="J1784" s="17">
        <f ca="1">OFFSET('Z1'!$B$7,B1784,H1784)*D1784</f>
        <v>0</v>
      </c>
      <c r="K1784" s="17">
        <f ca="1">IF(I1784&gt;0,OFFSET('Z1'!$I$7,B1784,I1784)*IF(I1784=1,D1784-9300,IF(I1784=2,D1784-18000,IF(I1784=3,D1784-45000,0))),0)</f>
        <v>0</v>
      </c>
      <c r="L1784" s="17">
        <f>IF(AND(E1784=1,D1784&gt;20000,D1784&lt;=45000),D1784*'Z1'!$G$7,0)+IF(AND(E1784=1,D1784&gt;45000,D1784&lt;=50000),'Z1'!$G$7/5000*(50000-D1784)*D1784,0)</f>
        <v>0</v>
      </c>
      <c r="M1784" s="18">
        <f t="shared" ca="1" si="501"/>
        <v>0</v>
      </c>
      <c r="N1784" s="21">
        <v>27213</v>
      </c>
      <c r="O1784" s="20">
        <f t="shared" si="502"/>
        <v>26213</v>
      </c>
      <c r="P1784" s="21">
        <f t="shared" si="503"/>
        <v>1</v>
      </c>
      <c r="Q1784" s="22">
        <f t="shared" si="504"/>
        <v>23591.7</v>
      </c>
      <c r="R1784" s="59">
        <f t="shared" ca="1" si="505"/>
        <v>940689.97159527137</v>
      </c>
      <c r="S1784" s="60">
        <f t="shared" ca="1" si="506"/>
        <v>964281.67159527133</v>
      </c>
      <c r="T1784" s="61">
        <v>1068.2709220336403</v>
      </c>
      <c r="U1784" s="61">
        <f t="shared" ca="1" si="507"/>
        <v>1154.8283492158937</v>
      </c>
      <c r="V1784" s="62">
        <f t="shared" ca="1" si="508"/>
        <v>8.1025726149576593E-2</v>
      </c>
      <c r="W1784" s="62"/>
      <c r="X1784" s="62">
        <f t="shared" ca="1" si="509"/>
        <v>8.1025726149576593E-2</v>
      </c>
      <c r="Y1784" s="60">
        <f t="shared" ca="1" si="510"/>
        <v>964281.67159527121</v>
      </c>
      <c r="Z1784" s="63">
        <f t="shared" ca="1" si="511"/>
        <v>0</v>
      </c>
      <c r="AA1784" s="60">
        <f t="shared" ca="1" si="512"/>
        <v>0</v>
      </c>
      <c r="AB1784" s="63">
        <f t="shared" ca="1" si="513"/>
        <v>0</v>
      </c>
      <c r="AC1784" s="47">
        <f t="shared" ca="1" si="514"/>
        <v>964281.67159527121</v>
      </c>
    </row>
    <row r="1785" spans="1:29" x14ac:dyDescent="0.15">
      <c r="A1785" s="58">
        <v>70325</v>
      </c>
      <c r="B1785" s="65">
        <f t="shared" si="497"/>
        <v>7</v>
      </c>
      <c r="C1785" s="58" t="s">
        <v>1838</v>
      </c>
      <c r="D1785" s="58">
        <v>1106</v>
      </c>
      <c r="E1785" s="58">
        <v>0</v>
      </c>
      <c r="F1785" s="58">
        <f t="shared" si="498"/>
        <v>1782.8059701492537</v>
      </c>
      <c r="G1785" s="58"/>
      <c r="H1785" s="17">
        <f t="shared" si="499"/>
        <v>1</v>
      </c>
      <c r="I1785" s="17">
        <f t="shared" si="500"/>
        <v>0</v>
      </c>
      <c r="J1785" s="17">
        <f ca="1">OFFSET('Z1'!$B$7,B1785,H1785)*D1785</f>
        <v>0</v>
      </c>
      <c r="K1785" s="17">
        <f ca="1">IF(I1785&gt;0,OFFSET('Z1'!$I$7,B1785,I1785)*IF(I1785=1,D1785-9300,IF(I1785=2,D1785-18000,IF(I1785=3,D1785-45000,0))),0)</f>
        <v>0</v>
      </c>
      <c r="L1785" s="17">
        <f>IF(AND(E1785=1,D1785&gt;20000,D1785&lt;=45000),D1785*'Z1'!$G$7,0)+IF(AND(E1785=1,D1785&gt;45000,D1785&lt;=50000),'Z1'!$G$7/5000*(50000-D1785)*D1785,0)</f>
        <v>0</v>
      </c>
      <c r="M1785" s="18">
        <f t="shared" ca="1" si="501"/>
        <v>0</v>
      </c>
      <c r="N1785" s="21">
        <v>59145</v>
      </c>
      <c r="O1785" s="20">
        <f t="shared" si="502"/>
        <v>58145</v>
      </c>
      <c r="P1785" s="21">
        <f t="shared" si="503"/>
        <v>1</v>
      </c>
      <c r="Q1785" s="22">
        <f t="shared" si="504"/>
        <v>52330.5</v>
      </c>
      <c r="R1785" s="59">
        <f t="shared" ca="1" si="505"/>
        <v>1245991.746807629</v>
      </c>
      <c r="S1785" s="60">
        <f t="shared" ca="1" si="506"/>
        <v>1298322.246807629</v>
      </c>
      <c r="T1785" s="61">
        <v>1095.4567462320947</v>
      </c>
      <c r="U1785" s="61">
        <f t="shared" ca="1" si="507"/>
        <v>1173.8899157392668</v>
      </c>
      <c r="V1785" s="62">
        <f t="shared" ca="1" si="508"/>
        <v>7.1598600106256072E-2</v>
      </c>
      <c r="W1785" s="62"/>
      <c r="X1785" s="62">
        <f t="shared" ca="1" si="509"/>
        <v>7.1598600106256072E-2</v>
      </c>
      <c r="Y1785" s="60">
        <f t="shared" ca="1" si="510"/>
        <v>1298322.246807629</v>
      </c>
      <c r="Z1785" s="63">
        <f t="shared" ca="1" si="511"/>
        <v>0</v>
      </c>
      <c r="AA1785" s="60">
        <f t="shared" ca="1" si="512"/>
        <v>0</v>
      </c>
      <c r="AB1785" s="63">
        <f t="shared" ca="1" si="513"/>
        <v>0</v>
      </c>
      <c r="AC1785" s="47">
        <f t="shared" ca="1" si="514"/>
        <v>1298322.246807629</v>
      </c>
    </row>
    <row r="1786" spans="1:29" x14ac:dyDescent="0.15">
      <c r="A1786" s="58">
        <v>70326</v>
      </c>
      <c r="B1786" s="65">
        <f t="shared" si="497"/>
        <v>7</v>
      </c>
      <c r="C1786" s="58" t="s">
        <v>1839</v>
      </c>
      <c r="D1786" s="58">
        <v>2408</v>
      </c>
      <c r="E1786" s="58">
        <v>0</v>
      </c>
      <c r="F1786" s="58">
        <f t="shared" si="498"/>
        <v>3881.5522388059703</v>
      </c>
      <c r="G1786" s="58"/>
      <c r="H1786" s="17">
        <f t="shared" si="499"/>
        <v>1</v>
      </c>
      <c r="I1786" s="17">
        <f t="shared" si="500"/>
        <v>0</v>
      </c>
      <c r="J1786" s="17">
        <f ca="1">OFFSET('Z1'!$B$7,B1786,H1786)*D1786</f>
        <v>0</v>
      </c>
      <c r="K1786" s="17">
        <f ca="1">IF(I1786&gt;0,OFFSET('Z1'!$I$7,B1786,I1786)*IF(I1786=1,D1786-9300,IF(I1786=2,D1786-18000,IF(I1786=3,D1786-45000,0))),0)</f>
        <v>0</v>
      </c>
      <c r="L1786" s="17">
        <f>IF(AND(E1786=1,D1786&gt;20000,D1786&lt;=45000),D1786*'Z1'!$G$7,0)+IF(AND(E1786=1,D1786&gt;45000,D1786&lt;=50000),'Z1'!$G$7/5000*(50000-D1786)*D1786,0)</f>
        <v>0</v>
      </c>
      <c r="M1786" s="18">
        <f t="shared" ca="1" si="501"/>
        <v>0</v>
      </c>
      <c r="N1786" s="21">
        <v>395163</v>
      </c>
      <c r="O1786" s="20">
        <f t="shared" si="502"/>
        <v>394163</v>
      </c>
      <c r="P1786" s="21">
        <f t="shared" si="503"/>
        <v>1</v>
      </c>
      <c r="Q1786" s="22">
        <f t="shared" si="504"/>
        <v>354746.7</v>
      </c>
      <c r="R1786" s="59">
        <f t="shared" ca="1" si="505"/>
        <v>2712792.1576064834</v>
      </c>
      <c r="S1786" s="60">
        <f t="shared" ca="1" si="506"/>
        <v>3067538.8576064836</v>
      </c>
      <c r="T1786" s="61">
        <v>1217.967470358989</v>
      </c>
      <c r="U1786" s="61">
        <f t="shared" ca="1" si="507"/>
        <v>1273.8948744212971</v>
      </c>
      <c r="V1786" s="62">
        <f t="shared" ca="1" si="508"/>
        <v>4.5918635286559706E-2</v>
      </c>
      <c r="W1786" s="62"/>
      <c r="X1786" s="62">
        <f t="shared" ca="1" si="509"/>
        <v>4.5918635286559706E-2</v>
      </c>
      <c r="Y1786" s="60">
        <f t="shared" ca="1" si="510"/>
        <v>3067538.8576064836</v>
      </c>
      <c r="Z1786" s="63">
        <f t="shared" ca="1" si="511"/>
        <v>0</v>
      </c>
      <c r="AA1786" s="60">
        <f t="shared" ca="1" si="512"/>
        <v>0</v>
      </c>
      <c r="AB1786" s="63">
        <f t="shared" ca="1" si="513"/>
        <v>0</v>
      </c>
      <c r="AC1786" s="47">
        <f t="shared" ca="1" si="514"/>
        <v>3067538.8576064836</v>
      </c>
    </row>
    <row r="1787" spans="1:29" x14ac:dyDescent="0.15">
      <c r="A1787" s="58">
        <v>70328</v>
      </c>
      <c r="B1787" s="65">
        <f t="shared" si="497"/>
        <v>7</v>
      </c>
      <c r="C1787" s="58" t="s">
        <v>1840</v>
      </c>
      <c r="D1787" s="58">
        <v>1937</v>
      </c>
      <c r="E1787" s="58">
        <v>0</v>
      </c>
      <c r="F1787" s="58">
        <f t="shared" si="498"/>
        <v>3122.3283582089553</v>
      </c>
      <c r="G1787" s="58"/>
      <c r="H1787" s="17">
        <f t="shared" si="499"/>
        <v>1</v>
      </c>
      <c r="I1787" s="17">
        <f t="shared" si="500"/>
        <v>0</v>
      </c>
      <c r="J1787" s="17">
        <f ca="1">OFFSET('Z1'!$B$7,B1787,H1787)*D1787</f>
        <v>0</v>
      </c>
      <c r="K1787" s="17">
        <f ca="1">IF(I1787&gt;0,OFFSET('Z1'!$I$7,B1787,I1787)*IF(I1787=1,D1787-9300,IF(I1787=2,D1787-18000,IF(I1787=3,D1787-45000,0))),0)</f>
        <v>0</v>
      </c>
      <c r="L1787" s="17">
        <f>IF(AND(E1787=1,D1787&gt;20000,D1787&lt;=45000),D1787*'Z1'!$G$7,0)+IF(AND(E1787=1,D1787&gt;45000,D1787&lt;=50000),'Z1'!$G$7/5000*(50000-D1787)*D1787,0)</f>
        <v>0</v>
      </c>
      <c r="M1787" s="18">
        <f t="shared" ca="1" si="501"/>
        <v>0</v>
      </c>
      <c r="N1787" s="21">
        <v>40497</v>
      </c>
      <c r="O1787" s="20">
        <f t="shared" si="502"/>
        <v>39497</v>
      </c>
      <c r="P1787" s="21">
        <f t="shared" si="503"/>
        <v>1</v>
      </c>
      <c r="Q1787" s="22">
        <f t="shared" si="504"/>
        <v>35547.300000000003</v>
      </c>
      <c r="R1787" s="59">
        <f t="shared" ca="1" si="505"/>
        <v>2182175.4191377736</v>
      </c>
      <c r="S1787" s="60">
        <f t="shared" ca="1" si="506"/>
        <v>2217722.7191377734</v>
      </c>
      <c r="T1787" s="61">
        <v>1053.5364824365829</v>
      </c>
      <c r="U1787" s="61">
        <f t="shared" ca="1" si="507"/>
        <v>1144.9265457603374</v>
      </c>
      <c r="V1787" s="62">
        <f t="shared" ca="1" si="508"/>
        <v>8.6745988247498351E-2</v>
      </c>
      <c r="W1787" s="62"/>
      <c r="X1787" s="62">
        <f t="shared" ca="1" si="509"/>
        <v>8.6745988247498351E-2</v>
      </c>
      <c r="Y1787" s="60">
        <f t="shared" ca="1" si="510"/>
        <v>2217722.7191377734</v>
      </c>
      <c r="Z1787" s="63">
        <f t="shared" ca="1" si="511"/>
        <v>0</v>
      </c>
      <c r="AA1787" s="60">
        <f t="shared" ca="1" si="512"/>
        <v>9038.66834744066</v>
      </c>
      <c r="AB1787" s="63">
        <f t="shared" ca="1" si="513"/>
        <v>-3395.6691102391592</v>
      </c>
      <c r="AC1787" s="47">
        <f t="shared" ca="1" si="514"/>
        <v>2214327.0500275344</v>
      </c>
    </row>
    <row r="1788" spans="1:29" x14ac:dyDescent="0.15">
      <c r="A1788" s="58">
        <v>70329</v>
      </c>
      <c r="B1788" s="65">
        <f t="shared" si="497"/>
        <v>7</v>
      </c>
      <c r="C1788" s="58" t="s">
        <v>1841</v>
      </c>
      <c r="D1788" s="58">
        <v>4547</v>
      </c>
      <c r="E1788" s="58">
        <v>0</v>
      </c>
      <c r="F1788" s="58">
        <f t="shared" si="498"/>
        <v>7329.4925373134329</v>
      </c>
      <c r="G1788" s="58"/>
      <c r="H1788" s="17">
        <f t="shared" si="499"/>
        <v>1</v>
      </c>
      <c r="I1788" s="17">
        <f t="shared" si="500"/>
        <v>0</v>
      </c>
      <c r="J1788" s="17">
        <f ca="1">OFFSET('Z1'!$B$7,B1788,H1788)*D1788</f>
        <v>0</v>
      </c>
      <c r="K1788" s="17">
        <f ca="1">IF(I1788&gt;0,OFFSET('Z1'!$I$7,B1788,I1788)*IF(I1788=1,D1788-9300,IF(I1788=2,D1788-18000,IF(I1788=3,D1788-45000,0))),0)</f>
        <v>0</v>
      </c>
      <c r="L1788" s="17">
        <f>IF(AND(E1788=1,D1788&gt;20000,D1788&lt;=45000),D1788*'Z1'!$G$7,0)+IF(AND(E1788=1,D1788&gt;45000,D1788&lt;=50000),'Z1'!$G$7/5000*(50000-D1788)*D1788,0)</f>
        <v>0</v>
      </c>
      <c r="M1788" s="18">
        <f t="shared" ca="1" si="501"/>
        <v>0</v>
      </c>
      <c r="N1788" s="21">
        <v>10983</v>
      </c>
      <c r="O1788" s="20">
        <f t="shared" si="502"/>
        <v>9983</v>
      </c>
      <c r="P1788" s="21">
        <f t="shared" si="503"/>
        <v>1</v>
      </c>
      <c r="Q1788" s="22">
        <f t="shared" si="504"/>
        <v>8984.7000000000007</v>
      </c>
      <c r="R1788" s="59">
        <f t="shared" ca="1" si="505"/>
        <v>5122535.6896331729</v>
      </c>
      <c r="S1788" s="60">
        <f t="shared" ca="1" si="506"/>
        <v>5131520.3896331731</v>
      </c>
      <c r="T1788" s="61">
        <v>1029.3061149933212</v>
      </c>
      <c r="U1788" s="61">
        <f t="shared" ca="1" si="507"/>
        <v>1128.5507784546235</v>
      </c>
      <c r="V1788" s="62">
        <f t="shared" ca="1" si="508"/>
        <v>9.6418997240627746E-2</v>
      </c>
      <c r="W1788" s="62"/>
      <c r="X1788" s="62">
        <f t="shared" ca="1" si="509"/>
        <v>9.6418997240627746E-2</v>
      </c>
      <c r="Y1788" s="60">
        <f t="shared" ca="1" si="510"/>
        <v>5131520.3896331731</v>
      </c>
      <c r="Z1788" s="63">
        <f t="shared" ca="1" si="511"/>
        <v>0</v>
      </c>
      <c r="AA1788" s="60">
        <f t="shared" ca="1" si="512"/>
        <v>66001.930906252004</v>
      </c>
      <c r="AB1788" s="63">
        <f t="shared" ca="1" si="513"/>
        <v>-24795.767405047009</v>
      </c>
      <c r="AC1788" s="47">
        <f t="shared" ca="1" si="514"/>
        <v>5106724.622228126</v>
      </c>
    </row>
    <row r="1789" spans="1:29" x14ac:dyDescent="0.15">
      <c r="A1789" s="58">
        <v>70331</v>
      </c>
      <c r="B1789" s="65">
        <f t="shared" si="497"/>
        <v>7</v>
      </c>
      <c r="C1789" s="58" t="s">
        <v>1842</v>
      </c>
      <c r="D1789" s="58">
        <v>2236</v>
      </c>
      <c r="E1789" s="58">
        <v>0</v>
      </c>
      <c r="F1789" s="58">
        <f t="shared" si="498"/>
        <v>3604.2985074626868</v>
      </c>
      <c r="G1789" s="58"/>
      <c r="H1789" s="17">
        <f t="shared" si="499"/>
        <v>1</v>
      </c>
      <c r="I1789" s="17">
        <f t="shared" si="500"/>
        <v>0</v>
      </c>
      <c r="J1789" s="17">
        <f ca="1">OFFSET('Z1'!$B$7,B1789,H1789)*D1789</f>
        <v>0</v>
      </c>
      <c r="K1789" s="17">
        <f ca="1">IF(I1789&gt;0,OFFSET('Z1'!$I$7,B1789,I1789)*IF(I1789=1,D1789-9300,IF(I1789=2,D1789-18000,IF(I1789=3,D1789-45000,0))),0)</f>
        <v>0</v>
      </c>
      <c r="L1789" s="17">
        <f>IF(AND(E1789=1,D1789&gt;20000,D1789&lt;=45000),D1789*'Z1'!$G$7,0)+IF(AND(E1789=1,D1789&gt;45000,D1789&lt;=50000),'Z1'!$G$7/5000*(50000-D1789)*D1789,0)</f>
        <v>0</v>
      </c>
      <c r="M1789" s="18">
        <f t="shared" ca="1" si="501"/>
        <v>0</v>
      </c>
      <c r="N1789" s="21">
        <v>43638</v>
      </c>
      <c r="O1789" s="20">
        <f t="shared" si="502"/>
        <v>42638</v>
      </c>
      <c r="P1789" s="21">
        <f t="shared" si="503"/>
        <v>1</v>
      </c>
      <c r="Q1789" s="22">
        <f t="shared" si="504"/>
        <v>38374.200000000004</v>
      </c>
      <c r="R1789" s="59">
        <f t="shared" ca="1" si="505"/>
        <v>2519021.2892060205</v>
      </c>
      <c r="S1789" s="60">
        <f t="shared" ca="1" si="506"/>
        <v>2557395.4892060207</v>
      </c>
      <c r="T1789" s="61">
        <v>1060.4004749399787</v>
      </c>
      <c r="U1789" s="61">
        <f t="shared" ca="1" si="507"/>
        <v>1143.7368019704923</v>
      </c>
      <c r="V1789" s="62">
        <f t="shared" ca="1" si="508"/>
        <v>7.8589484821977917E-2</v>
      </c>
      <c r="W1789" s="62"/>
      <c r="X1789" s="62">
        <f t="shared" ca="1" si="509"/>
        <v>7.8589484821977917E-2</v>
      </c>
      <c r="Y1789" s="60">
        <f t="shared" ca="1" si="510"/>
        <v>2557395.4892060207</v>
      </c>
      <c r="Z1789" s="63">
        <f t="shared" ca="1" si="511"/>
        <v>0</v>
      </c>
      <c r="AA1789" s="60">
        <f t="shared" ca="1" si="512"/>
        <v>0</v>
      </c>
      <c r="AB1789" s="63">
        <f t="shared" ca="1" si="513"/>
        <v>0</v>
      </c>
      <c r="AC1789" s="47">
        <f t="shared" ca="1" si="514"/>
        <v>2557395.4892060207</v>
      </c>
    </row>
    <row r="1790" spans="1:29" x14ac:dyDescent="0.15">
      <c r="A1790" s="58">
        <v>70332</v>
      </c>
      <c r="B1790" s="65">
        <f t="shared" si="497"/>
        <v>7</v>
      </c>
      <c r="C1790" s="58" t="s">
        <v>1843</v>
      </c>
      <c r="D1790" s="58">
        <v>2092</v>
      </c>
      <c r="E1790" s="58">
        <v>0</v>
      </c>
      <c r="F1790" s="58">
        <f t="shared" si="498"/>
        <v>3372.1791044776119</v>
      </c>
      <c r="G1790" s="58"/>
      <c r="H1790" s="17">
        <f t="shared" si="499"/>
        <v>1</v>
      </c>
      <c r="I1790" s="17">
        <f t="shared" si="500"/>
        <v>0</v>
      </c>
      <c r="J1790" s="17">
        <f ca="1">OFFSET('Z1'!$B$7,B1790,H1790)*D1790</f>
        <v>0</v>
      </c>
      <c r="K1790" s="17">
        <f ca="1">IF(I1790&gt;0,OFFSET('Z1'!$I$7,B1790,I1790)*IF(I1790=1,D1790-9300,IF(I1790=2,D1790-18000,IF(I1790=3,D1790-45000,0))),0)</f>
        <v>0</v>
      </c>
      <c r="L1790" s="17">
        <f>IF(AND(E1790=1,D1790&gt;20000,D1790&lt;=45000),D1790*'Z1'!$G$7,0)+IF(AND(E1790=1,D1790&gt;45000,D1790&lt;=50000),'Z1'!$G$7/5000*(50000-D1790)*D1790,0)</f>
        <v>0</v>
      </c>
      <c r="M1790" s="18">
        <f t="shared" ca="1" si="501"/>
        <v>0</v>
      </c>
      <c r="N1790" s="21">
        <v>73463</v>
      </c>
      <c r="O1790" s="20">
        <f t="shared" si="502"/>
        <v>72463</v>
      </c>
      <c r="P1790" s="21">
        <f t="shared" si="503"/>
        <v>1</v>
      </c>
      <c r="Q1790" s="22">
        <f t="shared" si="504"/>
        <v>65216.700000000004</v>
      </c>
      <c r="R1790" s="59">
        <f t="shared" ca="1" si="505"/>
        <v>2356794.5156614464</v>
      </c>
      <c r="S1790" s="60">
        <f t="shared" ca="1" si="506"/>
        <v>2422011.2156614466</v>
      </c>
      <c r="T1790" s="61">
        <v>1076.8170103230382</v>
      </c>
      <c r="U1790" s="61">
        <f t="shared" ca="1" si="507"/>
        <v>1157.749147065701</v>
      </c>
      <c r="V1790" s="62">
        <f t="shared" ca="1" si="508"/>
        <v>7.515867224124162E-2</v>
      </c>
      <c r="W1790" s="62"/>
      <c r="X1790" s="62">
        <f t="shared" ca="1" si="509"/>
        <v>7.515867224124162E-2</v>
      </c>
      <c r="Y1790" s="60">
        <f t="shared" ca="1" si="510"/>
        <v>2422011.215661447</v>
      </c>
      <c r="Z1790" s="63">
        <f t="shared" ca="1" si="511"/>
        <v>0</v>
      </c>
      <c r="AA1790" s="60">
        <f t="shared" ca="1" si="512"/>
        <v>0</v>
      </c>
      <c r="AB1790" s="63">
        <f t="shared" ca="1" si="513"/>
        <v>0</v>
      </c>
      <c r="AC1790" s="47">
        <f t="shared" ca="1" si="514"/>
        <v>2422011.215661447</v>
      </c>
    </row>
    <row r="1791" spans="1:29" x14ac:dyDescent="0.15">
      <c r="A1791" s="58">
        <v>70333</v>
      </c>
      <c r="B1791" s="65">
        <f t="shared" si="497"/>
        <v>7</v>
      </c>
      <c r="C1791" s="58" t="s">
        <v>1844</v>
      </c>
      <c r="D1791" s="58">
        <v>2041</v>
      </c>
      <c r="E1791" s="58">
        <v>0</v>
      </c>
      <c r="F1791" s="58">
        <f t="shared" si="498"/>
        <v>3289.9701492537315</v>
      </c>
      <c r="G1791" s="58"/>
      <c r="H1791" s="17">
        <f t="shared" si="499"/>
        <v>1</v>
      </c>
      <c r="I1791" s="17">
        <f t="shared" si="500"/>
        <v>0</v>
      </c>
      <c r="J1791" s="17">
        <f ca="1">OFFSET('Z1'!$B$7,B1791,H1791)*D1791</f>
        <v>0</v>
      </c>
      <c r="K1791" s="17">
        <f ca="1">IF(I1791&gt;0,OFFSET('Z1'!$I$7,B1791,I1791)*IF(I1791=1,D1791-9300,IF(I1791=2,D1791-18000,IF(I1791=3,D1791-45000,0))),0)</f>
        <v>0</v>
      </c>
      <c r="L1791" s="17">
        <f>IF(AND(E1791=1,D1791&gt;20000,D1791&lt;=45000),D1791*'Z1'!$G$7,0)+IF(AND(E1791=1,D1791&gt;45000,D1791&lt;=50000),'Z1'!$G$7/5000*(50000-D1791)*D1791,0)</f>
        <v>0</v>
      </c>
      <c r="M1791" s="18">
        <f t="shared" ca="1" si="501"/>
        <v>0</v>
      </c>
      <c r="N1791" s="21">
        <v>13743</v>
      </c>
      <c r="O1791" s="20">
        <f t="shared" si="502"/>
        <v>12743</v>
      </c>
      <c r="P1791" s="21">
        <f t="shared" si="503"/>
        <v>1</v>
      </c>
      <c r="Q1791" s="22">
        <f t="shared" si="504"/>
        <v>11468.7</v>
      </c>
      <c r="R1791" s="59">
        <f t="shared" ca="1" si="505"/>
        <v>2299339.2000310766</v>
      </c>
      <c r="S1791" s="60">
        <f t="shared" ca="1" si="506"/>
        <v>2310807.9000310767</v>
      </c>
      <c r="T1791" s="61">
        <v>1033.5030641560463</v>
      </c>
      <c r="U1791" s="61">
        <f t="shared" ca="1" si="507"/>
        <v>1132.1939735576075</v>
      </c>
      <c r="V1791" s="62">
        <f t="shared" ca="1" si="508"/>
        <v>9.5491646637885674E-2</v>
      </c>
      <c r="W1791" s="62"/>
      <c r="X1791" s="62">
        <f t="shared" ca="1" si="509"/>
        <v>9.5491646637885674E-2</v>
      </c>
      <c r="Y1791" s="60">
        <f t="shared" ca="1" si="510"/>
        <v>2310807.9000310767</v>
      </c>
      <c r="Z1791" s="63">
        <f t="shared" ca="1" si="511"/>
        <v>0</v>
      </c>
      <c r="AA1791" s="60">
        <f t="shared" ca="1" si="512"/>
        <v>27790.778691879939</v>
      </c>
      <c r="AB1791" s="63">
        <f t="shared" ca="1" si="513"/>
        <v>-10440.507951619904</v>
      </c>
      <c r="AC1791" s="47">
        <f t="shared" ca="1" si="514"/>
        <v>2300367.3920794567</v>
      </c>
    </row>
    <row r="1792" spans="1:29" x14ac:dyDescent="0.15">
      <c r="A1792" s="58">
        <v>70334</v>
      </c>
      <c r="B1792" s="65">
        <f t="shared" si="497"/>
        <v>7</v>
      </c>
      <c r="C1792" s="58" t="s">
        <v>1845</v>
      </c>
      <c r="D1792" s="58">
        <v>4830</v>
      </c>
      <c r="E1792" s="58">
        <v>0</v>
      </c>
      <c r="F1792" s="58">
        <f t="shared" si="498"/>
        <v>7785.6716417910447</v>
      </c>
      <c r="G1792" s="58"/>
      <c r="H1792" s="17">
        <f t="shared" si="499"/>
        <v>1</v>
      </c>
      <c r="I1792" s="17">
        <f t="shared" si="500"/>
        <v>0</v>
      </c>
      <c r="J1792" s="17">
        <f ca="1">OFFSET('Z1'!$B$7,B1792,H1792)*D1792</f>
        <v>0</v>
      </c>
      <c r="K1792" s="17">
        <f ca="1">IF(I1792&gt;0,OFFSET('Z1'!$I$7,B1792,I1792)*IF(I1792=1,D1792-9300,IF(I1792=2,D1792-18000,IF(I1792=3,D1792-45000,0))),0)</f>
        <v>0</v>
      </c>
      <c r="L1792" s="17">
        <f>IF(AND(E1792=1,D1792&gt;20000,D1792&lt;=45000),D1792*'Z1'!$G$7,0)+IF(AND(E1792=1,D1792&gt;45000,D1792&lt;=50000),'Z1'!$G$7/5000*(50000-D1792)*D1792,0)</f>
        <v>0</v>
      </c>
      <c r="M1792" s="18">
        <f t="shared" ca="1" si="501"/>
        <v>0</v>
      </c>
      <c r="N1792" s="21">
        <v>782338</v>
      </c>
      <c r="O1792" s="20">
        <f t="shared" si="502"/>
        <v>781338</v>
      </c>
      <c r="P1792" s="21">
        <f t="shared" si="503"/>
        <v>1</v>
      </c>
      <c r="Q1792" s="22">
        <f t="shared" si="504"/>
        <v>703204.20000000007</v>
      </c>
      <c r="R1792" s="59">
        <f t="shared" ca="1" si="505"/>
        <v>5441356.3626409117</v>
      </c>
      <c r="S1792" s="60">
        <f t="shared" ca="1" si="506"/>
        <v>6144560.5626409119</v>
      </c>
      <c r="T1792" s="61">
        <v>1272.3533471566336</v>
      </c>
      <c r="U1792" s="61">
        <f t="shared" ca="1" si="507"/>
        <v>1272.1657479587809</v>
      </c>
      <c r="V1792" s="62">
        <f t="shared" ca="1" si="508"/>
        <v>-1.4744268820598982E-4</v>
      </c>
      <c r="W1792" s="62"/>
      <c r="X1792" s="62">
        <f t="shared" ca="1" si="509"/>
        <v>4.1158394327093784E-2</v>
      </c>
      <c r="Y1792" s="60">
        <f t="shared" ca="1" si="510"/>
        <v>6398404.2071613288</v>
      </c>
      <c r="Z1792" s="63">
        <f t="shared" ca="1" si="511"/>
        <v>253843.64452041686</v>
      </c>
      <c r="AA1792" s="60">
        <f t="shared" ca="1" si="512"/>
        <v>0</v>
      </c>
      <c r="AB1792" s="63">
        <f t="shared" ca="1" si="513"/>
        <v>0</v>
      </c>
      <c r="AC1792" s="47">
        <f t="shared" ca="1" si="514"/>
        <v>6398404.2071613288</v>
      </c>
    </row>
    <row r="1793" spans="1:29" x14ac:dyDescent="0.15">
      <c r="A1793" s="58">
        <v>70335</v>
      </c>
      <c r="B1793" s="65">
        <f t="shared" si="497"/>
        <v>7</v>
      </c>
      <c r="C1793" s="58" t="s">
        <v>1846</v>
      </c>
      <c r="D1793" s="58">
        <v>1914</v>
      </c>
      <c r="E1793" s="58">
        <v>0</v>
      </c>
      <c r="F1793" s="58">
        <f t="shared" si="498"/>
        <v>3085.2537313432836</v>
      </c>
      <c r="G1793" s="58"/>
      <c r="H1793" s="17">
        <f t="shared" si="499"/>
        <v>1</v>
      </c>
      <c r="I1793" s="17">
        <f t="shared" si="500"/>
        <v>0</v>
      </c>
      <c r="J1793" s="17">
        <f ca="1">OFFSET('Z1'!$B$7,B1793,H1793)*D1793</f>
        <v>0</v>
      </c>
      <c r="K1793" s="17">
        <f ca="1">IF(I1793&gt;0,OFFSET('Z1'!$I$7,B1793,I1793)*IF(I1793=1,D1793-9300,IF(I1793=2,D1793-18000,IF(I1793=3,D1793-45000,0))),0)</f>
        <v>0</v>
      </c>
      <c r="L1793" s="17">
        <f>IF(AND(E1793=1,D1793&gt;20000,D1793&lt;=45000),D1793*'Z1'!$G$7,0)+IF(AND(E1793=1,D1793&gt;45000,D1793&lt;=50000),'Z1'!$G$7/5000*(50000-D1793)*D1793,0)</f>
        <v>0</v>
      </c>
      <c r="M1793" s="18">
        <f t="shared" ca="1" si="501"/>
        <v>0</v>
      </c>
      <c r="N1793" s="21">
        <v>1642</v>
      </c>
      <c r="O1793" s="20">
        <f t="shared" si="502"/>
        <v>642</v>
      </c>
      <c r="P1793" s="21">
        <f t="shared" si="503"/>
        <v>1</v>
      </c>
      <c r="Q1793" s="22">
        <f t="shared" si="504"/>
        <v>577.80000000000007</v>
      </c>
      <c r="R1793" s="59">
        <f t="shared" ca="1" si="505"/>
        <v>2156264.198363293</v>
      </c>
      <c r="S1793" s="60">
        <f t="shared" ca="1" si="506"/>
        <v>2156841.9983632928</v>
      </c>
      <c r="T1793" s="61">
        <v>1025.6573443733098</v>
      </c>
      <c r="U1793" s="61">
        <f t="shared" ca="1" si="507"/>
        <v>1126.8766971595051</v>
      </c>
      <c r="V1793" s="62">
        <f t="shared" ca="1" si="508"/>
        <v>9.8687298776221954E-2</v>
      </c>
      <c r="W1793" s="62"/>
      <c r="X1793" s="62">
        <f t="shared" ca="1" si="509"/>
        <v>9.8687298776221954E-2</v>
      </c>
      <c r="Y1793" s="60">
        <f t="shared" ca="1" si="510"/>
        <v>2156841.9983632928</v>
      </c>
      <c r="Z1793" s="63">
        <f t="shared" ca="1" si="511"/>
        <v>0</v>
      </c>
      <c r="AA1793" s="60">
        <f t="shared" ca="1" si="512"/>
        <v>32137.081956953276</v>
      </c>
      <c r="AB1793" s="63">
        <f t="shared" ca="1" si="513"/>
        <v>-12073.337830273444</v>
      </c>
      <c r="AC1793" s="47">
        <f t="shared" ca="1" si="514"/>
        <v>2144768.6605330193</v>
      </c>
    </row>
    <row r="1794" spans="1:29" x14ac:dyDescent="0.15">
      <c r="A1794" s="58">
        <v>70336</v>
      </c>
      <c r="B1794" s="65">
        <f t="shared" si="497"/>
        <v>7</v>
      </c>
      <c r="C1794" s="58" t="s">
        <v>1847</v>
      </c>
      <c r="D1794" s="58">
        <v>379</v>
      </c>
      <c r="E1794" s="58">
        <v>0</v>
      </c>
      <c r="F1794" s="58">
        <f t="shared" si="498"/>
        <v>610.92537313432831</v>
      </c>
      <c r="G1794" s="58"/>
      <c r="H1794" s="17">
        <f t="shared" si="499"/>
        <v>1</v>
      </c>
      <c r="I1794" s="17">
        <f t="shared" si="500"/>
        <v>0</v>
      </c>
      <c r="J1794" s="17">
        <f ca="1">OFFSET('Z1'!$B$7,B1794,H1794)*D1794</f>
        <v>0</v>
      </c>
      <c r="K1794" s="17">
        <f ca="1">IF(I1794&gt;0,OFFSET('Z1'!$I$7,B1794,I1794)*IF(I1794=1,D1794-9300,IF(I1794=2,D1794-18000,IF(I1794=3,D1794-45000,0))),0)</f>
        <v>0</v>
      </c>
      <c r="L1794" s="17">
        <f>IF(AND(E1794=1,D1794&gt;20000,D1794&lt;=45000),D1794*'Z1'!$G$7,0)+IF(AND(E1794=1,D1794&gt;45000,D1794&lt;=50000),'Z1'!$G$7/5000*(50000-D1794)*D1794,0)</f>
        <v>0</v>
      </c>
      <c r="M1794" s="18">
        <f t="shared" ca="1" si="501"/>
        <v>0</v>
      </c>
      <c r="N1794" s="21">
        <v>24372</v>
      </c>
      <c r="O1794" s="20">
        <f t="shared" si="502"/>
        <v>23372</v>
      </c>
      <c r="P1794" s="21">
        <f t="shared" si="503"/>
        <v>1</v>
      </c>
      <c r="Q1794" s="22">
        <f t="shared" si="504"/>
        <v>21034.799999999999</v>
      </c>
      <c r="R1794" s="59">
        <f t="shared" ca="1" si="505"/>
        <v>426971.85537078785</v>
      </c>
      <c r="S1794" s="60">
        <f t="shared" ca="1" si="506"/>
        <v>448006.65537078783</v>
      </c>
      <c r="T1794" s="61">
        <v>1108.9117361291781</v>
      </c>
      <c r="U1794" s="61">
        <f t="shared" ca="1" si="507"/>
        <v>1182.0756078384902</v>
      </c>
      <c r="V1794" s="62">
        <f t="shared" ca="1" si="508"/>
        <v>6.5978084031017348E-2</v>
      </c>
      <c r="W1794" s="62"/>
      <c r="X1794" s="62">
        <f t="shared" ca="1" si="509"/>
        <v>6.5978084031017348E-2</v>
      </c>
      <c r="Y1794" s="60">
        <f t="shared" ca="1" si="510"/>
        <v>448006.65537078778</v>
      </c>
      <c r="Z1794" s="63">
        <f t="shared" ca="1" si="511"/>
        <v>0</v>
      </c>
      <c r="AA1794" s="60">
        <f t="shared" ca="1" si="512"/>
        <v>0</v>
      </c>
      <c r="AB1794" s="63">
        <f t="shared" ca="1" si="513"/>
        <v>0</v>
      </c>
      <c r="AC1794" s="47">
        <f t="shared" ca="1" si="514"/>
        <v>448006.65537078778</v>
      </c>
    </row>
    <row r="1795" spans="1:29" x14ac:dyDescent="0.15">
      <c r="A1795" s="58">
        <v>70337</v>
      </c>
      <c r="B1795" s="65">
        <f t="shared" si="497"/>
        <v>7</v>
      </c>
      <c r="C1795" s="58" t="s">
        <v>1848</v>
      </c>
      <c r="D1795" s="58">
        <v>3082</v>
      </c>
      <c r="E1795" s="58">
        <v>0</v>
      </c>
      <c r="F1795" s="58">
        <f t="shared" si="498"/>
        <v>4968</v>
      </c>
      <c r="G1795" s="58"/>
      <c r="H1795" s="17">
        <f t="shared" si="499"/>
        <v>1</v>
      </c>
      <c r="I1795" s="17">
        <f t="shared" si="500"/>
        <v>0</v>
      </c>
      <c r="J1795" s="17">
        <f ca="1">OFFSET('Z1'!$B$7,B1795,H1795)*D1795</f>
        <v>0</v>
      </c>
      <c r="K1795" s="17">
        <f ca="1">IF(I1795&gt;0,OFFSET('Z1'!$I$7,B1795,I1795)*IF(I1795=1,D1795-9300,IF(I1795=2,D1795-18000,IF(I1795=3,D1795-45000,0))),0)</f>
        <v>0</v>
      </c>
      <c r="L1795" s="17">
        <f>IF(AND(E1795=1,D1795&gt;20000,D1795&lt;=45000),D1795*'Z1'!$G$7,0)+IF(AND(E1795=1,D1795&gt;45000,D1795&lt;=50000),'Z1'!$G$7/5000*(50000-D1795)*D1795,0)</f>
        <v>0</v>
      </c>
      <c r="M1795" s="18">
        <f t="shared" ca="1" si="501"/>
        <v>0</v>
      </c>
      <c r="N1795" s="21">
        <v>29608</v>
      </c>
      <c r="O1795" s="20">
        <f t="shared" si="502"/>
        <v>28608</v>
      </c>
      <c r="P1795" s="21">
        <f t="shared" si="503"/>
        <v>1</v>
      </c>
      <c r="Q1795" s="22">
        <f t="shared" si="504"/>
        <v>25747.200000000001</v>
      </c>
      <c r="R1795" s="59">
        <f t="shared" ca="1" si="505"/>
        <v>3472103.5837803911</v>
      </c>
      <c r="S1795" s="60">
        <f t="shared" ca="1" si="506"/>
        <v>3497850.7837803913</v>
      </c>
      <c r="T1795" s="61">
        <v>1038.04921372886</v>
      </c>
      <c r="U1795" s="61">
        <f t="shared" ca="1" si="507"/>
        <v>1134.9288720896793</v>
      </c>
      <c r="V1795" s="62">
        <f t="shared" ca="1" si="508"/>
        <v>9.332857930002203E-2</v>
      </c>
      <c r="W1795" s="62"/>
      <c r="X1795" s="62">
        <f t="shared" ca="1" si="509"/>
        <v>9.332857930002203E-2</v>
      </c>
      <c r="Y1795" s="60">
        <f t="shared" ca="1" si="510"/>
        <v>3497850.7837803918</v>
      </c>
      <c r="Z1795" s="63">
        <f t="shared" ca="1" si="511"/>
        <v>0</v>
      </c>
      <c r="AA1795" s="60">
        <f t="shared" ca="1" si="512"/>
        <v>35229.665875941515</v>
      </c>
      <c r="AB1795" s="63">
        <f t="shared" ca="1" si="513"/>
        <v>-13235.167347727112</v>
      </c>
      <c r="AC1795" s="47">
        <f t="shared" ca="1" si="514"/>
        <v>3484615.6164326645</v>
      </c>
    </row>
    <row r="1796" spans="1:29" x14ac:dyDescent="0.15">
      <c r="A1796" s="58">
        <v>70338</v>
      </c>
      <c r="B1796" s="65">
        <f t="shared" si="497"/>
        <v>7</v>
      </c>
      <c r="C1796" s="58" t="s">
        <v>1849</v>
      </c>
      <c r="D1796" s="58">
        <v>1072</v>
      </c>
      <c r="E1796" s="58">
        <v>0</v>
      </c>
      <c r="F1796" s="58">
        <f t="shared" si="498"/>
        <v>1728</v>
      </c>
      <c r="G1796" s="58"/>
      <c r="H1796" s="17">
        <f t="shared" si="499"/>
        <v>1</v>
      </c>
      <c r="I1796" s="17">
        <f t="shared" si="500"/>
        <v>0</v>
      </c>
      <c r="J1796" s="17">
        <f ca="1">OFFSET('Z1'!$B$7,B1796,H1796)*D1796</f>
        <v>0</v>
      </c>
      <c r="K1796" s="17">
        <f ca="1">IF(I1796&gt;0,OFFSET('Z1'!$I$7,B1796,I1796)*IF(I1796=1,D1796-9300,IF(I1796=2,D1796-18000,IF(I1796=3,D1796-45000,0))),0)</f>
        <v>0</v>
      </c>
      <c r="L1796" s="17">
        <f>IF(AND(E1796=1,D1796&gt;20000,D1796&lt;=45000),D1796*'Z1'!$G$7,0)+IF(AND(E1796=1,D1796&gt;45000,D1796&lt;=50000),'Z1'!$G$7/5000*(50000-D1796)*D1796,0)</f>
        <v>0</v>
      </c>
      <c r="M1796" s="18">
        <f t="shared" ca="1" si="501"/>
        <v>0</v>
      </c>
      <c r="N1796" s="21">
        <v>11666</v>
      </c>
      <c r="O1796" s="20">
        <f t="shared" si="502"/>
        <v>10666</v>
      </c>
      <c r="P1796" s="21">
        <f t="shared" si="503"/>
        <v>1</v>
      </c>
      <c r="Q1796" s="22">
        <f t="shared" si="504"/>
        <v>9599.4</v>
      </c>
      <c r="R1796" s="59">
        <f t="shared" ca="1" si="505"/>
        <v>1207688.2030540491</v>
      </c>
      <c r="S1796" s="60">
        <f t="shared" ca="1" si="506"/>
        <v>1217287.603054049</v>
      </c>
      <c r="T1796" s="61">
        <v>1042.3146653598167</v>
      </c>
      <c r="U1796" s="61">
        <f t="shared" ca="1" si="507"/>
        <v>1135.5294804608666</v>
      </c>
      <c r="V1796" s="62">
        <f t="shared" ca="1" si="508"/>
        <v>8.9430589628009649E-2</v>
      </c>
      <c r="W1796" s="62"/>
      <c r="X1796" s="62">
        <f t="shared" ca="1" si="509"/>
        <v>8.9430589628009649E-2</v>
      </c>
      <c r="Y1796" s="60">
        <f t="shared" ca="1" si="510"/>
        <v>1217287.603054049</v>
      </c>
      <c r="Z1796" s="63">
        <f t="shared" ca="1" si="511"/>
        <v>0</v>
      </c>
      <c r="AA1796" s="60">
        <f t="shared" ca="1" si="512"/>
        <v>7948.6860553310253</v>
      </c>
      <c r="AB1796" s="63">
        <f t="shared" ca="1" si="513"/>
        <v>-2986.1818873704965</v>
      </c>
      <c r="AC1796" s="47">
        <f t="shared" ca="1" si="514"/>
        <v>1214301.4211666784</v>
      </c>
    </row>
    <row r="1797" spans="1:29" x14ac:dyDescent="0.15">
      <c r="A1797" s="58">
        <v>70339</v>
      </c>
      <c r="B1797" s="65">
        <f t="shared" si="497"/>
        <v>7</v>
      </c>
      <c r="C1797" s="58" t="s">
        <v>1850</v>
      </c>
      <c r="D1797" s="58">
        <v>1062</v>
      </c>
      <c r="E1797" s="58">
        <v>0</v>
      </c>
      <c r="F1797" s="58">
        <f t="shared" si="498"/>
        <v>1711.8805970149253</v>
      </c>
      <c r="G1797" s="58"/>
      <c r="H1797" s="17">
        <f t="shared" si="499"/>
        <v>1</v>
      </c>
      <c r="I1797" s="17">
        <f t="shared" si="500"/>
        <v>0</v>
      </c>
      <c r="J1797" s="17">
        <f ca="1">OFFSET('Z1'!$B$7,B1797,H1797)*D1797</f>
        <v>0</v>
      </c>
      <c r="K1797" s="17">
        <f ca="1">IF(I1797&gt;0,OFFSET('Z1'!$I$7,B1797,I1797)*IF(I1797=1,D1797-9300,IF(I1797=2,D1797-18000,IF(I1797=3,D1797-45000,0))),0)</f>
        <v>0</v>
      </c>
      <c r="L1797" s="17">
        <f>IF(AND(E1797=1,D1797&gt;20000,D1797&lt;=45000),D1797*'Z1'!$G$7,0)+IF(AND(E1797=1,D1797&gt;45000,D1797&lt;=50000),'Z1'!$G$7/5000*(50000-D1797)*D1797,0)</f>
        <v>0</v>
      </c>
      <c r="M1797" s="18">
        <f t="shared" ca="1" si="501"/>
        <v>0</v>
      </c>
      <c r="N1797" s="21">
        <v>6526</v>
      </c>
      <c r="O1797" s="20">
        <f t="shared" si="502"/>
        <v>5526</v>
      </c>
      <c r="P1797" s="21">
        <f t="shared" si="503"/>
        <v>1</v>
      </c>
      <c r="Q1797" s="22">
        <f t="shared" si="504"/>
        <v>4973.4000000000005</v>
      </c>
      <c r="R1797" s="59">
        <f t="shared" ca="1" si="505"/>
        <v>1196422.4548912314</v>
      </c>
      <c r="S1797" s="60">
        <f t="shared" ca="1" si="506"/>
        <v>1201395.8548912313</v>
      </c>
      <c r="T1797" s="61">
        <v>1032.6818205926645</v>
      </c>
      <c r="U1797" s="61">
        <f t="shared" ca="1" si="507"/>
        <v>1131.2578671292197</v>
      </c>
      <c r="V1797" s="62">
        <f t="shared" ca="1" si="508"/>
        <v>9.5456358939272956E-2</v>
      </c>
      <c r="W1797" s="62"/>
      <c r="X1797" s="62">
        <f t="shared" ca="1" si="509"/>
        <v>9.5456358939272956E-2</v>
      </c>
      <c r="Y1797" s="60">
        <f t="shared" ca="1" si="510"/>
        <v>1201395.8548912313</v>
      </c>
      <c r="Z1797" s="63">
        <f t="shared" ca="1" si="511"/>
        <v>0</v>
      </c>
      <c r="AA1797" s="60">
        <f t="shared" ca="1" si="512"/>
        <v>14410.273076363141</v>
      </c>
      <c r="AB1797" s="63">
        <f t="shared" ca="1" si="513"/>
        <v>-5413.6867594409305</v>
      </c>
      <c r="AC1797" s="47">
        <f t="shared" ca="1" si="514"/>
        <v>1195982.1681317904</v>
      </c>
    </row>
    <row r="1798" spans="1:29" x14ac:dyDescent="0.15">
      <c r="A1798" s="58">
        <v>70340</v>
      </c>
      <c r="B1798" s="65">
        <f t="shared" si="497"/>
        <v>7</v>
      </c>
      <c r="C1798" s="58" t="s">
        <v>1851</v>
      </c>
      <c r="D1798" s="58">
        <v>1155</v>
      </c>
      <c r="E1798" s="58">
        <v>0</v>
      </c>
      <c r="F1798" s="58">
        <f t="shared" si="498"/>
        <v>1861.7910447761194</v>
      </c>
      <c r="G1798" s="58"/>
      <c r="H1798" s="17">
        <f t="shared" si="499"/>
        <v>1</v>
      </c>
      <c r="I1798" s="17">
        <f t="shared" si="500"/>
        <v>0</v>
      </c>
      <c r="J1798" s="17">
        <f ca="1">OFFSET('Z1'!$B$7,B1798,H1798)*D1798</f>
        <v>0</v>
      </c>
      <c r="K1798" s="17">
        <f ca="1">IF(I1798&gt;0,OFFSET('Z1'!$I$7,B1798,I1798)*IF(I1798=1,D1798-9300,IF(I1798=2,D1798-18000,IF(I1798=3,D1798-45000,0))),0)</f>
        <v>0</v>
      </c>
      <c r="L1798" s="17">
        <f>IF(AND(E1798=1,D1798&gt;20000,D1798&lt;=45000),D1798*'Z1'!$G$7,0)+IF(AND(E1798=1,D1798&gt;45000,D1798&lt;=50000),'Z1'!$G$7/5000*(50000-D1798)*D1798,0)</f>
        <v>0</v>
      </c>
      <c r="M1798" s="18">
        <f t="shared" ca="1" si="501"/>
        <v>0</v>
      </c>
      <c r="N1798" s="21">
        <v>2113</v>
      </c>
      <c r="O1798" s="20">
        <f t="shared" si="502"/>
        <v>1113</v>
      </c>
      <c r="P1798" s="21">
        <f t="shared" si="503"/>
        <v>1</v>
      </c>
      <c r="Q1798" s="22">
        <f t="shared" si="504"/>
        <v>1001.7</v>
      </c>
      <c r="R1798" s="59">
        <f t="shared" ca="1" si="505"/>
        <v>1301193.9128054352</v>
      </c>
      <c r="S1798" s="60">
        <f t="shared" ca="1" si="506"/>
        <v>1302195.6128054352</v>
      </c>
      <c r="T1798" s="61">
        <v>1029.7735952946982</v>
      </c>
      <c r="U1798" s="61">
        <f t="shared" ca="1" si="507"/>
        <v>1127.4420890090348</v>
      </c>
      <c r="V1798" s="62">
        <f t="shared" ca="1" si="508"/>
        <v>9.4844628140213771E-2</v>
      </c>
      <c r="W1798" s="62"/>
      <c r="X1798" s="62">
        <f t="shared" ca="1" si="509"/>
        <v>9.4844628140213771E-2</v>
      </c>
      <c r="Y1798" s="60">
        <f t="shared" ca="1" si="510"/>
        <v>1302195.6128054352</v>
      </c>
      <c r="Z1798" s="63">
        <f t="shared" ca="1" si="511"/>
        <v>0</v>
      </c>
      <c r="AA1798" s="60">
        <f t="shared" ca="1" si="512"/>
        <v>14900.468246664153</v>
      </c>
      <c r="AB1798" s="63">
        <f t="shared" ca="1" si="513"/>
        <v>-5597.8444842069794</v>
      </c>
      <c r="AC1798" s="47">
        <f t="shared" ca="1" si="514"/>
        <v>1296597.7683212282</v>
      </c>
    </row>
    <row r="1799" spans="1:29" x14ac:dyDescent="0.15">
      <c r="A1799" s="58">
        <v>70342</v>
      </c>
      <c r="B1799" s="65">
        <f t="shared" si="497"/>
        <v>7</v>
      </c>
      <c r="C1799" s="58" t="s">
        <v>1852</v>
      </c>
      <c r="D1799" s="58">
        <v>1285</v>
      </c>
      <c r="E1799" s="58">
        <v>0</v>
      </c>
      <c r="F1799" s="58">
        <f t="shared" si="498"/>
        <v>2071.3432835820895</v>
      </c>
      <c r="G1799" s="58"/>
      <c r="H1799" s="17">
        <f t="shared" si="499"/>
        <v>1</v>
      </c>
      <c r="I1799" s="17">
        <f t="shared" si="500"/>
        <v>0</v>
      </c>
      <c r="J1799" s="17">
        <f ca="1">OFFSET('Z1'!$B$7,B1799,H1799)*D1799</f>
        <v>0</v>
      </c>
      <c r="K1799" s="17">
        <f ca="1">IF(I1799&gt;0,OFFSET('Z1'!$I$7,B1799,I1799)*IF(I1799=1,D1799-9300,IF(I1799=2,D1799-18000,IF(I1799=3,D1799-45000,0))),0)</f>
        <v>0</v>
      </c>
      <c r="L1799" s="17">
        <f>IF(AND(E1799=1,D1799&gt;20000,D1799&lt;=45000),D1799*'Z1'!$G$7,0)+IF(AND(E1799=1,D1799&gt;45000,D1799&lt;=50000),'Z1'!$G$7/5000*(50000-D1799)*D1799,0)</f>
        <v>0</v>
      </c>
      <c r="M1799" s="18">
        <f t="shared" ca="1" si="501"/>
        <v>0</v>
      </c>
      <c r="N1799" s="21">
        <v>0</v>
      </c>
      <c r="O1799" s="20">
        <f t="shared" si="502"/>
        <v>0</v>
      </c>
      <c r="P1799" s="21">
        <f t="shared" si="503"/>
        <v>1</v>
      </c>
      <c r="Q1799" s="22">
        <f t="shared" si="504"/>
        <v>0</v>
      </c>
      <c r="R1799" s="59">
        <f t="shared" ca="1" si="505"/>
        <v>1447648.6389220643</v>
      </c>
      <c r="S1799" s="60">
        <f t="shared" ca="1" si="506"/>
        <v>1447648.6389220643</v>
      </c>
      <c r="T1799" s="61">
        <v>1024.3788554094622</v>
      </c>
      <c r="U1799" s="61">
        <f t="shared" ca="1" si="507"/>
        <v>1126.5748162817622</v>
      </c>
      <c r="V1799" s="62">
        <f t="shared" ca="1" si="508"/>
        <v>9.9763832816961662E-2</v>
      </c>
      <c r="W1799" s="62"/>
      <c r="X1799" s="62">
        <f t="shared" ca="1" si="509"/>
        <v>9.9763832816961662E-2</v>
      </c>
      <c r="Y1799" s="60">
        <f t="shared" ca="1" si="510"/>
        <v>1447648.6389220643</v>
      </c>
      <c r="Z1799" s="63">
        <f t="shared" ca="1" si="511"/>
        <v>0</v>
      </c>
      <c r="AA1799" s="60">
        <f t="shared" ca="1" si="512"/>
        <v>22966.01232171664</v>
      </c>
      <c r="AB1799" s="63">
        <f t="shared" ca="1" si="513"/>
        <v>-8627.9278792552359</v>
      </c>
      <c r="AC1799" s="47">
        <f t="shared" ca="1" si="514"/>
        <v>1439020.7110428091</v>
      </c>
    </row>
    <row r="1800" spans="1:29" x14ac:dyDescent="0.15">
      <c r="A1800" s="58">
        <v>70343</v>
      </c>
      <c r="B1800" s="65">
        <f t="shared" si="497"/>
        <v>7</v>
      </c>
      <c r="C1800" s="58" t="s">
        <v>1853</v>
      </c>
      <c r="D1800" s="58">
        <v>1102</v>
      </c>
      <c r="E1800" s="58">
        <v>0</v>
      </c>
      <c r="F1800" s="58">
        <f t="shared" si="498"/>
        <v>1776.358208955224</v>
      </c>
      <c r="G1800" s="58"/>
      <c r="H1800" s="17">
        <f t="shared" si="499"/>
        <v>1</v>
      </c>
      <c r="I1800" s="17">
        <f t="shared" si="500"/>
        <v>0</v>
      </c>
      <c r="J1800" s="17">
        <f ca="1">OFFSET('Z1'!$B$7,B1800,H1800)*D1800</f>
        <v>0</v>
      </c>
      <c r="K1800" s="17">
        <f ca="1">IF(I1800&gt;0,OFFSET('Z1'!$I$7,B1800,I1800)*IF(I1800=1,D1800-9300,IF(I1800=2,D1800-18000,IF(I1800=3,D1800-45000,0))),0)</f>
        <v>0</v>
      </c>
      <c r="L1800" s="17">
        <f>IF(AND(E1800=1,D1800&gt;20000,D1800&lt;=45000),D1800*'Z1'!$G$7,0)+IF(AND(E1800=1,D1800&gt;45000,D1800&lt;=50000),'Z1'!$G$7/5000*(50000-D1800)*D1800,0)</f>
        <v>0</v>
      </c>
      <c r="M1800" s="18">
        <f t="shared" ca="1" si="501"/>
        <v>0</v>
      </c>
      <c r="N1800" s="21">
        <v>0</v>
      </c>
      <c r="O1800" s="20">
        <f t="shared" si="502"/>
        <v>0</v>
      </c>
      <c r="P1800" s="21">
        <f t="shared" si="503"/>
        <v>1</v>
      </c>
      <c r="Q1800" s="22">
        <f t="shared" si="504"/>
        <v>0</v>
      </c>
      <c r="R1800" s="59">
        <f t="shared" ca="1" si="505"/>
        <v>1241485.4475425021</v>
      </c>
      <c r="S1800" s="60">
        <f t="shared" ca="1" si="506"/>
        <v>1241485.4475425021</v>
      </c>
      <c r="T1800" s="61">
        <v>1024.3788554094622</v>
      </c>
      <c r="U1800" s="61">
        <f t="shared" ca="1" si="507"/>
        <v>1126.5748162817624</v>
      </c>
      <c r="V1800" s="62">
        <f t="shared" ca="1" si="508"/>
        <v>9.9763832816961884E-2</v>
      </c>
      <c r="W1800" s="62"/>
      <c r="X1800" s="62">
        <f t="shared" ca="1" si="509"/>
        <v>9.9763832816961884E-2</v>
      </c>
      <c r="Y1800" s="60">
        <f t="shared" ca="1" si="510"/>
        <v>1241485.4475425021</v>
      </c>
      <c r="Z1800" s="63">
        <f t="shared" ca="1" si="511"/>
        <v>0</v>
      </c>
      <c r="AA1800" s="60">
        <f t="shared" ca="1" si="512"/>
        <v>19695.366208974272</v>
      </c>
      <c r="AB1800" s="63">
        <f t="shared" ca="1" si="513"/>
        <v>-7399.2035197971554</v>
      </c>
      <c r="AC1800" s="47">
        <f t="shared" ca="1" si="514"/>
        <v>1234086.2440227049</v>
      </c>
    </row>
    <row r="1801" spans="1:29" x14ac:dyDescent="0.15">
      <c r="A1801" s="58">
        <v>70344</v>
      </c>
      <c r="B1801" s="65">
        <f t="shared" si="497"/>
        <v>7</v>
      </c>
      <c r="C1801" s="58" t="s">
        <v>1854</v>
      </c>
      <c r="D1801" s="58">
        <v>1436</v>
      </c>
      <c r="E1801" s="58">
        <v>0</v>
      </c>
      <c r="F1801" s="58">
        <f t="shared" si="498"/>
        <v>2314.7462686567164</v>
      </c>
      <c r="G1801" s="58"/>
      <c r="H1801" s="17">
        <f t="shared" si="499"/>
        <v>1</v>
      </c>
      <c r="I1801" s="17">
        <f t="shared" si="500"/>
        <v>0</v>
      </c>
      <c r="J1801" s="17">
        <f ca="1">OFFSET('Z1'!$B$7,B1801,H1801)*D1801</f>
        <v>0</v>
      </c>
      <c r="K1801" s="17">
        <f ca="1">IF(I1801&gt;0,OFFSET('Z1'!$I$7,B1801,I1801)*IF(I1801=1,D1801-9300,IF(I1801=2,D1801-18000,IF(I1801=3,D1801-45000,0))),0)</f>
        <v>0</v>
      </c>
      <c r="L1801" s="17">
        <f>IF(AND(E1801=1,D1801&gt;20000,D1801&lt;=45000),D1801*'Z1'!$G$7,0)+IF(AND(E1801=1,D1801&gt;45000,D1801&lt;=50000),'Z1'!$G$7/5000*(50000-D1801)*D1801,0)</f>
        <v>0</v>
      </c>
      <c r="M1801" s="18">
        <f t="shared" ca="1" si="501"/>
        <v>0</v>
      </c>
      <c r="N1801" s="21">
        <v>100582</v>
      </c>
      <c r="O1801" s="20">
        <f t="shared" si="502"/>
        <v>99582</v>
      </c>
      <c r="P1801" s="21">
        <f t="shared" si="503"/>
        <v>1</v>
      </c>
      <c r="Q1801" s="22">
        <f t="shared" si="504"/>
        <v>89623.8</v>
      </c>
      <c r="R1801" s="59">
        <f t="shared" ca="1" si="505"/>
        <v>1617761.4361806104</v>
      </c>
      <c r="S1801" s="60">
        <f t="shared" ca="1" si="506"/>
        <v>1707385.2361806105</v>
      </c>
      <c r="T1801" s="61">
        <v>1144.5542197100267</v>
      </c>
      <c r="U1801" s="61">
        <f t="shared" ca="1" si="507"/>
        <v>1188.9869332734056</v>
      </c>
      <c r="V1801" s="62">
        <f t="shared" ca="1" si="508"/>
        <v>3.8820977458486894E-2</v>
      </c>
      <c r="W1801" s="62"/>
      <c r="X1801" s="62">
        <f t="shared" ca="1" si="509"/>
        <v>4.1158394327093784E-2</v>
      </c>
      <c r="Y1801" s="60">
        <f t="shared" ca="1" si="510"/>
        <v>1711226.9674691171</v>
      </c>
      <c r="Z1801" s="63">
        <f t="shared" ca="1" si="511"/>
        <v>3841.7312885066494</v>
      </c>
      <c r="AA1801" s="60">
        <f t="shared" ca="1" si="512"/>
        <v>0</v>
      </c>
      <c r="AB1801" s="63">
        <f t="shared" ca="1" si="513"/>
        <v>0</v>
      </c>
      <c r="AC1801" s="47">
        <f t="shared" ca="1" si="514"/>
        <v>1711226.9674691171</v>
      </c>
    </row>
    <row r="1802" spans="1:29" x14ac:dyDescent="0.15">
      <c r="A1802" s="58">
        <v>70345</v>
      </c>
      <c r="B1802" s="65">
        <f t="shared" si="497"/>
        <v>7</v>
      </c>
      <c r="C1802" s="58" t="s">
        <v>1855</v>
      </c>
      <c r="D1802" s="58">
        <v>1949</v>
      </c>
      <c r="E1802" s="58">
        <v>0</v>
      </c>
      <c r="F1802" s="58">
        <f t="shared" si="498"/>
        <v>3141.6716417910447</v>
      </c>
      <c r="G1802" s="58"/>
      <c r="H1802" s="17">
        <f t="shared" si="499"/>
        <v>1</v>
      </c>
      <c r="I1802" s="17">
        <f t="shared" si="500"/>
        <v>0</v>
      </c>
      <c r="J1802" s="17">
        <f ca="1">OFFSET('Z1'!$B$7,B1802,H1802)*D1802</f>
        <v>0</v>
      </c>
      <c r="K1802" s="17">
        <f ca="1">IF(I1802&gt;0,OFFSET('Z1'!$I$7,B1802,I1802)*IF(I1802=1,D1802-9300,IF(I1802=2,D1802-18000,IF(I1802=3,D1802-45000,0))),0)</f>
        <v>0</v>
      </c>
      <c r="L1802" s="17">
        <f>IF(AND(E1802=1,D1802&gt;20000,D1802&lt;=45000),D1802*'Z1'!$G$7,0)+IF(AND(E1802=1,D1802&gt;45000,D1802&lt;=50000),'Z1'!$G$7/5000*(50000-D1802)*D1802,0)</f>
        <v>0</v>
      </c>
      <c r="M1802" s="18">
        <f t="shared" ca="1" si="501"/>
        <v>0</v>
      </c>
      <c r="N1802" s="21">
        <v>8870</v>
      </c>
      <c r="O1802" s="20">
        <f t="shared" si="502"/>
        <v>7870</v>
      </c>
      <c r="P1802" s="21">
        <f t="shared" si="503"/>
        <v>1</v>
      </c>
      <c r="Q1802" s="22">
        <f t="shared" si="504"/>
        <v>7083</v>
      </c>
      <c r="R1802" s="59">
        <f t="shared" ca="1" si="505"/>
        <v>2195694.3169331546</v>
      </c>
      <c r="S1802" s="60">
        <f t="shared" ca="1" si="506"/>
        <v>2202777.3169331546</v>
      </c>
      <c r="T1802" s="61">
        <v>1029.2738847186358</v>
      </c>
      <c r="U1802" s="61">
        <f t="shared" ca="1" si="507"/>
        <v>1130.2089876516955</v>
      </c>
      <c r="V1802" s="62">
        <f t="shared" ca="1" si="508"/>
        <v>9.8064377646821743E-2</v>
      </c>
      <c r="W1802" s="62"/>
      <c r="X1802" s="62">
        <f t="shared" ca="1" si="509"/>
        <v>9.8064377646821743E-2</v>
      </c>
      <c r="Y1802" s="60">
        <f t="shared" ca="1" si="510"/>
        <v>2202777.3169331546</v>
      </c>
      <c r="Z1802" s="63">
        <f t="shared" ca="1" si="511"/>
        <v>0</v>
      </c>
      <c r="AA1802" s="60">
        <f t="shared" ca="1" si="512"/>
        <v>31590.526507834438</v>
      </c>
      <c r="AB1802" s="63">
        <f t="shared" ca="1" si="513"/>
        <v>-11868.006537624429</v>
      </c>
      <c r="AC1802" s="47">
        <f t="shared" ca="1" si="514"/>
        <v>2190909.31039553</v>
      </c>
    </row>
    <row r="1803" spans="1:29" x14ac:dyDescent="0.15">
      <c r="A1803" s="58">
        <v>70346</v>
      </c>
      <c r="B1803" s="65">
        <f t="shared" si="497"/>
        <v>7</v>
      </c>
      <c r="C1803" s="58" t="s">
        <v>1856</v>
      </c>
      <c r="D1803" s="58">
        <v>9299</v>
      </c>
      <c r="E1803" s="58">
        <v>0</v>
      </c>
      <c r="F1803" s="58">
        <f t="shared" si="498"/>
        <v>15153.064676616916</v>
      </c>
      <c r="G1803" s="58"/>
      <c r="H1803" s="17">
        <f t="shared" si="499"/>
        <v>1</v>
      </c>
      <c r="I1803" s="17">
        <f t="shared" si="500"/>
        <v>0</v>
      </c>
      <c r="J1803" s="17">
        <f ca="1">OFFSET('Z1'!$B$7,B1803,H1803)*D1803</f>
        <v>0</v>
      </c>
      <c r="K1803" s="17">
        <f ca="1">IF(I1803&gt;0,OFFSET('Z1'!$I$7,B1803,I1803)*IF(I1803=1,D1803-9300,IF(I1803=2,D1803-18000,IF(I1803=3,D1803-45000,0))),0)</f>
        <v>0</v>
      </c>
      <c r="L1803" s="17">
        <f>IF(AND(E1803=1,D1803&gt;20000,D1803&lt;=45000),D1803*'Z1'!$G$7,0)+IF(AND(E1803=1,D1803&gt;45000,D1803&lt;=50000),'Z1'!$G$7/5000*(50000-D1803)*D1803,0)</f>
        <v>0</v>
      </c>
      <c r="M1803" s="18">
        <f t="shared" ca="1" si="501"/>
        <v>0</v>
      </c>
      <c r="N1803" s="21">
        <v>30905</v>
      </c>
      <c r="O1803" s="20">
        <f t="shared" si="502"/>
        <v>29905</v>
      </c>
      <c r="P1803" s="21">
        <f t="shared" si="503"/>
        <v>1</v>
      </c>
      <c r="Q1803" s="22">
        <f t="shared" si="504"/>
        <v>26914.5</v>
      </c>
      <c r="R1803" s="59">
        <f t="shared" ca="1" si="505"/>
        <v>10590380.468787771</v>
      </c>
      <c r="S1803" s="60">
        <f t="shared" ca="1" si="506"/>
        <v>10617294.968787771</v>
      </c>
      <c r="T1803" s="61">
        <v>1039.3193801752698</v>
      </c>
      <c r="U1803" s="61">
        <f t="shared" ca="1" si="507"/>
        <v>1141.7673909869632</v>
      </c>
      <c r="V1803" s="62">
        <f t="shared" ca="1" si="508"/>
        <v>9.8572212513170498E-2</v>
      </c>
      <c r="W1803" s="62"/>
      <c r="X1803" s="62">
        <f t="shared" ca="1" si="509"/>
        <v>9.8572212513170498E-2</v>
      </c>
      <c r="Y1803" s="60">
        <f t="shared" ca="1" si="510"/>
        <v>10617294.968787771</v>
      </c>
      <c r="Z1803" s="63">
        <f t="shared" ca="1" si="511"/>
        <v>0</v>
      </c>
      <c r="AA1803" s="60">
        <f t="shared" ca="1" si="512"/>
        <v>157102.67198427208</v>
      </c>
      <c r="AB1803" s="63">
        <f t="shared" ca="1" si="513"/>
        <v>-59020.717420623332</v>
      </c>
      <c r="AC1803" s="47">
        <f t="shared" ca="1" si="514"/>
        <v>10558274.251367148</v>
      </c>
    </row>
    <row r="1804" spans="1:29" x14ac:dyDescent="0.15">
      <c r="A1804" s="58">
        <v>70347</v>
      </c>
      <c r="B1804" s="65">
        <f t="shared" si="497"/>
        <v>7</v>
      </c>
      <c r="C1804" s="58" t="s">
        <v>1857</v>
      </c>
      <c r="D1804" s="58">
        <v>178</v>
      </c>
      <c r="E1804" s="58">
        <v>0</v>
      </c>
      <c r="F1804" s="58">
        <f t="shared" si="498"/>
        <v>286.92537313432837</v>
      </c>
      <c r="G1804" s="58"/>
      <c r="H1804" s="17">
        <f t="shared" si="499"/>
        <v>1</v>
      </c>
      <c r="I1804" s="17">
        <f t="shared" si="500"/>
        <v>0</v>
      </c>
      <c r="J1804" s="17">
        <f ca="1">OFFSET('Z1'!$B$7,B1804,H1804)*D1804</f>
        <v>0</v>
      </c>
      <c r="K1804" s="17">
        <f ca="1">IF(I1804&gt;0,OFFSET('Z1'!$I$7,B1804,I1804)*IF(I1804=1,D1804-9300,IF(I1804=2,D1804-18000,IF(I1804=3,D1804-45000,0))),0)</f>
        <v>0</v>
      </c>
      <c r="L1804" s="17">
        <f>IF(AND(E1804=1,D1804&gt;20000,D1804&lt;=45000),D1804*'Z1'!$G$7,0)+IF(AND(E1804=1,D1804&gt;45000,D1804&lt;=50000),'Z1'!$G$7/5000*(50000-D1804)*D1804,0)</f>
        <v>0</v>
      </c>
      <c r="M1804" s="18">
        <f t="shared" ca="1" si="501"/>
        <v>0</v>
      </c>
      <c r="N1804" s="21">
        <v>25660</v>
      </c>
      <c r="O1804" s="20">
        <f t="shared" si="502"/>
        <v>24660</v>
      </c>
      <c r="P1804" s="21">
        <f t="shared" si="503"/>
        <v>1</v>
      </c>
      <c r="Q1804" s="22">
        <f t="shared" si="504"/>
        <v>22194</v>
      </c>
      <c r="R1804" s="59">
        <f t="shared" ca="1" si="505"/>
        <v>200530.31729815368</v>
      </c>
      <c r="S1804" s="60">
        <f t="shared" ca="1" si="506"/>
        <v>222724.31729815368</v>
      </c>
      <c r="T1804" s="61">
        <v>1208.5584071584165</v>
      </c>
      <c r="U1804" s="61">
        <f t="shared" ca="1" si="507"/>
        <v>1251.2602095401892</v>
      </c>
      <c r="V1804" s="62">
        <f t="shared" ca="1" si="508"/>
        <v>3.5332841283338468E-2</v>
      </c>
      <c r="W1804" s="62"/>
      <c r="X1804" s="62">
        <f t="shared" ca="1" si="509"/>
        <v>4.1158394327093784E-2</v>
      </c>
      <c r="Y1804" s="60">
        <f t="shared" ca="1" si="510"/>
        <v>223977.53005526692</v>
      </c>
      <c r="Z1804" s="63">
        <f t="shared" ca="1" si="511"/>
        <v>1253.2127571132442</v>
      </c>
      <c r="AA1804" s="60">
        <f t="shared" ca="1" si="512"/>
        <v>0</v>
      </c>
      <c r="AB1804" s="63">
        <f t="shared" ca="1" si="513"/>
        <v>0</v>
      </c>
      <c r="AC1804" s="47">
        <f t="shared" ca="1" si="514"/>
        <v>223977.53005526692</v>
      </c>
    </row>
    <row r="1805" spans="1:29" x14ac:dyDescent="0.15">
      <c r="A1805" s="58">
        <v>70348</v>
      </c>
      <c r="B1805" s="65">
        <f t="shared" si="497"/>
        <v>7</v>
      </c>
      <c r="C1805" s="58" t="s">
        <v>1858</v>
      </c>
      <c r="D1805" s="58">
        <v>1359</v>
      </c>
      <c r="E1805" s="58">
        <v>0</v>
      </c>
      <c r="F1805" s="58">
        <f t="shared" si="498"/>
        <v>2190.6268656716416</v>
      </c>
      <c r="G1805" s="58"/>
      <c r="H1805" s="17">
        <f t="shared" si="499"/>
        <v>1</v>
      </c>
      <c r="I1805" s="17">
        <f t="shared" si="500"/>
        <v>0</v>
      </c>
      <c r="J1805" s="17">
        <f ca="1">OFFSET('Z1'!$B$7,B1805,H1805)*D1805</f>
        <v>0</v>
      </c>
      <c r="K1805" s="17">
        <f ca="1">IF(I1805&gt;0,OFFSET('Z1'!$I$7,B1805,I1805)*IF(I1805=1,D1805-9300,IF(I1805=2,D1805-18000,IF(I1805=3,D1805-45000,0))),0)</f>
        <v>0</v>
      </c>
      <c r="L1805" s="17">
        <f>IF(AND(E1805=1,D1805&gt;20000,D1805&lt;=45000),D1805*'Z1'!$G$7,0)+IF(AND(E1805=1,D1805&gt;45000,D1805&lt;=50000),'Z1'!$G$7/5000*(50000-D1805)*D1805,0)</f>
        <v>0</v>
      </c>
      <c r="M1805" s="18">
        <f t="shared" ca="1" si="501"/>
        <v>0</v>
      </c>
      <c r="N1805" s="21">
        <v>54310</v>
      </c>
      <c r="O1805" s="20">
        <f t="shared" si="502"/>
        <v>53310</v>
      </c>
      <c r="P1805" s="21">
        <f t="shared" si="503"/>
        <v>1</v>
      </c>
      <c r="Q1805" s="22">
        <f t="shared" si="504"/>
        <v>47979</v>
      </c>
      <c r="R1805" s="59">
        <f t="shared" ca="1" si="505"/>
        <v>1531015.1753269148</v>
      </c>
      <c r="S1805" s="60">
        <f t="shared" ca="1" si="506"/>
        <v>1578994.1753269148</v>
      </c>
      <c r="T1805" s="61">
        <v>1072.3624415955626</v>
      </c>
      <c r="U1805" s="61">
        <f t="shared" ca="1" si="507"/>
        <v>1161.8794520433516</v>
      </c>
      <c r="V1805" s="62">
        <f t="shared" ca="1" si="508"/>
        <v>8.3476450662144819E-2</v>
      </c>
      <c r="W1805" s="62"/>
      <c r="X1805" s="62">
        <f t="shared" ca="1" si="509"/>
        <v>8.3476450662144819E-2</v>
      </c>
      <c r="Y1805" s="60">
        <f t="shared" ca="1" si="510"/>
        <v>1578994.175326915</v>
      </c>
      <c r="Z1805" s="63">
        <f t="shared" ca="1" si="511"/>
        <v>0</v>
      </c>
      <c r="AA1805" s="60">
        <f t="shared" ca="1" si="512"/>
        <v>1690.0224779166747</v>
      </c>
      <c r="AB1805" s="63">
        <f t="shared" ca="1" si="513"/>
        <v>-634.91179267535017</v>
      </c>
      <c r="AC1805" s="47">
        <f t="shared" ca="1" si="514"/>
        <v>1578359.2635342397</v>
      </c>
    </row>
    <row r="1806" spans="1:29" x14ac:dyDescent="0.15">
      <c r="A1806" s="58">
        <v>70349</v>
      </c>
      <c r="B1806" s="65">
        <f t="shared" si="497"/>
        <v>7</v>
      </c>
      <c r="C1806" s="58" t="s">
        <v>1859</v>
      </c>
      <c r="D1806" s="58">
        <v>881</v>
      </c>
      <c r="E1806" s="58">
        <v>0</v>
      </c>
      <c r="F1806" s="58">
        <f t="shared" si="498"/>
        <v>1420.1194029850747</v>
      </c>
      <c r="G1806" s="58"/>
      <c r="H1806" s="17">
        <f t="shared" si="499"/>
        <v>1</v>
      </c>
      <c r="I1806" s="17">
        <f t="shared" si="500"/>
        <v>0</v>
      </c>
      <c r="J1806" s="17">
        <f ca="1">OFFSET('Z1'!$B$7,B1806,H1806)*D1806</f>
        <v>0</v>
      </c>
      <c r="K1806" s="17">
        <f ca="1">IF(I1806&gt;0,OFFSET('Z1'!$I$7,B1806,I1806)*IF(I1806=1,D1806-9300,IF(I1806=2,D1806-18000,IF(I1806=3,D1806-45000,0))),0)</f>
        <v>0</v>
      </c>
      <c r="L1806" s="17">
        <f>IF(AND(E1806=1,D1806&gt;20000,D1806&lt;=45000),D1806*'Z1'!$G$7,0)+IF(AND(E1806=1,D1806&gt;45000,D1806&lt;=50000),'Z1'!$G$7/5000*(50000-D1806)*D1806,0)</f>
        <v>0</v>
      </c>
      <c r="M1806" s="18">
        <f t="shared" ca="1" si="501"/>
        <v>0</v>
      </c>
      <c r="N1806" s="21">
        <v>11853</v>
      </c>
      <c r="O1806" s="20">
        <f t="shared" si="502"/>
        <v>10853</v>
      </c>
      <c r="P1806" s="21">
        <f t="shared" si="503"/>
        <v>1</v>
      </c>
      <c r="Q1806" s="22">
        <f t="shared" si="504"/>
        <v>9767.7000000000007</v>
      </c>
      <c r="R1806" s="59">
        <f t="shared" ca="1" si="505"/>
        <v>992512.41314423247</v>
      </c>
      <c r="S1806" s="60">
        <f t="shared" ca="1" si="506"/>
        <v>1002280.1131442324</v>
      </c>
      <c r="T1806" s="61">
        <v>1046.1038019622799</v>
      </c>
      <c r="U1806" s="61">
        <f t="shared" ca="1" si="507"/>
        <v>1137.6618764406724</v>
      </c>
      <c r="V1806" s="62">
        <f t="shared" ca="1" si="508"/>
        <v>8.7522934441733202E-2</v>
      </c>
      <c r="W1806" s="62"/>
      <c r="X1806" s="62">
        <f t="shared" ca="1" si="509"/>
        <v>8.7522934441733202E-2</v>
      </c>
      <c r="Y1806" s="60">
        <f t="shared" ca="1" si="510"/>
        <v>1002280.1131442323</v>
      </c>
      <c r="Z1806" s="63">
        <f t="shared" ca="1" si="511"/>
        <v>0</v>
      </c>
      <c r="AA1806" s="60">
        <f t="shared" ca="1" si="512"/>
        <v>4798.0748025926296</v>
      </c>
      <c r="AB1806" s="63">
        <f t="shared" ca="1" si="513"/>
        <v>-1802.5525187450858</v>
      </c>
      <c r="AC1806" s="47">
        <f t="shared" ca="1" si="514"/>
        <v>1000477.5606254872</v>
      </c>
    </row>
    <row r="1807" spans="1:29" x14ac:dyDescent="0.15">
      <c r="A1807" s="58">
        <v>70350</v>
      </c>
      <c r="B1807" s="65">
        <f t="shared" si="497"/>
        <v>7</v>
      </c>
      <c r="C1807" s="58" t="s">
        <v>1860</v>
      </c>
      <c r="D1807" s="58">
        <v>1082</v>
      </c>
      <c r="E1807" s="58">
        <v>0</v>
      </c>
      <c r="F1807" s="58">
        <f t="shared" si="498"/>
        <v>1744.1194029850747</v>
      </c>
      <c r="G1807" s="58"/>
      <c r="H1807" s="17">
        <f t="shared" si="499"/>
        <v>1</v>
      </c>
      <c r="I1807" s="17">
        <f t="shared" si="500"/>
        <v>0</v>
      </c>
      <c r="J1807" s="17">
        <f ca="1">OFFSET('Z1'!$B$7,B1807,H1807)*D1807</f>
        <v>0</v>
      </c>
      <c r="K1807" s="17">
        <f ca="1">IF(I1807&gt;0,OFFSET('Z1'!$I$7,B1807,I1807)*IF(I1807=1,D1807-9300,IF(I1807=2,D1807-18000,IF(I1807=3,D1807-45000,0))),0)</f>
        <v>0</v>
      </c>
      <c r="L1807" s="17">
        <f>IF(AND(E1807=1,D1807&gt;20000,D1807&lt;=45000),D1807*'Z1'!$G$7,0)+IF(AND(E1807=1,D1807&gt;45000,D1807&lt;=50000),'Z1'!$G$7/5000*(50000-D1807)*D1807,0)</f>
        <v>0</v>
      </c>
      <c r="M1807" s="18">
        <f t="shared" ca="1" si="501"/>
        <v>0</v>
      </c>
      <c r="N1807" s="21">
        <v>18772</v>
      </c>
      <c r="O1807" s="20">
        <f t="shared" si="502"/>
        <v>17772</v>
      </c>
      <c r="P1807" s="21">
        <f t="shared" si="503"/>
        <v>1</v>
      </c>
      <c r="Q1807" s="22">
        <f t="shared" si="504"/>
        <v>15994.800000000001</v>
      </c>
      <c r="R1807" s="59">
        <f t="shared" ca="1" si="505"/>
        <v>1218953.9512168667</v>
      </c>
      <c r="S1807" s="60">
        <f t="shared" ca="1" si="506"/>
        <v>1234948.7512168668</v>
      </c>
      <c r="T1807" s="61">
        <v>1046.5360721967756</v>
      </c>
      <c r="U1807" s="61">
        <f t="shared" ca="1" si="507"/>
        <v>1141.3574410507088</v>
      </c>
      <c r="V1807" s="62">
        <f t="shared" ca="1" si="508"/>
        <v>9.0604969454033624E-2</v>
      </c>
      <c r="W1807" s="62"/>
      <c r="X1807" s="62">
        <f t="shared" ca="1" si="509"/>
        <v>9.0604969454033624E-2</v>
      </c>
      <c r="Y1807" s="60">
        <f t="shared" ca="1" si="510"/>
        <v>1234948.7512168668</v>
      </c>
      <c r="Z1807" s="63">
        <f t="shared" ca="1" si="511"/>
        <v>0</v>
      </c>
      <c r="AA1807" s="60">
        <f t="shared" ca="1" si="512"/>
        <v>9385.1383546814322</v>
      </c>
      <c r="AB1807" s="63">
        <f t="shared" ca="1" si="513"/>
        <v>-3525.8318129723511</v>
      </c>
      <c r="AC1807" s="47">
        <f t="shared" ca="1" si="514"/>
        <v>1231422.9194038943</v>
      </c>
    </row>
    <row r="1808" spans="1:29" x14ac:dyDescent="0.15">
      <c r="A1808" s="58">
        <v>70351</v>
      </c>
      <c r="B1808" s="65">
        <f t="shared" si="497"/>
        <v>7</v>
      </c>
      <c r="C1808" s="58" t="s">
        <v>1861</v>
      </c>
      <c r="D1808" s="58">
        <v>3519</v>
      </c>
      <c r="E1808" s="58">
        <v>0</v>
      </c>
      <c r="F1808" s="58">
        <f t="shared" si="498"/>
        <v>5672.4179104477607</v>
      </c>
      <c r="G1808" s="58"/>
      <c r="H1808" s="17">
        <f t="shared" si="499"/>
        <v>1</v>
      </c>
      <c r="I1808" s="17">
        <f t="shared" si="500"/>
        <v>0</v>
      </c>
      <c r="J1808" s="17">
        <f ca="1">OFFSET('Z1'!$B$7,B1808,H1808)*D1808</f>
        <v>0</v>
      </c>
      <c r="K1808" s="17">
        <f ca="1">IF(I1808&gt;0,OFFSET('Z1'!$I$7,B1808,I1808)*IF(I1808=1,D1808-9300,IF(I1808=2,D1808-18000,IF(I1808=3,D1808-45000,0))),0)</f>
        <v>0</v>
      </c>
      <c r="L1808" s="17">
        <f>IF(AND(E1808=1,D1808&gt;20000,D1808&lt;=45000),D1808*'Z1'!$G$7,0)+IF(AND(E1808=1,D1808&gt;45000,D1808&lt;=50000),'Z1'!$G$7/5000*(50000-D1808)*D1808,0)</f>
        <v>0</v>
      </c>
      <c r="M1808" s="18">
        <f t="shared" ca="1" si="501"/>
        <v>0</v>
      </c>
      <c r="N1808" s="21">
        <v>703215</v>
      </c>
      <c r="O1808" s="20">
        <f t="shared" si="502"/>
        <v>702215</v>
      </c>
      <c r="P1808" s="21">
        <f t="shared" si="503"/>
        <v>1</v>
      </c>
      <c r="Q1808" s="22">
        <f t="shared" si="504"/>
        <v>631993.5</v>
      </c>
      <c r="R1808" s="59">
        <f t="shared" ca="1" si="505"/>
        <v>3964416.7784955208</v>
      </c>
      <c r="S1808" s="60">
        <f t="shared" ca="1" si="506"/>
        <v>4596410.2784955204</v>
      </c>
      <c r="T1808" s="61">
        <v>1309.6365275766159</v>
      </c>
      <c r="U1808" s="61">
        <f t="shared" ca="1" si="507"/>
        <v>1306.1694454377721</v>
      </c>
      <c r="V1808" s="62">
        <f t="shared" ca="1" si="508"/>
        <v>-2.6473621236415834E-3</v>
      </c>
      <c r="W1808" s="62"/>
      <c r="X1808" s="62">
        <f t="shared" ca="1" si="509"/>
        <v>4.1158394327093784E-2</v>
      </c>
      <c r="Y1808" s="60">
        <f t="shared" ca="1" si="510"/>
        <v>4798293.9669331033</v>
      </c>
      <c r="Z1808" s="63">
        <f t="shared" ca="1" si="511"/>
        <v>201883.68843758292</v>
      </c>
      <c r="AA1808" s="60">
        <f t="shared" ca="1" si="512"/>
        <v>0</v>
      </c>
      <c r="AB1808" s="63">
        <f t="shared" ca="1" si="513"/>
        <v>0</v>
      </c>
      <c r="AC1808" s="47">
        <f t="shared" ca="1" si="514"/>
        <v>4798293.9669331033</v>
      </c>
    </row>
    <row r="1809" spans="1:29" x14ac:dyDescent="0.15">
      <c r="A1809" s="58">
        <v>70352</v>
      </c>
      <c r="B1809" s="65">
        <f t="shared" si="497"/>
        <v>7</v>
      </c>
      <c r="C1809" s="58" t="s">
        <v>1862</v>
      </c>
      <c r="D1809" s="58">
        <v>1335</v>
      </c>
      <c r="E1809" s="58">
        <v>0</v>
      </c>
      <c r="F1809" s="58">
        <f t="shared" si="498"/>
        <v>2151.9402985074626</v>
      </c>
      <c r="G1809" s="58"/>
      <c r="H1809" s="17">
        <f t="shared" si="499"/>
        <v>1</v>
      </c>
      <c r="I1809" s="17">
        <f t="shared" si="500"/>
        <v>0</v>
      </c>
      <c r="J1809" s="17">
        <f ca="1">OFFSET('Z1'!$B$7,B1809,H1809)*D1809</f>
        <v>0</v>
      </c>
      <c r="K1809" s="17">
        <f ca="1">IF(I1809&gt;0,OFFSET('Z1'!$I$7,B1809,I1809)*IF(I1809=1,D1809-9300,IF(I1809=2,D1809-18000,IF(I1809=3,D1809-45000,0))),0)</f>
        <v>0</v>
      </c>
      <c r="L1809" s="17">
        <f>IF(AND(E1809=1,D1809&gt;20000,D1809&lt;=45000),D1809*'Z1'!$G$7,0)+IF(AND(E1809=1,D1809&gt;45000,D1809&lt;=50000),'Z1'!$G$7/5000*(50000-D1809)*D1809,0)</f>
        <v>0</v>
      </c>
      <c r="M1809" s="18">
        <f t="shared" ca="1" si="501"/>
        <v>0</v>
      </c>
      <c r="N1809" s="21">
        <v>14891</v>
      </c>
      <c r="O1809" s="20">
        <f t="shared" si="502"/>
        <v>13891</v>
      </c>
      <c r="P1809" s="21">
        <f t="shared" si="503"/>
        <v>1</v>
      </c>
      <c r="Q1809" s="22">
        <f t="shared" si="504"/>
        <v>12501.9</v>
      </c>
      <c r="R1809" s="59">
        <f t="shared" ca="1" si="505"/>
        <v>1503977.3797361525</v>
      </c>
      <c r="S1809" s="60">
        <f t="shared" ca="1" si="506"/>
        <v>1516479.2797361524</v>
      </c>
      <c r="T1809" s="61">
        <v>1036.8979355237475</v>
      </c>
      <c r="U1809" s="61">
        <f t="shared" ca="1" si="507"/>
        <v>1135.9395353828857</v>
      </c>
      <c r="V1809" s="62">
        <f t="shared" ca="1" si="508"/>
        <v>9.5517211931867907E-2</v>
      </c>
      <c r="W1809" s="62"/>
      <c r="X1809" s="62">
        <f t="shared" ca="1" si="509"/>
        <v>9.5517211931867907E-2</v>
      </c>
      <c r="Y1809" s="60">
        <f t="shared" ca="1" si="510"/>
        <v>1516479.2797361524</v>
      </c>
      <c r="Z1809" s="63">
        <f t="shared" ca="1" si="511"/>
        <v>0</v>
      </c>
      <c r="AA1809" s="60">
        <f t="shared" ca="1" si="512"/>
        <v>18272.801345629618</v>
      </c>
      <c r="AB1809" s="63">
        <f t="shared" ca="1" si="513"/>
        <v>-6864.7708602407474</v>
      </c>
      <c r="AC1809" s="47">
        <f t="shared" ca="1" si="514"/>
        <v>1509614.5088759116</v>
      </c>
    </row>
    <row r="1810" spans="1:29" x14ac:dyDescent="0.15">
      <c r="A1810" s="58">
        <v>70353</v>
      </c>
      <c r="B1810" s="65">
        <f t="shared" si="497"/>
        <v>7</v>
      </c>
      <c r="C1810" s="58" t="s">
        <v>1863</v>
      </c>
      <c r="D1810" s="58">
        <v>2270</v>
      </c>
      <c r="E1810" s="58">
        <v>0</v>
      </c>
      <c r="F1810" s="58">
        <f t="shared" si="498"/>
        <v>3659.1044776119402</v>
      </c>
      <c r="G1810" s="58"/>
      <c r="H1810" s="17">
        <f t="shared" si="499"/>
        <v>1</v>
      </c>
      <c r="I1810" s="17">
        <f t="shared" si="500"/>
        <v>0</v>
      </c>
      <c r="J1810" s="17">
        <f ca="1">OFFSET('Z1'!$B$7,B1810,H1810)*D1810</f>
        <v>0</v>
      </c>
      <c r="K1810" s="17">
        <f ca="1">IF(I1810&gt;0,OFFSET('Z1'!$I$7,B1810,I1810)*IF(I1810=1,D1810-9300,IF(I1810=2,D1810-18000,IF(I1810=3,D1810-45000,0))),0)</f>
        <v>0</v>
      </c>
      <c r="L1810" s="17">
        <f>IF(AND(E1810=1,D1810&gt;20000,D1810&lt;=45000),D1810*'Z1'!$G$7,0)+IF(AND(E1810=1,D1810&gt;45000,D1810&lt;=50000),'Z1'!$G$7/5000*(50000-D1810)*D1810,0)</f>
        <v>0</v>
      </c>
      <c r="M1810" s="18">
        <f t="shared" ca="1" si="501"/>
        <v>0</v>
      </c>
      <c r="N1810" s="21">
        <v>5188</v>
      </c>
      <c r="O1810" s="20">
        <f t="shared" si="502"/>
        <v>4188</v>
      </c>
      <c r="P1810" s="21">
        <f t="shared" si="503"/>
        <v>1</v>
      </c>
      <c r="Q1810" s="22">
        <f t="shared" si="504"/>
        <v>3769.2000000000003</v>
      </c>
      <c r="R1810" s="59">
        <f t="shared" ca="1" si="505"/>
        <v>2557324.8329596003</v>
      </c>
      <c r="S1810" s="60">
        <f t="shared" ca="1" si="506"/>
        <v>2561094.0329596004</v>
      </c>
      <c r="T1810" s="61">
        <v>1027.3492879754995</v>
      </c>
      <c r="U1810" s="61">
        <f t="shared" ca="1" si="507"/>
        <v>1128.2352568103968</v>
      </c>
      <c r="V1810" s="62">
        <f t="shared" ca="1" si="508"/>
        <v>9.8200261601099514E-2</v>
      </c>
      <c r="W1810" s="62"/>
      <c r="X1810" s="62">
        <f t="shared" ca="1" si="509"/>
        <v>9.8200261601099514E-2</v>
      </c>
      <c r="Y1810" s="60">
        <f t="shared" ca="1" si="510"/>
        <v>2561094.0329596009</v>
      </c>
      <c r="Z1810" s="63">
        <f t="shared" ca="1" si="511"/>
        <v>0</v>
      </c>
      <c r="AA1810" s="60">
        <f t="shared" ca="1" si="512"/>
        <v>37041.575393275358</v>
      </c>
      <c r="AB1810" s="63">
        <f t="shared" ca="1" si="513"/>
        <v>-13915.869962543267</v>
      </c>
      <c r="AC1810" s="47">
        <f t="shared" ca="1" si="514"/>
        <v>2547178.1629970577</v>
      </c>
    </row>
    <row r="1811" spans="1:29" x14ac:dyDescent="0.15">
      <c r="A1811" s="58">
        <v>70354</v>
      </c>
      <c r="B1811" s="65">
        <f t="shared" si="497"/>
        <v>7</v>
      </c>
      <c r="C1811" s="58" t="s">
        <v>1864</v>
      </c>
      <c r="D1811" s="58">
        <v>14288</v>
      </c>
      <c r="E1811" s="58">
        <v>0</v>
      </c>
      <c r="F1811" s="58">
        <f t="shared" si="498"/>
        <v>23813.333333333332</v>
      </c>
      <c r="G1811" s="58"/>
      <c r="H1811" s="17">
        <f t="shared" si="499"/>
        <v>2</v>
      </c>
      <c r="I1811" s="17">
        <f t="shared" si="500"/>
        <v>0</v>
      </c>
      <c r="J1811" s="17">
        <f ca="1">OFFSET('Z1'!$B$7,B1811,H1811)*D1811</f>
        <v>2153773.12</v>
      </c>
      <c r="K1811" s="17">
        <f ca="1">IF(I1811&gt;0,OFFSET('Z1'!$I$7,B1811,I1811)*IF(I1811=1,D1811-9300,IF(I1811=2,D1811-18000,IF(I1811=3,D1811-45000,0))),0)</f>
        <v>0</v>
      </c>
      <c r="L1811" s="17">
        <f>IF(AND(E1811=1,D1811&gt;20000,D1811&lt;=45000),D1811*'Z1'!$G$7,0)+IF(AND(E1811=1,D1811&gt;45000,D1811&lt;=50000),'Z1'!$G$7/5000*(50000-D1811)*D1811,0)</f>
        <v>0</v>
      </c>
      <c r="M1811" s="18">
        <f t="shared" ca="1" si="501"/>
        <v>2153773.12</v>
      </c>
      <c r="N1811" s="21">
        <v>51116</v>
      </c>
      <c r="O1811" s="20">
        <f t="shared" si="502"/>
        <v>50116</v>
      </c>
      <c r="P1811" s="21">
        <f t="shared" si="503"/>
        <v>0</v>
      </c>
      <c r="Q1811" s="22">
        <f t="shared" si="504"/>
        <v>0</v>
      </c>
      <c r="R1811" s="59">
        <f t="shared" ca="1" si="505"/>
        <v>16642987.119247928</v>
      </c>
      <c r="S1811" s="60">
        <f t="shared" ca="1" si="506"/>
        <v>18796760.239247929</v>
      </c>
      <c r="T1811" s="61">
        <v>1187.3074095178513</v>
      </c>
      <c r="U1811" s="61">
        <f t="shared" ca="1" si="507"/>
        <v>1315.5627267110813</v>
      </c>
      <c r="V1811" s="62">
        <f t="shared" ca="1" si="508"/>
        <v>0.108021996801412</v>
      </c>
      <c r="W1811" s="62"/>
      <c r="X1811" s="62">
        <f t="shared" ca="1" si="509"/>
        <v>0.108021996801412</v>
      </c>
      <c r="Y1811" s="60">
        <f t="shared" ca="1" si="510"/>
        <v>18796760.239247933</v>
      </c>
      <c r="Z1811" s="63">
        <f t="shared" ca="1" si="511"/>
        <v>0</v>
      </c>
      <c r="AA1811" s="60">
        <f t="shared" ca="1" si="512"/>
        <v>436069.53276934102</v>
      </c>
      <c r="AB1811" s="63">
        <f t="shared" ca="1" si="513"/>
        <v>-163823.67240640649</v>
      </c>
      <c r="AC1811" s="47">
        <f t="shared" ca="1" si="514"/>
        <v>18632936.566841528</v>
      </c>
    </row>
    <row r="1812" spans="1:29" x14ac:dyDescent="0.15">
      <c r="A1812" s="58">
        <v>70355</v>
      </c>
      <c r="B1812" s="65">
        <f t="shared" ref="B1812:B1875" si="515">INT(A1812/10000)</f>
        <v>7</v>
      </c>
      <c r="C1812" s="58" t="s">
        <v>1865</v>
      </c>
      <c r="D1812" s="58">
        <v>3633</v>
      </c>
      <c r="E1812" s="58">
        <v>0</v>
      </c>
      <c r="F1812" s="58">
        <f t="shared" ref="F1812:F1875" si="516">IF(AND(E1812=1,D1812&lt;=20000),D1812*2,IF(D1812&lt;=10000,D1812*(1+41/67),IF(D1812&lt;=20000,D1812*(1+2/3),IF(D1812&lt;=50000,D1812*(2),D1812*(2+1/3))))+IF(AND(D1812&gt;9000,D1812&lt;=10000),(D1812-9000)*(110/201),0)+IF(AND(D1812&gt;18000,D1812&lt;=20000),(D1812-18000)*(3+1/3),0)+IF(AND(D1812&gt;45000,D1812&lt;=50000),(D1812-45000)*(3+1/3),0))</f>
        <v>5856.1791044776119</v>
      </c>
      <c r="G1812" s="58"/>
      <c r="H1812" s="17">
        <f t="shared" ref="H1812:H1875" si="517">IF(AND(E1812=1,D1812&lt;=20000),3,IF(D1812&lt;=10000,1,IF(D1812&lt;=20000,2,IF(D1812&lt;=50000,3,4))))</f>
        <v>1</v>
      </c>
      <c r="I1812" s="17">
        <f t="shared" ref="I1812:I1875" si="518">IF(AND(E1812=1,D1812&lt;=45000),0,IF(AND(D1812&gt;9300,D1812&lt;=10000),1,IF(AND(D1812&gt;18000,D1812&lt;=20000),2,IF(AND(D1812&gt;45000,D1812&lt;=50000),3,0))))</f>
        <v>0</v>
      </c>
      <c r="J1812" s="17">
        <f ca="1">OFFSET('Z1'!$B$7,B1812,H1812)*D1812</f>
        <v>0</v>
      </c>
      <c r="K1812" s="17">
        <f ca="1">IF(I1812&gt;0,OFFSET('Z1'!$I$7,B1812,I1812)*IF(I1812=1,D1812-9300,IF(I1812=2,D1812-18000,IF(I1812=3,D1812-45000,0))),0)</f>
        <v>0</v>
      </c>
      <c r="L1812" s="17">
        <f>IF(AND(E1812=1,D1812&gt;20000,D1812&lt;=45000),D1812*'Z1'!$G$7,0)+IF(AND(E1812=1,D1812&gt;45000,D1812&lt;=50000),'Z1'!$G$7/5000*(50000-D1812)*D1812,0)</f>
        <v>0</v>
      </c>
      <c r="M1812" s="18">
        <f t="shared" ref="M1812:M1875" ca="1" si="519">SUM(J1812:L1812)</f>
        <v>0</v>
      </c>
      <c r="N1812" s="21">
        <v>43617</v>
      </c>
      <c r="O1812" s="20">
        <f t="shared" ref="O1812:O1875" si="520">MAX(N1812-$O$3,0)</f>
        <v>42617</v>
      </c>
      <c r="P1812" s="21">
        <f t="shared" ref="P1812:P1875" si="521">IF(D1812&lt;=9300,1,IF(D1812&gt;10000,0,2))</f>
        <v>1</v>
      </c>
      <c r="Q1812" s="22">
        <f t="shared" ref="Q1812:Q1875" si="522">IF(P1812=0,0,IF(P1812=1,O1812*$Q$3,O1812*$Q$3*(10000-D1812)/700))</f>
        <v>38355.300000000003</v>
      </c>
      <c r="R1812" s="59">
        <f t="shared" ref="R1812:R1875" ca="1" si="523">OFFSET($R$4,B1812,0)/OFFSET($F$4,B1812,0)*F1812</f>
        <v>4092846.3075516419</v>
      </c>
      <c r="S1812" s="60">
        <f t="shared" ref="S1812:S1875" ca="1" si="524">M1812+Q1812+R1812</f>
        <v>4131201.6075516418</v>
      </c>
      <c r="T1812" s="61">
        <v>1043.1306980712268</v>
      </c>
      <c r="U1812" s="61">
        <f t="shared" ref="U1812:U1875" ca="1" si="525">S1812/D1812</f>
        <v>1137.1322894444377</v>
      </c>
      <c r="V1812" s="62">
        <f t="shared" ref="V1812:V1875" ca="1" si="526">U1812/T1812-1</f>
        <v>9.011487395301665E-2</v>
      </c>
      <c r="W1812" s="62"/>
      <c r="X1812" s="62">
        <f t="shared" ref="X1812:X1875" ca="1" si="527">MAX(V1812,OFFSET($X$4,B1812,0))</f>
        <v>9.011487395301665E-2</v>
      </c>
      <c r="Y1812" s="60">
        <f t="shared" ref="Y1812:Y1875" ca="1" si="528">(T1812*(1+X1812))*D1812</f>
        <v>4131201.6075516422</v>
      </c>
      <c r="Z1812" s="63">
        <f t="shared" ref="Z1812:Z1875" ca="1" si="529">Y1812-S1812</f>
        <v>0</v>
      </c>
      <c r="AA1812" s="60">
        <f t="shared" ref="AA1812:AA1875" ca="1" si="530">MAX(0,Y1812-T1812*(1+OFFSET($V$4,B1812,0))*D1812)</f>
        <v>29552.355712317396</v>
      </c>
      <c r="AB1812" s="63">
        <f t="shared" ref="AB1812:AB1875" ca="1" si="531">IF(OFFSET($Z$4,B1812,0)=0,0,-OFFSET($Z$4,B1812,0)/OFFSET($AA$4,B1812,0)*AA1812)</f>
        <v>-11102.301530460571</v>
      </c>
      <c r="AC1812" s="47">
        <f t="shared" ca="1" si="514"/>
        <v>4120099.3060211819</v>
      </c>
    </row>
    <row r="1813" spans="1:29" x14ac:dyDescent="0.15">
      <c r="A1813" s="58">
        <v>70356</v>
      </c>
      <c r="B1813" s="65">
        <f t="shared" si="515"/>
        <v>7</v>
      </c>
      <c r="C1813" s="58" t="s">
        <v>1866</v>
      </c>
      <c r="D1813" s="58">
        <v>1586</v>
      </c>
      <c r="E1813" s="58">
        <v>0</v>
      </c>
      <c r="F1813" s="58">
        <f t="shared" si="516"/>
        <v>2556.5373134328356</v>
      </c>
      <c r="G1813" s="58"/>
      <c r="H1813" s="17">
        <f t="shared" si="517"/>
        <v>1</v>
      </c>
      <c r="I1813" s="17">
        <f t="shared" si="518"/>
        <v>0</v>
      </c>
      <c r="J1813" s="17">
        <f ca="1">OFFSET('Z1'!$B$7,B1813,H1813)*D1813</f>
        <v>0</v>
      </c>
      <c r="K1813" s="17">
        <f ca="1">IF(I1813&gt;0,OFFSET('Z1'!$I$7,B1813,I1813)*IF(I1813=1,D1813-9300,IF(I1813=2,D1813-18000,IF(I1813=3,D1813-45000,0))),0)</f>
        <v>0</v>
      </c>
      <c r="L1813" s="17">
        <f>IF(AND(E1813=1,D1813&gt;20000,D1813&lt;=45000),D1813*'Z1'!$G$7,0)+IF(AND(E1813=1,D1813&gt;45000,D1813&lt;=50000),'Z1'!$G$7/5000*(50000-D1813)*D1813,0)</f>
        <v>0</v>
      </c>
      <c r="M1813" s="18">
        <f t="shared" ca="1" si="519"/>
        <v>0</v>
      </c>
      <c r="N1813" s="21">
        <v>59008</v>
      </c>
      <c r="O1813" s="20">
        <f t="shared" si="520"/>
        <v>58008</v>
      </c>
      <c r="P1813" s="21">
        <f t="shared" si="521"/>
        <v>1</v>
      </c>
      <c r="Q1813" s="22">
        <f t="shared" si="522"/>
        <v>52207.200000000004</v>
      </c>
      <c r="R1813" s="59">
        <f t="shared" ca="1" si="523"/>
        <v>1786747.6586228746</v>
      </c>
      <c r="S1813" s="60">
        <f t="shared" ca="1" si="524"/>
        <v>1838954.8586228746</v>
      </c>
      <c r="T1813" s="61">
        <v>1082.1926006618228</v>
      </c>
      <c r="U1813" s="61">
        <f t="shared" ca="1" si="525"/>
        <v>1159.4923446550281</v>
      </c>
      <c r="V1813" s="62">
        <f t="shared" ca="1" si="526"/>
        <v>7.1428823248220308E-2</v>
      </c>
      <c r="W1813" s="62"/>
      <c r="X1813" s="62">
        <f t="shared" ca="1" si="527"/>
        <v>7.1428823248220308E-2</v>
      </c>
      <c r="Y1813" s="60">
        <f t="shared" ca="1" si="528"/>
        <v>1838954.8586228746</v>
      </c>
      <c r="Z1813" s="63">
        <f t="shared" ca="1" si="529"/>
        <v>0</v>
      </c>
      <c r="AA1813" s="60">
        <f t="shared" ca="1" si="530"/>
        <v>0</v>
      </c>
      <c r="AB1813" s="63">
        <f t="shared" ca="1" si="531"/>
        <v>0</v>
      </c>
      <c r="AC1813" s="47">
        <f t="shared" ref="AC1813:AC1876" ca="1" si="532">Y1813+AB1813</f>
        <v>1838954.8586228746</v>
      </c>
    </row>
    <row r="1814" spans="1:29" x14ac:dyDescent="0.15">
      <c r="A1814" s="58">
        <v>70357</v>
      </c>
      <c r="B1814" s="65">
        <f t="shared" si="515"/>
        <v>7</v>
      </c>
      <c r="C1814" s="58" t="s">
        <v>1867</v>
      </c>
      <c r="D1814" s="58">
        <v>16097</v>
      </c>
      <c r="E1814" s="58">
        <v>0</v>
      </c>
      <c r="F1814" s="58">
        <f t="shared" si="516"/>
        <v>26828.333333333332</v>
      </c>
      <c r="G1814" s="58"/>
      <c r="H1814" s="17">
        <f t="shared" si="517"/>
        <v>2</v>
      </c>
      <c r="I1814" s="17">
        <f t="shared" si="518"/>
        <v>0</v>
      </c>
      <c r="J1814" s="17">
        <f ca="1">OFFSET('Z1'!$B$7,B1814,H1814)*D1814</f>
        <v>2426461.7800000003</v>
      </c>
      <c r="K1814" s="17">
        <f ca="1">IF(I1814&gt;0,OFFSET('Z1'!$I$7,B1814,I1814)*IF(I1814=1,D1814-9300,IF(I1814=2,D1814-18000,IF(I1814=3,D1814-45000,0))),0)</f>
        <v>0</v>
      </c>
      <c r="L1814" s="17">
        <f>IF(AND(E1814=1,D1814&gt;20000,D1814&lt;=45000),D1814*'Z1'!$G$7,0)+IF(AND(E1814=1,D1814&gt;45000,D1814&lt;=50000),'Z1'!$G$7/5000*(50000-D1814)*D1814,0)</f>
        <v>0</v>
      </c>
      <c r="M1814" s="18">
        <f t="shared" ca="1" si="519"/>
        <v>2426461.7800000003</v>
      </c>
      <c r="N1814" s="21">
        <v>156814</v>
      </c>
      <c r="O1814" s="20">
        <f t="shared" si="520"/>
        <v>155814</v>
      </c>
      <c r="P1814" s="21">
        <f t="shared" si="521"/>
        <v>0</v>
      </c>
      <c r="Q1814" s="22">
        <f t="shared" si="522"/>
        <v>0</v>
      </c>
      <c r="R1814" s="59">
        <f t="shared" ca="1" si="523"/>
        <v>18750151.431868274</v>
      </c>
      <c r="S1814" s="60">
        <f t="shared" ca="1" si="524"/>
        <v>21176613.211868275</v>
      </c>
      <c r="T1814" s="61">
        <v>1187.3074095178513</v>
      </c>
      <c r="U1814" s="61">
        <f t="shared" ca="1" si="525"/>
        <v>1315.5627267110813</v>
      </c>
      <c r="V1814" s="62">
        <f t="shared" ca="1" si="526"/>
        <v>0.108021996801412</v>
      </c>
      <c r="W1814" s="62"/>
      <c r="X1814" s="62">
        <f t="shared" ca="1" si="527"/>
        <v>0.108021996801412</v>
      </c>
      <c r="Y1814" s="60">
        <f t="shared" ca="1" si="528"/>
        <v>21176613.211868279</v>
      </c>
      <c r="Z1814" s="63">
        <f t="shared" ca="1" si="529"/>
        <v>0</v>
      </c>
      <c r="AA1814" s="60">
        <f t="shared" ca="1" si="530"/>
        <v>491280.18399972469</v>
      </c>
      <c r="AB1814" s="63">
        <f t="shared" ca="1" si="531"/>
        <v>-184565.34537555426</v>
      </c>
      <c r="AC1814" s="47">
        <f t="shared" ca="1" si="532"/>
        <v>20992047.866492726</v>
      </c>
    </row>
    <row r="1815" spans="1:29" x14ac:dyDescent="0.15">
      <c r="A1815" s="58">
        <v>70358</v>
      </c>
      <c r="B1815" s="65">
        <f t="shared" si="515"/>
        <v>7</v>
      </c>
      <c r="C1815" s="58" t="s">
        <v>1868</v>
      </c>
      <c r="D1815" s="58">
        <v>4101</v>
      </c>
      <c r="E1815" s="58">
        <v>0</v>
      </c>
      <c r="F1815" s="58">
        <f t="shared" si="516"/>
        <v>6610.5671641791041</v>
      </c>
      <c r="G1815" s="58"/>
      <c r="H1815" s="17">
        <f t="shared" si="517"/>
        <v>1</v>
      </c>
      <c r="I1815" s="17">
        <f t="shared" si="518"/>
        <v>0</v>
      </c>
      <c r="J1815" s="17">
        <f ca="1">OFFSET('Z1'!$B$7,B1815,H1815)*D1815</f>
        <v>0</v>
      </c>
      <c r="K1815" s="17">
        <f ca="1">IF(I1815&gt;0,OFFSET('Z1'!$I$7,B1815,I1815)*IF(I1815=1,D1815-9300,IF(I1815=2,D1815-18000,IF(I1815=3,D1815-45000,0))),0)</f>
        <v>0</v>
      </c>
      <c r="L1815" s="17">
        <f>IF(AND(E1815=1,D1815&gt;20000,D1815&lt;=45000),D1815*'Z1'!$G$7,0)+IF(AND(E1815=1,D1815&gt;45000,D1815&lt;=50000),'Z1'!$G$7/5000*(50000-D1815)*D1815,0)</f>
        <v>0</v>
      </c>
      <c r="M1815" s="18">
        <f t="shared" ca="1" si="519"/>
        <v>0</v>
      </c>
      <c r="N1815" s="21">
        <v>9483</v>
      </c>
      <c r="O1815" s="20">
        <f t="shared" si="520"/>
        <v>8483</v>
      </c>
      <c r="P1815" s="21">
        <f t="shared" si="521"/>
        <v>1</v>
      </c>
      <c r="Q1815" s="22">
        <f t="shared" si="522"/>
        <v>7634.7</v>
      </c>
      <c r="R1815" s="59">
        <f t="shared" ca="1" si="523"/>
        <v>4620083.3215715066</v>
      </c>
      <c r="S1815" s="60">
        <f t="shared" ca="1" si="524"/>
        <v>4627718.0215715067</v>
      </c>
      <c r="T1815" s="61">
        <v>1027.7923904121012</v>
      </c>
      <c r="U1815" s="61">
        <f t="shared" ca="1" si="525"/>
        <v>1128.4364841676436</v>
      </c>
      <c r="V1815" s="62">
        <f t="shared" ca="1" si="526"/>
        <v>9.7922590879650606E-2</v>
      </c>
      <c r="W1815" s="62"/>
      <c r="X1815" s="62">
        <f t="shared" ca="1" si="527"/>
        <v>9.7922590879650606E-2</v>
      </c>
      <c r="Y1815" s="60">
        <f t="shared" ca="1" si="528"/>
        <v>4627718.0215715067</v>
      </c>
      <c r="Z1815" s="63">
        <f t="shared" ca="1" si="529"/>
        <v>0</v>
      </c>
      <c r="AA1815" s="60">
        <f t="shared" ca="1" si="530"/>
        <v>65778.091096563265</v>
      </c>
      <c r="AB1815" s="63">
        <f t="shared" ca="1" si="531"/>
        <v>-24711.674715926812</v>
      </c>
      <c r="AC1815" s="47">
        <f t="shared" ca="1" si="532"/>
        <v>4603006.3468555799</v>
      </c>
    </row>
    <row r="1816" spans="1:29" x14ac:dyDescent="0.15">
      <c r="A1816" s="58">
        <v>70359</v>
      </c>
      <c r="B1816" s="65">
        <f t="shared" si="515"/>
        <v>7</v>
      </c>
      <c r="C1816" s="58" t="s">
        <v>1869</v>
      </c>
      <c r="D1816" s="58">
        <v>1351</v>
      </c>
      <c r="E1816" s="58">
        <v>0</v>
      </c>
      <c r="F1816" s="58">
        <f t="shared" si="516"/>
        <v>2177.7313432835822</v>
      </c>
      <c r="G1816" s="58"/>
      <c r="H1816" s="17">
        <f t="shared" si="517"/>
        <v>1</v>
      </c>
      <c r="I1816" s="17">
        <f t="shared" si="518"/>
        <v>0</v>
      </c>
      <c r="J1816" s="17">
        <f ca="1">OFFSET('Z1'!$B$7,B1816,H1816)*D1816</f>
        <v>0</v>
      </c>
      <c r="K1816" s="17">
        <f ca="1">IF(I1816&gt;0,OFFSET('Z1'!$I$7,B1816,I1816)*IF(I1816=1,D1816-9300,IF(I1816=2,D1816-18000,IF(I1816=3,D1816-45000,0))),0)</f>
        <v>0</v>
      </c>
      <c r="L1816" s="17">
        <f>IF(AND(E1816=1,D1816&gt;20000,D1816&lt;=45000),D1816*'Z1'!$G$7,0)+IF(AND(E1816=1,D1816&gt;45000,D1816&lt;=50000),'Z1'!$G$7/5000*(50000-D1816)*D1816,0)</f>
        <v>0</v>
      </c>
      <c r="M1816" s="18">
        <f t="shared" ca="1" si="519"/>
        <v>0</v>
      </c>
      <c r="N1816" s="21">
        <v>24695</v>
      </c>
      <c r="O1816" s="20">
        <f t="shared" si="520"/>
        <v>23695</v>
      </c>
      <c r="P1816" s="21">
        <f t="shared" si="521"/>
        <v>1</v>
      </c>
      <c r="Q1816" s="22">
        <f t="shared" si="522"/>
        <v>21325.5</v>
      </c>
      <c r="R1816" s="59">
        <f t="shared" ca="1" si="523"/>
        <v>1522002.5767966609</v>
      </c>
      <c r="S1816" s="60">
        <f t="shared" ca="1" si="524"/>
        <v>1543328.0767966609</v>
      </c>
      <c r="T1816" s="61">
        <v>1049.9595756237075</v>
      </c>
      <c r="U1816" s="61">
        <f t="shared" ca="1" si="525"/>
        <v>1142.3597903750265</v>
      </c>
      <c r="V1816" s="62">
        <f t="shared" ca="1" si="526"/>
        <v>8.8003592611106463E-2</v>
      </c>
      <c r="W1816" s="62"/>
      <c r="X1816" s="62">
        <f t="shared" ca="1" si="527"/>
        <v>8.8003592611106463E-2</v>
      </c>
      <c r="Y1816" s="60">
        <f t="shared" ca="1" si="528"/>
        <v>1543328.0767966607</v>
      </c>
      <c r="Z1816" s="63">
        <f t="shared" ca="1" si="529"/>
        <v>0</v>
      </c>
      <c r="AA1816" s="60">
        <f t="shared" ca="1" si="530"/>
        <v>8066.7051777725574</v>
      </c>
      <c r="AB1816" s="63">
        <f t="shared" ca="1" si="531"/>
        <v>-3030.5196009680662</v>
      </c>
      <c r="AC1816" s="47">
        <f t="shared" ca="1" si="532"/>
        <v>1540297.5571956926</v>
      </c>
    </row>
    <row r="1817" spans="1:29" x14ac:dyDescent="0.15">
      <c r="A1817" s="58">
        <v>70360</v>
      </c>
      <c r="B1817" s="65">
        <f t="shared" si="515"/>
        <v>7</v>
      </c>
      <c r="C1817" s="58" t="s">
        <v>1870</v>
      </c>
      <c r="D1817" s="58">
        <v>1694</v>
      </c>
      <c r="E1817" s="58">
        <v>0</v>
      </c>
      <c r="F1817" s="58">
        <f t="shared" si="516"/>
        <v>2730.6268656716416</v>
      </c>
      <c r="G1817" s="58"/>
      <c r="H1817" s="17">
        <f t="shared" si="517"/>
        <v>1</v>
      </c>
      <c r="I1817" s="17">
        <f t="shared" si="518"/>
        <v>0</v>
      </c>
      <c r="J1817" s="17">
        <f ca="1">OFFSET('Z1'!$B$7,B1817,H1817)*D1817</f>
        <v>0</v>
      </c>
      <c r="K1817" s="17">
        <f ca="1">IF(I1817&gt;0,OFFSET('Z1'!$I$7,B1817,I1817)*IF(I1817=1,D1817-9300,IF(I1817=2,D1817-18000,IF(I1817=3,D1817-45000,0))),0)</f>
        <v>0</v>
      </c>
      <c r="L1817" s="17">
        <f>IF(AND(E1817=1,D1817&gt;20000,D1817&lt;=45000),D1817*'Z1'!$G$7,0)+IF(AND(E1817=1,D1817&gt;45000,D1817&lt;=50000),'Z1'!$G$7/5000*(50000-D1817)*D1817,0)</f>
        <v>0</v>
      </c>
      <c r="M1817" s="18">
        <f t="shared" ca="1" si="519"/>
        <v>0</v>
      </c>
      <c r="N1817" s="21">
        <v>37168</v>
      </c>
      <c r="O1817" s="20">
        <f t="shared" si="520"/>
        <v>36168</v>
      </c>
      <c r="P1817" s="21">
        <f t="shared" si="521"/>
        <v>1</v>
      </c>
      <c r="Q1817" s="22">
        <f t="shared" si="522"/>
        <v>32551.200000000001</v>
      </c>
      <c r="R1817" s="59">
        <f t="shared" ca="1" si="523"/>
        <v>1908417.738781305</v>
      </c>
      <c r="S1817" s="60">
        <f t="shared" ca="1" si="524"/>
        <v>1940968.938781305</v>
      </c>
      <c r="T1817" s="61">
        <v>1050.9238284408866</v>
      </c>
      <c r="U1817" s="61">
        <f t="shared" ca="1" si="525"/>
        <v>1145.7904006973465</v>
      </c>
      <c r="V1817" s="62">
        <f t="shared" ca="1" si="526"/>
        <v>9.0269693853264776E-2</v>
      </c>
      <c r="W1817" s="62"/>
      <c r="X1817" s="62">
        <f t="shared" ca="1" si="527"/>
        <v>9.0269693853264776E-2</v>
      </c>
      <c r="Y1817" s="60">
        <f t="shared" ca="1" si="528"/>
        <v>1940968.9387813045</v>
      </c>
      <c r="Z1817" s="63">
        <f t="shared" ca="1" si="529"/>
        <v>0</v>
      </c>
      <c r="AA1817" s="60">
        <f t="shared" ca="1" si="530"/>
        <v>14158.278498896165</v>
      </c>
      <c r="AB1817" s="63">
        <f t="shared" ca="1" si="531"/>
        <v>-5319.0168180557412</v>
      </c>
      <c r="AC1817" s="47">
        <f t="shared" ca="1" si="532"/>
        <v>1935649.9219632489</v>
      </c>
    </row>
    <row r="1818" spans="1:29" x14ac:dyDescent="0.15">
      <c r="A1818" s="58">
        <v>70361</v>
      </c>
      <c r="B1818" s="65">
        <f t="shared" si="515"/>
        <v>7</v>
      </c>
      <c r="C1818" s="58" t="s">
        <v>1871</v>
      </c>
      <c r="D1818" s="58">
        <v>231</v>
      </c>
      <c r="E1818" s="58">
        <v>0</v>
      </c>
      <c r="F1818" s="58">
        <f t="shared" si="516"/>
        <v>372.35820895522386</v>
      </c>
      <c r="G1818" s="58"/>
      <c r="H1818" s="17">
        <f t="shared" si="517"/>
        <v>1</v>
      </c>
      <c r="I1818" s="17">
        <f t="shared" si="518"/>
        <v>0</v>
      </c>
      <c r="J1818" s="17">
        <f ca="1">OFFSET('Z1'!$B$7,B1818,H1818)*D1818</f>
        <v>0</v>
      </c>
      <c r="K1818" s="17">
        <f ca="1">IF(I1818&gt;0,OFFSET('Z1'!$I$7,B1818,I1818)*IF(I1818=1,D1818-9300,IF(I1818=2,D1818-18000,IF(I1818=3,D1818-45000,0))),0)</f>
        <v>0</v>
      </c>
      <c r="L1818" s="17">
        <f>IF(AND(E1818=1,D1818&gt;20000,D1818&lt;=45000),D1818*'Z1'!$G$7,0)+IF(AND(E1818=1,D1818&gt;45000,D1818&lt;=50000),'Z1'!$G$7/5000*(50000-D1818)*D1818,0)</f>
        <v>0</v>
      </c>
      <c r="M1818" s="18">
        <f t="shared" ca="1" si="519"/>
        <v>0</v>
      </c>
      <c r="N1818" s="21">
        <v>3440</v>
      </c>
      <c r="O1818" s="20">
        <f t="shared" si="520"/>
        <v>2440</v>
      </c>
      <c r="P1818" s="21">
        <f t="shared" si="521"/>
        <v>1</v>
      </c>
      <c r="Q1818" s="22">
        <f t="shared" si="522"/>
        <v>2196</v>
      </c>
      <c r="R1818" s="59">
        <f t="shared" ca="1" si="523"/>
        <v>260238.78256108705</v>
      </c>
      <c r="S1818" s="60">
        <f t="shared" ca="1" si="524"/>
        <v>262434.78256108705</v>
      </c>
      <c r="T1818" s="61">
        <v>1035.991603586988</v>
      </c>
      <c r="U1818" s="61">
        <f t="shared" ca="1" si="525"/>
        <v>1136.0813097882556</v>
      </c>
      <c r="V1818" s="62">
        <f t="shared" ca="1" si="526"/>
        <v>9.6612468532292883E-2</v>
      </c>
      <c r="W1818" s="62"/>
      <c r="X1818" s="62">
        <f t="shared" ca="1" si="527"/>
        <v>9.6612468532292883E-2</v>
      </c>
      <c r="Y1818" s="60">
        <f t="shared" ca="1" si="528"/>
        <v>262434.78256108705</v>
      </c>
      <c r="Z1818" s="63">
        <f t="shared" ca="1" si="529"/>
        <v>0</v>
      </c>
      <c r="AA1818" s="60">
        <f t="shared" ca="1" si="530"/>
        <v>3421.157198216737</v>
      </c>
      <c r="AB1818" s="63">
        <f t="shared" ca="1" si="531"/>
        <v>-1285.2687334795687</v>
      </c>
      <c r="AC1818" s="47">
        <f t="shared" ca="1" si="532"/>
        <v>261149.51382760747</v>
      </c>
    </row>
    <row r="1819" spans="1:29" x14ac:dyDescent="0.15">
      <c r="A1819" s="58">
        <v>70362</v>
      </c>
      <c r="B1819" s="65">
        <f t="shared" si="515"/>
        <v>7</v>
      </c>
      <c r="C1819" s="58" t="s">
        <v>1872</v>
      </c>
      <c r="D1819" s="58">
        <v>531</v>
      </c>
      <c r="E1819" s="58">
        <v>0</v>
      </c>
      <c r="F1819" s="58">
        <f t="shared" si="516"/>
        <v>855.94029850746267</v>
      </c>
      <c r="G1819" s="58"/>
      <c r="H1819" s="17">
        <f t="shared" si="517"/>
        <v>1</v>
      </c>
      <c r="I1819" s="17">
        <f t="shared" si="518"/>
        <v>0</v>
      </c>
      <c r="J1819" s="17">
        <f ca="1">OFFSET('Z1'!$B$7,B1819,H1819)*D1819</f>
        <v>0</v>
      </c>
      <c r="K1819" s="17">
        <f ca="1">IF(I1819&gt;0,OFFSET('Z1'!$I$7,B1819,I1819)*IF(I1819=1,D1819-9300,IF(I1819=2,D1819-18000,IF(I1819=3,D1819-45000,0))),0)</f>
        <v>0</v>
      </c>
      <c r="L1819" s="17">
        <f>IF(AND(E1819=1,D1819&gt;20000,D1819&lt;=45000),D1819*'Z1'!$G$7,0)+IF(AND(E1819=1,D1819&gt;45000,D1819&lt;=50000),'Z1'!$G$7/5000*(50000-D1819)*D1819,0)</f>
        <v>0</v>
      </c>
      <c r="M1819" s="18">
        <f t="shared" ca="1" si="519"/>
        <v>0</v>
      </c>
      <c r="N1819" s="21">
        <v>9677</v>
      </c>
      <c r="O1819" s="20">
        <f t="shared" si="520"/>
        <v>8677</v>
      </c>
      <c r="P1819" s="21">
        <f t="shared" si="521"/>
        <v>1</v>
      </c>
      <c r="Q1819" s="22">
        <f t="shared" si="522"/>
        <v>7809.3</v>
      </c>
      <c r="R1819" s="59">
        <f t="shared" ca="1" si="523"/>
        <v>598211.22744561569</v>
      </c>
      <c r="S1819" s="60">
        <f t="shared" ca="1" si="524"/>
        <v>606020.52744561573</v>
      </c>
      <c r="T1819" s="61">
        <v>1044.4215020488614</v>
      </c>
      <c r="U1819" s="61">
        <f t="shared" ca="1" si="525"/>
        <v>1141.2815959427792</v>
      </c>
      <c r="V1819" s="62">
        <f t="shared" ca="1" si="526"/>
        <v>9.2740424918393183E-2</v>
      </c>
      <c r="W1819" s="62"/>
      <c r="X1819" s="62">
        <f t="shared" ca="1" si="527"/>
        <v>9.2740424918393183E-2</v>
      </c>
      <c r="Y1819" s="60">
        <f t="shared" ca="1" si="528"/>
        <v>606020.52744561573</v>
      </c>
      <c r="Z1819" s="63">
        <f t="shared" ca="1" si="529"/>
        <v>0</v>
      </c>
      <c r="AA1819" s="60">
        <f t="shared" ca="1" si="530"/>
        <v>5780.8216870963806</v>
      </c>
      <c r="AB1819" s="63">
        <f t="shared" ca="1" si="531"/>
        <v>-2171.7532804743364</v>
      </c>
      <c r="AC1819" s="47">
        <f t="shared" ca="1" si="532"/>
        <v>603848.7741651414</v>
      </c>
    </row>
    <row r="1820" spans="1:29" x14ac:dyDescent="0.15">
      <c r="A1820" s="58">
        <v>70364</v>
      </c>
      <c r="B1820" s="65">
        <f t="shared" si="515"/>
        <v>7</v>
      </c>
      <c r="C1820" s="58" t="s">
        <v>1873</v>
      </c>
      <c r="D1820" s="58">
        <v>6954</v>
      </c>
      <c r="E1820" s="58">
        <v>0</v>
      </c>
      <c r="F1820" s="58">
        <f t="shared" si="516"/>
        <v>11209.432835820895</v>
      </c>
      <c r="G1820" s="58"/>
      <c r="H1820" s="17">
        <f t="shared" si="517"/>
        <v>1</v>
      </c>
      <c r="I1820" s="17">
        <f t="shared" si="518"/>
        <v>0</v>
      </c>
      <c r="J1820" s="17">
        <f ca="1">OFFSET('Z1'!$B$7,B1820,H1820)*D1820</f>
        <v>0</v>
      </c>
      <c r="K1820" s="17">
        <f ca="1">IF(I1820&gt;0,OFFSET('Z1'!$I$7,B1820,I1820)*IF(I1820=1,D1820-9300,IF(I1820=2,D1820-18000,IF(I1820=3,D1820-45000,0))),0)</f>
        <v>0</v>
      </c>
      <c r="L1820" s="17">
        <f>IF(AND(E1820=1,D1820&gt;20000,D1820&lt;=45000),D1820*'Z1'!$G$7,0)+IF(AND(E1820=1,D1820&gt;45000,D1820&lt;=50000),'Z1'!$G$7/5000*(50000-D1820)*D1820,0)</f>
        <v>0</v>
      </c>
      <c r="M1820" s="18">
        <f t="shared" ca="1" si="519"/>
        <v>0</v>
      </c>
      <c r="N1820" s="21">
        <v>3191</v>
      </c>
      <c r="O1820" s="20">
        <f t="shared" si="520"/>
        <v>2191</v>
      </c>
      <c r="P1820" s="21">
        <f t="shared" si="521"/>
        <v>1</v>
      </c>
      <c r="Q1820" s="22">
        <f t="shared" si="522"/>
        <v>1971.9</v>
      </c>
      <c r="R1820" s="59">
        <f t="shared" ca="1" si="523"/>
        <v>7834201.2724233745</v>
      </c>
      <c r="S1820" s="60">
        <f t="shared" ca="1" si="524"/>
        <v>7836173.1724233748</v>
      </c>
      <c r="T1820" s="61">
        <v>1024.6990155599069</v>
      </c>
      <c r="U1820" s="61">
        <f t="shared" ca="1" si="525"/>
        <v>1126.8583796985008</v>
      </c>
      <c r="V1820" s="62">
        <f t="shared" ca="1" si="526"/>
        <v>9.9696947676652936E-2</v>
      </c>
      <c r="W1820" s="62"/>
      <c r="X1820" s="62">
        <f t="shared" ca="1" si="527"/>
        <v>9.9696947676652936E-2</v>
      </c>
      <c r="Y1820" s="60">
        <f t="shared" ca="1" si="528"/>
        <v>7836173.1724233748</v>
      </c>
      <c r="Z1820" s="63">
        <f t="shared" ca="1" si="529"/>
        <v>0</v>
      </c>
      <c r="AA1820" s="60">
        <f t="shared" ca="1" si="530"/>
        <v>123846.78901949711</v>
      </c>
      <c r="AB1820" s="63">
        <f t="shared" ca="1" si="531"/>
        <v>-46527.065681626787</v>
      </c>
      <c r="AC1820" s="47">
        <f t="shared" ca="1" si="532"/>
        <v>7789646.1067417478</v>
      </c>
    </row>
    <row r="1821" spans="1:29" x14ac:dyDescent="0.15">
      <c r="A1821" s="58">
        <v>70365</v>
      </c>
      <c r="B1821" s="65">
        <f t="shared" si="515"/>
        <v>7</v>
      </c>
      <c r="C1821" s="58" t="s">
        <v>1874</v>
      </c>
      <c r="D1821" s="58">
        <v>4500</v>
      </c>
      <c r="E1821" s="58">
        <v>0</v>
      </c>
      <c r="F1821" s="58">
        <f t="shared" si="516"/>
        <v>7253.7313432835817</v>
      </c>
      <c r="G1821" s="58"/>
      <c r="H1821" s="17">
        <f t="shared" si="517"/>
        <v>1</v>
      </c>
      <c r="I1821" s="17">
        <f t="shared" si="518"/>
        <v>0</v>
      </c>
      <c r="J1821" s="17">
        <f ca="1">OFFSET('Z1'!$B$7,B1821,H1821)*D1821</f>
        <v>0</v>
      </c>
      <c r="K1821" s="17">
        <f ca="1">IF(I1821&gt;0,OFFSET('Z1'!$I$7,B1821,I1821)*IF(I1821=1,D1821-9300,IF(I1821=2,D1821-18000,IF(I1821=3,D1821-45000,0))),0)</f>
        <v>0</v>
      </c>
      <c r="L1821" s="17">
        <f>IF(AND(E1821=1,D1821&gt;20000,D1821&lt;=45000),D1821*'Z1'!$G$7,0)+IF(AND(E1821=1,D1821&gt;45000,D1821&lt;=50000),'Z1'!$G$7/5000*(50000-D1821)*D1821,0)</f>
        <v>0</v>
      </c>
      <c r="M1821" s="18">
        <f t="shared" ca="1" si="519"/>
        <v>0</v>
      </c>
      <c r="N1821" s="21">
        <v>16092</v>
      </c>
      <c r="O1821" s="20">
        <f t="shared" si="520"/>
        <v>15092</v>
      </c>
      <c r="P1821" s="21">
        <f t="shared" si="521"/>
        <v>1</v>
      </c>
      <c r="Q1821" s="22">
        <f t="shared" si="522"/>
        <v>13582.800000000001</v>
      </c>
      <c r="R1821" s="59">
        <f t="shared" ca="1" si="523"/>
        <v>5069586.6732679298</v>
      </c>
      <c r="S1821" s="60">
        <f t="shared" ca="1" si="524"/>
        <v>5083169.4732679296</v>
      </c>
      <c r="T1821" s="61">
        <v>1030.4475829082753</v>
      </c>
      <c r="U1821" s="61">
        <f t="shared" ca="1" si="525"/>
        <v>1129.5932162817621</v>
      </c>
      <c r="V1821" s="62">
        <f t="shared" ca="1" si="526"/>
        <v>9.6216086114408572E-2</v>
      </c>
      <c r="W1821" s="62"/>
      <c r="X1821" s="62">
        <f t="shared" ca="1" si="527"/>
        <v>9.6216086114408572E-2</v>
      </c>
      <c r="Y1821" s="60">
        <f t="shared" ca="1" si="528"/>
        <v>5083169.4732679296</v>
      </c>
      <c r="Z1821" s="63">
        <f t="shared" ca="1" si="529"/>
        <v>0</v>
      </c>
      <c r="AA1821" s="60">
        <f t="shared" ca="1" si="530"/>
        <v>64451.238624035381</v>
      </c>
      <c r="AB1821" s="63">
        <f t="shared" ca="1" si="531"/>
        <v>-24213.199522279159</v>
      </c>
      <c r="AC1821" s="47">
        <f t="shared" ca="1" si="532"/>
        <v>5058956.2737456504</v>
      </c>
    </row>
    <row r="1822" spans="1:29" x14ac:dyDescent="0.15">
      <c r="A1822" s="58">
        <v>70366</v>
      </c>
      <c r="B1822" s="65">
        <f t="shared" si="515"/>
        <v>7</v>
      </c>
      <c r="C1822" s="58" t="s">
        <v>1875</v>
      </c>
      <c r="D1822" s="58">
        <v>773</v>
      </c>
      <c r="E1822" s="58">
        <v>0</v>
      </c>
      <c r="F1822" s="58">
        <f t="shared" si="516"/>
        <v>1246.0298507462687</v>
      </c>
      <c r="G1822" s="58"/>
      <c r="H1822" s="17">
        <f t="shared" si="517"/>
        <v>1</v>
      </c>
      <c r="I1822" s="17">
        <f t="shared" si="518"/>
        <v>0</v>
      </c>
      <c r="J1822" s="17">
        <f ca="1">OFFSET('Z1'!$B$7,B1822,H1822)*D1822</f>
        <v>0</v>
      </c>
      <c r="K1822" s="17">
        <f ca="1">IF(I1822&gt;0,OFFSET('Z1'!$I$7,B1822,I1822)*IF(I1822=1,D1822-9300,IF(I1822=2,D1822-18000,IF(I1822=3,D1822-45000,0))),0)</f>
        <v>0</v>
      </c>
      <c r="L1822" s="17">
        <f>IF(AND(E1822=1,D1822&gt;20000,D1822&lt;=45000),D1822*'Z1'!$G$7,0)+IF(AND(E1822=1,D1822&gt;45000,D1822&lt;=50000),'Z1'!$G$7/5000*(50000-D1822)*D1822,0)</f>
        <v>0</v>
      </c>
      <c r="M1822" s="18">
        <f t="shared" ca="1" si="519"/>
        <v>0</v>
      </c>
      <c r="N1822" s="21">
        <v>16035</v>
      </c>
      <c r="O1822" s="20">
        <f t="shared" si="520"/>
        <v>15035</v>
      </c>
      <c r="P1822" s="21">
        <f t="shared" si="521"/>
        <v>1</v>
      </c>
      <c r="Q1822" s="22">
        <f t="shared" si="522"/>
        <v>13531.5</v>
      </c>
      <c r="R1822" s="59">
        <f t="shared" ca="1" si="523"/>
        <v>870842.3329858022</v>
      </c>
      <c r="S1822" s="60">
        <f t="shared" ca="1" si="524"/>
        <v>884373.8329858022</v>
      </c>
      <c r="T1822" s="61">
        <v>1041.1097765696072</v>
      </c>
      <c r="U1822" s="61">
        <f t="shared" ca="1" si="525"/>
        <v>1144.0799909260054</v>
      </c>
      <c r="V1822" s="62">
        <f t="shared" ca="1" si="526"/>
        <v>9.8904281444439635E-2</v>
      </c>
      <c r="W1822" s="62"/>
      <c r="X1822" s="62">
        <f t="shared" ca="1" si="527"/>
        <v>9.8904281444439635E-2</v>
      </c>
      <c r="Y1822" s="60">
        <f t="shared" ca="1" si="528"/>
        <v>884373.8329858022</v>
      </c>
      <c r="Z1822" s="63">
        <f t="shared" ca="1" si="529"/>
        <v>0</v>
      </c>
      <c r="AA1822" s="60">
        <f t="shared" ca="1" si="530"/>
        <v>13349.2469055244</v>
      </c>
      <c r="AB1822" s="63">
        <f t="shared" ca="1" si="531"/>
        <v>-5015.0778432843126</v>
      </c>
      <c r="AC1822" s="47">
        <f t="shared" ca="1" si="532"/>
        <v>879358.75514251785</v>
      </c>
    </row>
    <row r="1823" spans="1:29" x14ac:dyDescent="0.15">
      <c r="A1823" s="58">
        <v>70367</v>
      </c>
      <c r="B1823" s="65">
        <f t="shared" si="515"/>
        <v>7</v>
      </c>
      <c r="C1823" s="58" t="s">
        <v>1876</v>
      </c>
      <c r="D1823" s="58">
        <v>7997</v>
      </c>
      <c r="E1823" s="58">
        <v>0</v>
      </c>
      <c r="F1823" s="58">
        <f t="shared" si="516"/>
        <v>12890.686567164179</v>
      </c>
      <c r="G1823" s="58"/>
      <c r="H1823" s="17">
        <f t="shared" si="517"/>
        <v>1</v>
      </c>
      <c r="I1823" s="17">
        <f t="shared" si="518"/>
        <v>0</v>
      </c>
      <c r="J1823" s="17">
        <f ca="1">OFFSET('Z1'!$B$7,B1823,H1823)*D1823</f>
        <v>0</v>
      </c>
      <c r="K1823" s="17">
        <f ca="1">IF(I1823&gt;0,OFFSET('Z1'!$I$7,B1823,I1823)*IF(I1823=1,D1823-9300,IF(I1823=2,D1823-18000,IF(I1823=3,D1823-45000,0))),0)</f>
        <v>0</v>
      </c>
      <c r="L1823" s="17">
        <f>IF(AND(E1823=1,D1823&gt;20000,D1823&lt;=45000),D1823*'Z1'!$G$7,0)+IF(AND(E1823=1,D1823&gt;45000,D1823&lt;=50000),'Z1'!$G$7/5000*(50000-D1823)*D1823,0)</f>
        <v>0</v>
      </c>
      <c r="M1823" s="18">
        <f t="shared" ca="1" si="519"/>
        <v>0</v>
      </c>
      <c r="N1823" s="21">
        <v>13490</v>
      </c>
      <c r="O1823" s="20">
        <f t="shared" si="520"/>
        <v>12490</v>
      </c>
      <c r="P1823" s="21">
        <f t="shared" si="521"/>
        <v>1</v>
      </c>
      <c r="Q1823" s="22">
        <f t="shared" si="522"/>
        <v>11241</v>
      </c>
      <c r="R1823" s="59">
        <f t="shared" ca="1" si="523"/>
        <v>9009218.8058052529</v>
      </c>
      <c r="S1823" s="60">
        <f t="shared" ca="1" si="524"/>
        <v>9020459.8058052529</v>
      </c>
      <c r="T1823" s="61">
        <v>1027.1079667587126</v>
      </c>
      <c r="U1823" s="61">
        <f t="shared" ca="1" si="525"/>
        <v>1127.980468401307</v>
      </c>
      <c r="V1823" s="62">
        <f t="shared" ca="1" si="526"/>
        <v>9.8210222203729991E-2</v>
      </c>
      <c r="W1823" s="62"/>
      <c r="X1823" s="62">
        <f t="shared" ca="1" si="527"/>
        <v>9.8210222203729991E-2</v>
      </c>
      <c r="Y1823" s="60">
        <f t="shared" ca="1" si="528"/>
        <v>9020459.8058052529</v>
      </c>
      <c r="Z1823" s="63">
        <f t="shared" ca="1" si="529"/>
        <v>0</v>
      </c>
      <c r="AA1823" s="60">
        <f t="shared" ca="1" si="530"/>
        <v>130545.20492642932</v>
      </c>
      <c r="AB1823" s="63">
        <f t="shared" ca="1" si="531"/>
        <v>-49043.54301085027</v>
      </c>
      <c r="AC1823" s="47">
        <f t="shared" ca="1" si="532"/>
        <v>8971416.2627944034</v>
      </c>
    </row>
    <row r="1824" spans="1:29" x14ac:dyDescent="0.15">
      <c r="A1824" s="58">
        <v>70368</v>
      </c>
      <c r="B1824" s="65">
        <f t="shared" si="515"/>
        <v>7</v>
      </c>
      <c r="C1824" s="58" t="s">
        <v>1877</v>
      </c>
      <c r="D1824" s="58">
        <v>977</v>
      </c>
      <c r="E1824" s="58">
        <v>0</v>
      </c>
      <c r="F1824" s="58">
        <f t="shared" si="516"/>
        <v>1574.8656716417911</v>
      </c>
      <c r="G1824" s="58"/>
      <c r="H1824" s="17">
        <f t="shared" si="517"/>
        <v>1</v>
      </c>
      <c r="I1824" s="17">
        <f t="shared" si="518"/>
        <v>0</v>
      </c>
      <c r="J1824" s="17">
        <f ca="1">OFFSET('Z1'!$B$7,B1824,H1824)*D1824</f>
        <v>0</v>
      </c>
      <c r="K1824" s="17">
        <f ca="1">IF(I1824&gt;0,OFFSET('Z1'!$I$7,B1824,I1824)*IF(I1824=1,D1824-9300,IF(I1824=2,D1824-18000,IF(I1824=3,D1824-45000,0))),0)</f>
        <v>0</v>
      </c>
      <c r="L1824" s="17">
        <f>IF(AND(E1824=1,D1824&gt;20000,D1824&lt;=45000),D1824*'Z1'!$G$7,0)+IF(AND(E1824=1,D1824&gt;45000,D1824&lt;=50000),'Z1'!$G$7/5000*(50000-D1824)*D1824,0)</f>
        <v>0</v>
      </c>
      <c r="M1824" s="18">
        <f t="shared" ca="1" si="519"/>
        <v>0</v>
      </c>
      <c r="N1824" s="21">
        <v>29926</v>
      </c>
      <c r="O1824" s="20">
        <f t="shared" si="520"/>
        <v>28926</v>
      </c>
      <c r="P1824" s="21">
        <f t="shared" si="521"/>
        <v>1</v>
      </c>
      <c r="Q1824" s="22">
        <f t="shared" si="522"/>
        <v>26033.4</v>
      </c>
      <c r="R1824" s="59">
        <f t="shared" ca="1" si="523"/>
        <v>1100663.5955072816</v>
      </c>
      <c r="S1824" s="60">
        <f t="shared" ca="1" si="524"/>
        <v>1126696.9955072815</v>
      </c>
      <c r="T1824" s="61">
        <v>1058.4961463271366</v>
      </c>
      <c r="U1824" s="61">
        <f t="shared" ca="1" si="525"/>
        <v>1153.2210803554569</v>
      </c>
      <c r="V1824" s="62">
        <f t="shared" ca="1" si="526"/>
        <v>8.9490107599357271E-2</v>
      </c>
      <c r="W1824" s="62"/>
      <c r="X1824" s="62">
        <f t="shared" ca="1" si="527"/>
        <v>8.9490107599357271E-2</v>
      </c>
      <c r="Y1824" s="60">
        <f t="shared" ca="1" si="528"/>
        <v>1126696.9955072815</v>
      </c>
      <c r="Z1824" s="63">
        <f t="shared" ca="1" si="529"/>
        <v>0</v>
      </c>
      <c r="AA1824" s="60">
        <f t="shared" ca="1" si="530"/>
        <v>7418.2930592615157</v>
      </c>
      <c r="AB1824" s="63">
        <f t="shared" ca="1" si="531"/>
        <v>-2786.9225447539034</v>
      </c>
      <c r="AC1824" s="47">
        <f t="shared" ca="1" si="532"/>
        <v>1123910.0729625276</v>
      </c>
    </row>
    <row r="1825" spans="1:29" x14ac:dyDescent="0.15">
      <c r="A1825" s="58">
        <v>70369</v>
      </c>
      <c r="B1825" s="65">
        <f t="shared" si="515"/>
        <v>7</v>
      </c>
      <c r="C1825" s="58" t="s">
        <v>1878</v>
      </c>
      <c r="D1825" s="58">
        <v>8173</v>
      </c>
      <c r="E1825" s="58">
        <v>0</v>
      </c>
      <c r="F1825" s="58">
        <f t="shared" si="516"/>
        <v>13174.388059701492</v>
      </c>
      <c r="G1825" s="58"/>
      <c r="H1825" s="17">
        <f t="shared" si="517"/>
        <v>1</v>
      </c>
      <c r="I1825" s="17">
        <f t="shared" si="518"/>
        <v>0</v>
      </c>
      <c r="J1825" s="17">
        <f ca="1">OFFSET('Z1'!$B$7,B1825,H1825)*D1825</f>
        <v>0</v>
      </c>
      <c r="K1825" s="17">
        <f ca="1">IF(I1825&gt;0,OFFSET('Z1'!$I$7,B1825,I1825)*IF(I1825=1,D1825-9300,IF(I1825=2,D1825-18000,IF(I1825=3,D1825-45000,0))),0)</f>
        <v>0</v>
      </c>
      <c r="L1825" s="17">
        <f>IF(AND(E1825=1,D1825&gt;20000,D1825&lt;=45000),D1825*'Z1'!$G$7,0)+IF(AND(E1825=1,D1825&gt;45000,D1825&lt;=50000),'Z1'!$G$7/5000*(50000-D1825)*D1825,0)</f>
        <v>0</v>
      </c>
      <c r="M1825" s="18">
        <f t="shared" ca="1" si="519"/>
        <v>0</v>
      </c>
      <c r="N1825" s="21">
        <v>26151</v>
      </c>
      <c r="O1825" s="20">
        <f t="shared" si="520"/>
        <v>25151</v>
      </c>
      <c r="P1825" s="21">
        <f t="shared" si="521"/>
        <v>1</v>
      </c>
      <c r="Q1825" s="22">
        <f t="shared" si="522"/>
        <v>22635.9</v>
      </c>
      <c r="R1825" s="59">
        <f t="shared" ca="1" si="523"/>
        <v>9207495.9734708425</v>
      </c>
      <c r="S1825" s="60">
        <f t="shared" ca="1" si="524"/>
        <v>9230131.8734708428</v>
      </c>
      <c r="T1825" s="61">
        <v>1029.4530394875019</v>
      </c>
      <c r="U1825" s="61">
        <f t="shared" ca="1" si="525"/>
        <v>1129.3444112897153</v>
      </c>
      <c r="V1825" s="62">
        <f t="shared" ca="1" si="526"/>
        <v>9.7033442003282566E-2</v>
      </c>
      <c r="W1825" s="62"/>
      <c r="X1825" s="62">
        <f t="shared" ca="1" si="527"/>
        <v>9.7033442003282566E-2</v>
      </c>
      <c r="Y1825" s="60">
        <f t="shared" ca="1" si="528"/>
        <v>9230131.8734708428</v>
      </c>
      <c r="Z1825" s="63">
        <f t="shared" ca="1" si="529"/>
        <v>0</v>
      </c>
      <c r="AA1825" s="60">
        <f t="shared" ca="1" si="530"/>
        <v>123821.79607966356</v>
      </c>
      <c r="AB1825" s="63">
        <f t="shared" ca="1" si="531"/>
        <v>-46517.676272644778</v>
      </c>
      <c r="AC1825" s="47">
        <f t="shared" ca="1" si="532"/>
        <v>9183614.1971981972</v>
      </c>
    </row>
    <row r="1826" spans="1:29" x14ac:dyDescent="0.15">
      <c r="A1826" s="58">
        <v>70370</v>
      </c>
      <c r="B1826" s="65">
        <f t="shared" si="515"/>
        <v>7</v>
      </c>
      <c r="C1826" s="58" t="s">
        <v>1879</v>
      </c>
      <c r="D1826" s="58">
        <v>3595</v>
      </c>
      <c r="E1826" s="58">
        <v>0</v>
      </c>
      <c r="F1826" s="58">
        <f t="shared" si="516"/>
        <v>5794.9253731343288</v>
      </c>
      <c r="G1826" s="58"/>
      <c r="H1826" s="17">
        <f t="shared" si="517"/>
        <v>1</v>
      </c>
      <c r="I1826" s="17">
        <f t="shared" si="518"/>
        <v>0</v>
      </c>
      <c r="J1826" s="17">
        <f ca="1">OFFSET('Z1'!$B$7,B1826,H1826)*D1826</f>
        <v>0</v>
      </c>
      <c r="K1826" s="17">
        <f ca="1">IF(I1826&gt;0,OFFSET('Z1'!$I$7,B1826,I1826)*IF(I1826=1,D1826-9300,IF(I1826=2,D1826-18000,IF(I1826=3,D1826-45000,0))),0)</f>
        <v>0</v>
      </c>
      <c r="L1826" s="17">
        <f>IF(AND(E1826=1,D1826&gt;20000,D1826&lt;=45000),D1826*'Z1'!$G$7,0)+IF(AND(E1826=1,D1826&gt;45000,D1826&lt;=50000),'Z1'!$G$7/5000*(50000-D1826)*D1826,0)</f>
        <v>0</v>
      </c>
      <c r="M1826" s="18">
        <f t="shared" ca="1" si="519"/>
        <v>0</v>
      </c>
      <c r="N1826" s="21">
        <v>28347</v>
      </c>
      <c r="O1826" s="20">
        <f t="shared" si="520"/>
        <v>27347</v>
      </c>
      <c r="P1826" s="21">
        <f t="shared" si="521"/>
        <v>1</v>
      </c>
      <c r="Q1826" s="22">
        <f t="shared" si="522"/>
        <v>24612.3</v>
      </c>
      <c r="R1826" s="59">
        <f t="shared" ca="1" si="523"/>
        <v>4050036.4645329355</v>
      </c>
      <c r="S1826" s="60">
        <f t="shared" ca="1" si="524"/>
        <v>4074648.7645329353</v>
      </c>
      <c r="T1826" s="61">
        <v>1041.182139248479</v>
      </c>
      <c r="U1826" s="61">
        <f t="shared" ca="1" si="525"/>
        <v>1133.4210749743909</v>
      </c>
      <c r="V1826" s="62">
        <f t="shared" ca="1" si="526"/>
        <v>8.8590585882014405E-2</v>
      </c>
      <c r="W1826" s="62"/>
      <c r="X1826" s="62">
        <f t="shared" ca="1" si="527"/>
        <v>8.8590585882014405E-2</v>
      </c>
      <c r="Y1826" s="60">
        <f t="shared" ca="1" si="528"/>
        <v>4074648.7645329353</v>
      </c>
      <c r="Z1826" s="63">
        <f t="shared" ca="1" si="529"/>
        <v>0</v>
      </c>
      <c r="AA1826" s="60">
        <f t="shared" ca="1" si="530"/>
        <v>23483.135399873834</v>
      </c>
      <c r="AB1826" s="63">
        <f t="shared" ca="1" si="531"/>
        <v>-8822.201946539426</v>
      </c>
      <c r="AC1826" s="47">
        <f t="shared" ca="1" si="532"/>
        <v>4065826.562586396</v>
      </c>
    </row>
    <row r="1827" spans="1:29" x14ac:dyDescent="0.15">
      <c r="A1827" s="58">
        <v>70401</v>
      </c>
      <c r="B1827" s="65">
        <f t="shared" si="515"/>
        <v>7</v>
      </c>
      <c r="C1827" s="58" t="s">
        <v>1880</v>
      </c>
      <c r="D1827" s="58">
        <v>1117</v>
      </c>
      <c r="E1827" s="58">
        <v>0</v>
      </c>
      <c r="F1827" s="58">
        <f t="shared" si="516"/>
        <v>1800.5373134328358</v>
      </c>
      <c r="G1827" s="58"/>
      <c r="H1827" s="17">
        <f t="shared" si="517"/>
        <v>1</v>
      </c>
      <c r="I1827" s="17">
        <f t="shared" si="518"/>
        <v>0</v>
      </c>
      <c r="J1827" s="17">
        <f ca="1">OFFSET('Z1'!$B$7,B1827,H1827)*D1827</f>
        <v>0</v>
      </c>
      <c r="K1827" s="17">
        <f ca="1">IF(I1827&gt;0,OFFSET('Z1'!$I$7,B1827,I1827)*IF(I1827=1,D1827-9300,IF(I1827=2,D1827-18000,IF(I1827=3,D1827-45000,0))),0)</f>
        <v>0</v>
      </c>
      <c r="L1827" s="17">
        <f>IF(AND(E1827=1,D1827&gt;20000,D1827&lt;=45000),D1827*'Z1'!$G$7,0)+IF(AND(E1827=1,D1827&gt;45000,D1827&lt;=50000),'Z1'!$G$7/5000*(50000-D1827)*D1827,0)</f>
        <v>0</v>
      </c>
      <c r="M1827" s="18">
        <f t="shared" ca="1" si="519"/>
        <v>0</v>
      </c>
      <c r="N1827" s="21">
        <v>43776</v>
      </c>
      <c r="O1827" s="20">
        <f t="shared" si="520"/>
        <v>42776</v>
      </c>
      <c r="P1827" s="21">
        <f t="shared" si="521"/>
        <v>1</v>
      </c>
      <c r="Q1827" s="22">
        <f t="shared" si="522"/>
        <v>38498.400000000001</v>
      </c>
      <c r="R1827" s="59">
        <f t="shared" ca="1" si="523"/>
        <v>1258384.0697867284</v>
      </c>
      <c r="S1827" s="60">
        <f t="shared" ca="1" si="524"/>
        <v>1296882.4697867283</v>
      </c>
      <c r="T1827" s="61">
        <v>1077.5996602704306</v>
      </c>
      <c r="U1827" s="61">
        <f t="shared" ca="1" si="525"/>
        <v>1161.0407070606341</v>
      </c>
      <c r="V1827" s="62">
        <f t="shared" ca="1" si="526"/>
        <v>7.7432324699567401E-2</v>
      </c>
      <c r="W1827" s="62"/>
      <c r="X1827" s="62">
        <f t="shared" ca="1" si="527"/>
        <v>7.7432324699567401E-2</v>
      </c>
      <c r="Y1827" s="60">
        <f t="shared" ca="1" si="528"/>
        <v>1296882.4697867283</v>
      </c>
      <c r="Z1827" s="63">
        <f t="shared" ca="1" si="529"/>
        <v>0</v>
      </c>
      <c r="AA1827" s="60">
        <f t="shared" ca="1" si="530"/>
        <v>0</v>
      </c>
      <c r="AB1827" s="63">
        <f t="shared" ca="1" si="531"/>
        <v>0</v>
      </c>
      <c r="AC1827" s="47">
        <f t="shared" ca="1" si="532"/>
        <v>1296882.4697867283</v>
      </c>
    </row>
    <row r="1828" spans="1:29" x14ac:dyDescent="0.15">
      <c r="A1828" s="58">
        <v>70402</v>
      </c>
      <c r="B1828" s="65">
        <f t="shared" si="515"/>
        <v>7</v>
      </c>
      <c r="C1828" s="58" t="s">
        <v>1881</v>
      </c>
      <c r="D1828" s="58">
        <v>2625</v>
      </c>
      <c r="E1828" s="58">
        <v>0</v>
      </c>
      <c r="F1828" s="58">
        <f t="shared" si="516"/>
        <v>4231.3432835820895</v>
      </c>
      <c r="G1828" s="58"/>
      <c r="H1828" s="17">
        <f t="shared" si="517"/>
        <v>1</v>
      </c>
      <c r="I1828" s="17">
        <f t="shared" si="518"/>
        <v>0</v>
      </c>
      <c r="J1828" s="17">
        <f ca="1">OFFSET('Z1'!$B$7,B1828,H1828)*D1828</f>
        <v>0</v>
      </c>
      <c r="K1828" s="17">
        <f ca="1">IF(I1828&gt;0,OFFSET('Z1'!$I$7,B1828,I1828)*IF(I1828=1,D1828-9300,IF(I1828=2,D1828-18000,IF(I1828=3,D1828-45000,0))),0)</f>
        <v>0</v>
      </c>
      <c r="L1828" s="17">
        <f>IF(AND(E1828=1,D1828&gt;20000,D1828&lt;=45000),D1828*'Z1'!$G$7,0)+IF(AND(E1828=1,D1828&gt;45000,D1828&lt;=50000),'Z1'!$G$7/5000*(50000-D1828)*D1828,0)</f>
        <v>0</v>
      </c>
      <c r="M1828" s="18">
        <f t="shared" ca="1" si="519"/>
        <v>0</v>
      </c>
      <c r="N1828" s="21">
        <v>257076</v>
      </c>
      <c r="O1828" s="20">
        <f t="shared" si="520"/>
        <v>256076</v>
      </c>
      <c r="P1828" s="21">
        <f t="shared" si="521"/>
        <v>1</v>
      </c>
      <c r="Q1828" s="22">
        <f t="shared" si="522"/>
        <v>230468.4</v>
      </c>
      <c r="R1828" s="59">
        <f t="shared" ca="1" si="523"/>
        <v>2957258.8927396256</v>
      </c>
      <c r="S1828" s="60">
        <f t="shared" ca="1" si="524"/>
        <v>3187727.2927396256</v>
      </c>
      <c r="T1828" s="61">
        <v>1138.6614684132649</v>
      </c>
      <c r="U1828" s="61">
        <f t="shared" ca="1" si="525"/>
        <v>1214.3723019960478</v>
      </c>
      <c r="V1828" s="62">
        <f t="shared" ca="1" si="526"/>
        <v>6.6491082453406181E-2</v>
      </c>
      <c r="W1828" s="62"/>
      <c r="X1828" s="62">
        <f t="shared" ca="1" si="527"/>
        <v>6.6491082453406181E-2</v>
      </c>
      <c r="Y1828" s="60">
        <f t="shared" ca="1" si="528"/>
        <v>3187727.2927396256</v>
      </c>
      <c r="Z1828" s="63">
        <f t="shared" ca="1" si="529"/>
        <v>0</v>
      </c>
      <c r="AA1828" s="60">
        <f t="shared" ca="1" si="530"/>
        <v>0</v>
      </c>
      <c r="AB1828" s="63">
        <f t="shared" ca="1" si="531"/>
        <v>0</v>
      </c>
      <c r="AC1828" s="47">
        <f t="shared" ca="1" si="532"/>
        <v>3187727.2927396256</v>
      </c>
    </row>
    <row r="1829" spans="1:29" x14ac:dyDescent="0.15">
      <c r="A1829" s="58">
        <v>70403</v>
      </c>
      <c r="B1829" s="65">
        <f t="shared" si="515"/>
        <v>7</v>
      </c>
      <c r="C1829" s="58" t="s">
        <v>1882</v>
      </c>
      <c r="D1829" s="58">
        <v>4392</v>
      </c>
      <c r="E1829" s="58">
        <v>0</v>
      </c>
      <c r="F1829" s="58">
        <f t="shared" si="516"/>
        <v>7079.6417910447763</v>
      </c>
      <c r="G1829" s="58"/>
      <c r="H1829" s="17">
        <f t="shared" si="517"/>
        <v>1</v>
      </c>
      <c r="I1829" s="17">
        <f t="shared" si="518"/>
        <v>0</v>
      </c>
      <c r="J1829" s="17">
        <f ca="1">OFFSET('Z1'!$B$7,B1829,H1829)*D1829</f>
        <v>0</v>
      </c>
      <c r="K1829" s="17">
        <f ca="1">IF(I1829&gt;0,OFFSET('Z1'!$I$7,B1829,I1829)*IF(I1829=1,D1829-9300,IF(I1829=2,D1829-18000,IF(I1829=3,D1829-45000,0))),0)</f>
        <v>0</v>
      </c>
      <c r="L1829" s="17">
        <f>IF(AND(E1829=1,D1829&gt;20000,D1829&lt;=45000),D1829*'Z1'!$G$7,0)+IF(AND(E1829=1,D1829&gt;45000,D1829&lt;=50000),'Z1'!$G$7/5000*(50000-D1829)*D1829,0)</f>
        <v>0</v>
      </c>
      <c r="M1829" s="18">
        <f t="shared" ca="1" si="519"/>
        <v>0</v>
      </c>
      <c r="N1829" s="21">
        <v>431357</v>
      </c>
      <c r="O1829" s="20">
        <f t="shared" si="520"/>
        <v>430357</v>
      </c>
      <c r="P1829" s="21">
        <f t="shared" si="521"/>
        <v>1</v>
      </c>
      <c r="Q1829" s="22">
        <f t="shared" si="522"/>
        <v>387321.3</v>
      </c>
      <c r="R1829" s="59">
        <f t="shared" ca="1" si="523"/>
        <v>4947916.5931094997</v>
      </c>
      <c r="S1829" s="60">
        <f t="shared" ca="1" si="524"/>
        <v>5335237.8931094995</v>
      </c>
      <c r="T1829" s="61">
        <v>1136.3565947011289</v>
      </c>
      <c r="U1829" s="61">
        <f t="shared" ca="1" si="525"/>
        <v>1214.7627261178277</v>
      </c>
      <c r="V1829" s="62">
        <f t="shared" ca="1" si="526"/>
        <v>6.8997823202953557E-2</v>
      </c>
      <c r="W1829" s="62"/>
      <c r="X1829" s="62">
        <f t="shared" ca="1" si="527"/>
        <v>6.8997823202953557E-2</v>
      </c>
      <c r="Y1829" s="60">
        <f t="shared" ca="1" si="528"/>
        <v>5335237.8931094995</v>
      </c>
      <c r="Z1829" s="63">
        <f t="shared" ca="1" si="529"/>
        <v>0</v>
      </c>
      <c r="AA1829" s="60">
        <f t="shared" ca="1" si="530"/>
        <v>0</v>
      </c>
      <c r="AB1829" s="63">
        <f t="shared" ca="1" si="531"/>
        <v>0</v>
      </c>
      <c r="AC1829" s="47">
        <f t="shared" ca="1" si="532"/>
        <v>5335237.8931094995</v>
      </c>
    </row>
    <row r="1830" spans="1:29" x14ac:dyDescent="0.15">
      <c r="A1830" s="58">
        <v>70404</v>
      </c>
      <c r="B1830" s="65">
        <f t="shared" si="515"/>
        <v>7</v>
      </c>
      <c r="C1830" s="58" t="s">
        <v>1883</v>
      </c>
      <c r="D1830" s="58">
        <v>1899</v>
      </c>
      <c r="E1830" s="58">
        <v>0</v>
      </c>
      <c r="F1830" s="58">
        <f t="shared" si="516"/>
        <v>3061.0746268656717</v>
      </c>
      <c r="G1830" s="58"/>
      <c r="H1830" s="17">
        <f t="shared" si="517"/>
        <v>1</v>
      </c>
      <c r="I1830" s="17">
        <f t="shared" si="518"/>
        <v>0</v>
      </c>
      <c r="J1830" s="17">
        <f ca="1">OFFSET('Z1'!$B$7,B1830,H1830)*D1830</f>
        <v>0</v>
      </c>
      <c r="K1830" s="17">
        <f ca="1">IF(I1830&gt;0,OFFSET('Z1'!$I$7,B1830,I1830)*IF(I1830=1,D1830-9300,IF(I1830=2,D1830-18000,IF(I1830=3,D1830-45000,0))),0)</f>
        <v>0</v>
      </c>
      <c r="L1830" s="17">
        <f>IF(AND(E1830=1,D1830&gt;20000,D1830&lt;=45000),D1830*'Z1'!$G$7,0)+IF(AND(E1830=1,D1830&gt;45000,D1830&lt;=50000),'Z1'!$G$7/5000*(50000-D1830)*D1830,0)</f>
        <v>0</v>
      </c>
      <c r="M1830" s="18">
        <f t="shared" ca="1" si="519"/>
        <v>0</v>
      </c>
      <c r="N1830" s="21">
        <v>277844</v>
      </c>
      <c r="O1830" s="20">
        <f t="shared" si="520"/>
        <v>276844</v>
      </c>
      <c r="P1830" s="21">
        <f t="shared" si="521"/>
        <v>1</v>
      </c>
      <c r="Q1830" s="22">
        <f t="shared" si="522"/>
        <v>249159.6</v>
      </c>
      <c r="R1830" s="59">
        <f t="shared" ca="1" si="523"/>
        <v>2139365.5761190667</v>
      </c>
      <c r="S1830" s="60">
        <f t="shared" ca="1" si="524"/>
        <v>2388525.1761190668</v>
      </c>
      <c r="T1830" s="61">
        <v>1211.319524013724</v>
      </c>
      <c r="U1830" s="61">
        <f t="shared" ca="1" si="525"/>
        <v>1257.7805034855539</v>
      </c>
      <c r="V1830" s="62">
        <f t="shared" ca="1" si="526"/>
        <v>3.8355676228086111E-2</v>
      </c>
      <c r="W1830" s="62"/>
      <c r="X1830" s="62">
        <f t="shared" ca="1" si="527"/>
        <v>4.1158394327093784E-2</v>
      </c>
      <c r="Y1830" s="60">
        <f t="shared" ca="1" si="528"/>
        <v>2394972.2567238193</v>
      </c>
      <c r="Z1830" s="63">
        <f t="shared" ca="1" si="529"/>
        <v>6447.0806047525257</v>
      </c>
      <c r="AA1830" s="60">
        <f t="shared" ca="1" si="530"/>
        <v>0</v>
      </c>
      <c r="AB1830" s="63">
        <f t="shared" ca="1" si="531"/>
        <v>0</v>
      </c>
      <c r="AC1830" s="47">
        <f t="shared" ca="1" si="532"/>
        <v>2394972.2567238193</v>
      </c>
    </row>
    <row r="1831" spans="1:29" x14ac:dyDescent="0.15">
      <c r="A1831" s="58">
        <v>70405</v>
      </c>
      <c r="B1831" s="65">
        <f t="shared" si="515"/>
        <v>7</v>
      </c>
      <c r="C1831" s="58" t="s">
        <v>1884</v>
      </c>
      <c r="D1831" s="58">
        <v>1277</v>
      </c>
      <c r="E1831" s="58">
        <v>0</v>
      </c>
      <c r="F1831" s="58">
        <f t="shared" si="516"/>
        <v>2058.4477611940297</v>
      </c>
      <c r="G1831" s="58"/>
      <c r="H1831" s="17">
        <f t="shared" si="517"/>
        <v>1</v>
      </c>
      <c r="I1831" s="17">
        <f t="shared" si="518"/>
        <v>0</v>
      </c>
      <c r="J1831" s="17">
        <f ca="1">OFFSET('Z1'!$B$7,B1831,H1831)*D1831</f>
        <v>0</v>
      </c>
      <c r="K1831" s="17">
        <f ca="1">IF(I1831&gt;0,OFFSET('Z1'!$I$7,B1831,I1831)*IF(I1831=1,D1831-9300,IF(I1831=2,D1831-18000,IF(I1831=3,D1831-45000,0))),0)</f>
        <v>0</v>
      </c>
      <c r="L1831" s="17">
        <f>IF(AND(E1831=1,D1831&gt;20000,D1831&lt;=45000),D1831*'Z1'!$G$7,0)+IF(AND(E1831=1,D1831&gt;45000,D1831&lt;=50000),'Z1'!$G$7/5000*(50000-D1831)*D1831,0)</f>
        <v>0</v>
      </c>
      <c r="M1831" s="18">
        <f t="shared" ca="1" si="519"/>
        <v>0</v>
      </c>
      <c r="N1831" s="21">
        <v>60944</v>
      </c>
      <c r="O1831" s="20">
        <f t="shared" si="520"/>
        <v>59944</v>
      </c>
      <c r="P1831" s="21">
        <f t="shared" si="521"/>
        <v>1</v>
      </c>
      <c r="Q1831" s="22">
        <f t="shared" si="522"/>
        <v>53949.599999999999</v>
      </c>
      <c r="R1831" s="59">
        <f t="shared" ca="1" si="523"/>
        <v>1438636.0403918102</v>
      </c>
      <c r="S1831" s="60">
        <f t="shared" ca="1" si="524"/>
        <v>1492585.6403918103</v>
      </c>
      <c r="T1831" s="61">
        <v>1080.4921841494454</v>
      </c>
      <c r="U1831" s="61">
        <f t="shared" ca="1" si="525"/>
        <v>1168.8219580202117</v>
      </c>
      <c r="V1831" s="62">
        <f t="shared" ca="1" si="526"/>
        <v>8.1749572247298286E-2</v>
      </c>
      <c r="W1831" s="62"/>
      <c r="X1831" s="62">
        <f t="shared" ca="1" si="527"/>
        <v>8.1749572247298286E-2</v>
      </c>
      <c r="Y1831" s="60">
        <f t="shared" ca="1" si="528"/>
        <v>1492585.6403918103</v>
      </c>
      <c r="Z1831" s="63">
        <f t="shared" ca="1" si="529"/>
        <v>0</v>
      </c>
      <c r="AA1831" s="60">
        <f t="shared" ca="1" si="530"/>
        <v>0</v>
      </c>
      <c r="AB1831" s="63">
        <f t="shared" ca="1" si="531"/>
        <v>0</v>
      </c>
      <c r="AC1831" s="47">
        <f t="shared" ca="1" si="532"/>
        <v>1492585.6403918103</v>
      </c>
    </row>
    <row r="1832" spans="1:29" x14ac:dyDescent="0.15">
      <c r="A1832" s="58">
        <v>70406</v>
      </c>
      <c r="B1832" s="65">
        <f t="shared" si="515"/>
        <v>7</v>
      </c>
      <c r="C1832" s="58" t="s">
        <v>1885</v>
      </c>
      <c r="D1832" s="58">
        <v>5668</v>
      </c>
      <c r="E1832" s="58">
        <v>0</v>
      </c>
      <c r="F1832" s="58">
        <f t="shared" si="516"/>
        <v>9136.4776119402977</v>
      </c>
      <c r="G1832" s="58"/>
      <c r="H1832" s="17">
        <f t="shared" si="517"/>
        <v>1</v>
      </c>
      <c r="I1832" s="17">
        <f t="shared" si="518"/>
        <v>0</v>
      </c>
      <c r="J1832" s="17">
        <f ca="1">OFFSET('Z1'!$B$7,B1832,H1832)*D1832</f>
        <v>0</v>
      </c>
      <c r="K1832" s="17">
        <f ca="1">IF(I1832&gt;0,OFFSET('Z1'!$I$7,B1832,I1832)*IF(I1832=1,D1832-9300,IF(I1832=2,D1832-18000,IF(I1832=3,D1832-45000,0))),0)</f>
        <v>0</v>
      </c>
      <c r="L1832" s="17">
        <f>IF(AND(E1832=1,D1832&gt;20000,D1832&lt;=45000),D1832*'Z1'!$G$7,0)+IF(AND(E1832=1,D1832&gt;45000,D1832&lt;=50000),'Z1'!$G$7/5000*(50000-D1832)*D1832,0)</f>
        <v>0</v>
      </c>
      <c r="M1832" s="18">
        <f t="shared" ca="1" si="519"/>
        <v>0</v>
      </c>
      <c r="N1832" s="21">
        <v>279565</v>
      </c>
      <c r="O1832" s="20">
        <f t="shared" si="520"/>
        <v>278565</v>
      </c>
      <c r="P1832" s="21">
        <f t="shared" si="521"/>
        <v>1</v>
      </c>
      <c r="Q1832" s="22">
        <f t="shared" si="522"/>
        <v>250708.5</v>
      </c>
      <c r="R1832" s="59">
        <f t="shared" ca="1" si="523"/>
        <v>6385426.058685028</v>
      </c>
      <c r="S1832" s="60">
        <f t="shared" ca="1" si="524"/>
        <v>6636134.558685028</v>
      </c>
      <c r="T1832" s="61">
        <v>1094.1019251381224</v>
      </c>
      <c r="U1832" s="61">
        <f t="shared" ca="1" si="525"/>
        <v>1170.8070851596733</v>
      </c>
      <c r="V1832" s="62">
        <f t="shared" ca="1" si="526"/>
        <v>7.0107874101279499E-2</v>
      </c>
      <c r="W1832" s="62"/>
      <c r="X1832" s="62">
        <f t="shared" ca="1" si="527"/>
        <v>7.0107874101279499E-2</v>
      </c>
      <c r="Y1832" s="60">
        <f t="shared" ca="1" si="528"/>
        <v>6636134.558685028</v>
      </c>
      <c r="Z1832" s="63">
        <f t="shared" ca="1" si="529"/>
        <v>0</v>
      </c>
      <c r="AA1832" s="60">
        <f t="shared" ca="1" si="530"/>
        <v>0</v>
      </c>
      <c r="AB1832" s="63">
        <f t="shared" ca="1" si="531"/>
        <v>0</v>
      </c>
      <c r="AC1832" s="47">
        <f t="shared" ca="1" si="532"/>
        <v>6636134.558685028</v>
      </c>
    </row>
    <row r="1833" spans="1:29" x14ac:dyDescent="0.15">
      <c r="A1833" s="58">
        <v>70407</v>
      </c>
      <c r="B1833" s="65">
        <f t="shared" si="515"/>
        <v>7</v>
      </c>
      <c r="C1833" s="58" t="s">
        <v>1886</v>
      </c>
      <c r="D1833" s="58">
        <v>1181</v>
      </c>
      <c r="E1833" s="58">
        <v>0</v>
      </c>
      <c r="F1833" s="58">
        <f t="shared" si="516"/>
        <v>1903.7014925373135</v>
      </c>
      <c r="G1833" s="58"/>
      <c r="H1833" s="17">
        <f t="shared" si="517"/>
        <v>1</v>
      </c>
      <c r="I1833" s="17">
        <f t="shared" si="518"/>
        <v>0</v>
      </c>
      <c r="J1833" s="17">
        <f ca="1">OFFSET('Z1'!$B$7,B1833,H1833)*D1833</f>
        <v>0</v>
      </c>
      <c r="K1833" s="17">
        <f ca="1">IF(I1833&gt;0,OFFSET('Z1'!$I$7,B1833,I1833)*IF(I1833=1,D1833-9300,IF(I1833=2,D1833-18000,IF(I1833=3,D1833-45000,0))),0)</f>
        <v>0</v>
      </c>
      <c r="L1833" s="17">
        <f>IF(AND(E1833=1,D1833&gt;20000,D1833&lt;=45000),D1833*'Z1'!$G$7,0)+IF(AND(E1833=1,D1833&gt;45000,D1833&lt;=50000),'Z1'!$G$7/5000*(50000-D1833)*D1833,0)</f>
        <v>0</v>
      </c>
      <c r="M1833" s="18">
        <f t="shared" ca="1" si="519"/>
        <v>0</v>
      </c>
      <c r="N1833" s="21">
        <v>90230</v>
      </c>
      <c r="O1833" s="20">
        <f t="shared" si="520"/>
        <v>89230</v>
      </c>
      <c r="P1833" s="21">
        <f t="shared" si="521"/>
        <v>1</v>
      </c>
      <c r="Q1833" s="22">
        <f t="shared" si="522"/>
        <v>80307</v>
      </c>
      <c r="R1833" s="59">
        <f t="shared" ca="1" si="523"/>
        <v>1330484.8580287611</v>
      </c>
      <c r="S1833" s="60">
        <f t="shared" ca="1" si="524"/>
        <v>1410791.8580287611</v>
      </c>
      <c r="T1833" s="61">
        <v>1118.5139744053172</v>
      </c>
      <c r="U1833" s="61">
        <f t="shared" ca="1" si="525"/>
        <v>1194.5739695417114</v>
      </c>
      <c r="V1833" s="62">
        <f t="shared" ca="1" si="526"/>
        <v>6.8000934165201921E-2</v>
      </c>
      <c r="W1833" s="62"/>
      <c r="X1833" s="62">
        <f t="shared" ca="1" si="527"/>
        <v>6.8000934165201921E-2</v>
      </c>
      <c r="Y1833" s="60">
        <f t="shared" ca="1" si="528"/>
        <v>1410791.8580287611</v>
      </c>
      <c r="Z1833" s="63">
        <f t="shared" ca="1" si="529"/>
        <v>0</v>
      </c>
      <c r="AA1833" s="60">
        <f t="shared" ca="1" si="530"/>
        <v>0</v>
      </c>
      <c r="AB1833" s="63">
        <f t="shared" ca="1" si="531"/>
        <v>0</v>
      </c>
      <c r="AC1833" s="47">
        <f t="shared" ca="1" si="532"/>
        <v>1410791.8580287611</v>
      </c>
    </row>
    <row r="1834" spans="1:29" x14ac:dyDescent="0.15">
      <c r="A1834" s="58">
        <v>70408</v>
      </c>
      <c r="B1834" s="65">
        <f t="shared" si="515"/>
        <v>7</v>
      </c>
      <c r="C1834" s="58" t="s">
        <v>1887</v>
      </c>
      <c r="D1834" s="58">
        <v>1508</v>
      </c>
      <c r="E1834" s="58">
        <v>0</v>
      </c>
      <c r="F1834" s="58">
        <f t="shared" si="516"/>
        <v>2430.8059701492539</v>
      </c>
      <c r="G1834" s="58"/>
      <c r="H1834" s="17">
        <f t="shared" si="517"/>
        <v>1</v>
      </c>
      <c r="I1834" s="17">
        <f t="shared" si="518"/>
        <v>0</v>
      </c>
      <c r="J1834" s="17">
        <f ca="1">OFFSET('Z1'!$B$7,B1834,H1834)*D1834</f>
        <v>0</v>
      </c>
      <c r="K1834" s="17">
        <f ca="1">IF(I1834&gt;0,OFFSET('Z1'!$I$7,B1834,I1834)*IF(I1834=1,D1834-9300,IF(I1834=2,D1834-18000,IF(I1834=3,D1834-45000,0))),0)</f>
        <v>0</v>
      </c>
      <c r="L1834" s="17">
        <f>IF(AND(E1834=1,D1834&gt;20000,D1834&lt;=45000),D1834*'Z1'!$G$7,0)+IF(AND(E1834=1,D1834&gt;45000,D1834&lt;=50000),'Z1'!$G$7/5000*(50000-D1834)*D1834,0)</f>
        <v>0</v>
      </c>
      <c r="M1834" s="18">
        <f t="shared" ca="1" si="519"/>
        <v>0</v>
      </c>
      <c r="N1834" s="21">
        <v>72715</v>
      </c>
      <c r="O1834" s="20">
        <f t="shared" si="520"/>
        <v>71715</v>
      </c>
      <c r="P1834" s="21">
        <f t="shared" si="521"/>
        <v>1</v>
      </c>
      <c r="Q1834" s="22">
        <f t="shared" si="522"/>
        <v>64543.5</v>
      </c>
      <c r="R1834" s="59">
        <f t="shared" ca="1" si="523"/>
        <v>1698874.8229528975</v>
      </c>
      <c r="S1834" s="60">
        <f t="shared" ca="1" si="524"/>
        <v>1763418.3229528975</v>
      </c>
      <c r="T1834" s="61">
        <v>1097.7378723802617</v>
      </c>
      <c r="U1834" s="61">
        <f t="shared" ca="1" si="525"/>
        <v>1169.375545724733</v>
      </c>
      <c r="V1834" s="62">
        <f t="shared" ca="1" si="526"/>
        <v>6.5259362136369514E-2</v>
      </c>
      <c r="W1834" s="62"/>
      <c r="X1834" s="62">
        <f t="shared" ca="1" si="527"/>
        <v>6.5259362136369514E-2</v>
      </c>
      <c r="Y1834" s="60">
        <f t="shared" ca="1" si="528"/>
        <v>1763418.3229528973</v>
      </c>
      <c r="Z1834" s="63">
        <f t="shared" ca="1" si="529"/>
        <v>0</v>
      </c>
      <c r="AA1834" s="60">
        <f t="shared" ca="1" si="530"/>
        <v>0</v>
      </c>
      <c r="AB1834" s="63">
        <f t="shared" ca="1" si="531"/>
        <v>0</v>
      </c>
      <c r="AC1834" s="47">
        <f t="shared" ca="1" si="532"/>
        <v>1763418.3229528973</v>
      </c>
    </row>
    <row r="1835" spans="1:29" x14ac:dyDescent="0.15">
      <c r="A1835" s="58">
        <v>70409</v>
      </c>
      <c r="B1835" s="65">
        <f t="shared" si="515"/>
        <v>7</v>
      </c>
      <c r="C1835" s="58" t="s">
        <v>1888</v>
      </c>
      <c r="D1835" s="58">
        <v>5221</v>
      </c>
      <c r="E1835" s="58">
        <v>0</v>
      </c>
      <c r="F1835" s="58">
        <f t="shared" si="516"/>
        <v>8415.940298507463</v>
      </c>
      <c r="G1835" s="58"/>
      <c r="H1835" s="17">
        <f t="shared" si="517"/>
        <v>1</v>
      </c>
      <c r="I1835" s="17">
        <f t="shared" si="518"/>
        <v>0</v>
      </c>
      <c r="J1835" s="17">
        <f ca="1">OFFSET('Z1'!$B$7,B1835,H1835)*D1835</f>
        <v>0</v>
      </c>
      <c r="K1835" s="17">
        <f ca="1">IF(I1835&gt;0,OFFSET('Z1'!$I$7,B1835,I1835)*IF(I1835=1,D1835-9300,IF(I1835=2,D1835-18000,IF(I1835=3,D1835-45000,0))),0)</f>
        <v>0</v>
      </c>
      <c r="L1835" s="17">
        <f>IF(AND(E1835=1,D1835&gt;20000,D1835&lt;=45000),D1835*'Z1'!$G$7,0)+IF(AND(E1835=1,D1835&gt;45000,D1835&lt;=50000),'Z1'!$G$7/5000*(50000-D1835)*D1835,0)</f>
        <v>0</v>
      </c>
      <c r="M1835" s="18">
        <f t="shared" ca="1" si="519"/>
        <v>0</v>
      </c>
      <c r="N1835" s="21">
        <v>595137</v>
      </c>
      <c r="O1835" s="20">
        <f t="shared" si="520"/>
        <v>594137</v>
      </c>
      <c r="P1835" s="21">
        <f t="shared" si="521"/>
        <v>1</v>
      </c>
      <c r="Q1835" s="22">
        <f t="shared" si="522"/>
        <v>534723.30000000005</v>
      </c>
      <c r="R1835" s="59">
        <f t="shared" ca="1" si="523"/>
        <v>5881847.1158070806</v>
      </c>
      <c r="S1835" s="60">
        <f t="shared" ca="1" si="524"/>
        <v>6416570.4158070805</v>
      </c>
      <c r="T1835" s="61">
        <v>1174.5743609238555</v>
      </c>
      <c r="U1835" s="61">
        <f t="shared" ca="1" si="525"/>
        <v>1228.9926098079065</v>
      </c>
      <c r="V1835" s="62">
        <f t="shared" ca="1" si="526"/>
        <v>4.6330186231247739E-2</v>
      </c>
      <c r="W1835" s="62"/>
      <c r="X1835" s="62">
        <f t="shared" ca="1" si="527"/>
        <v>4.6330186231247739E-2</v>
      </c>
      <c r="Y1835" s="60">
        <f t="shared" ca="1" si="528"/>
        <v>6416570.4158070805</v>
      </c>
      <c r="Z1835" s="63">
        <f t="shared" ca="1" si="529"/>
        <v>0</v>
      </c>
      <c r="AA1835" s="60">
        <f t="shared" ca="1" si="530"/>
        <v>0</v>
      </c>
      <c r="AB1835" s="63">
        <f t="shared" ca="1" si="531"/>
        <v>0</v>
      </c>
      <c r="AC1835" s="47">
        <f t="shared" ca="1" si="532"/>
        <v>6416570.4158070805</v>
      </c>
    </row>
    <row r="1836" spans="1:29" x14ac:dyDescent="0.15">
      <c r="A1836" s="58">
        <v>70410</v>
      </c>
      <c r="B1836" s="65">
        <f t="shared" si="515"/>
        <v>7</v>
      </c>
      <c r="C1836" s="58" t="s">
        <v>1889</v>
      </c>
      <c r="D1836" s="58">
        <v>4010</v>
      </c>
      <c r="E1836" s="58">
        <v>0</v>
      </c>
      <c r="F1836" s="58">
        <f t="shared" si="516"/>
        <v>6463.8805970149251</v>
      </c>
      <c r="G1836" s="58"/>
      <c r="H1836" s="17">
        <f t="shared" si="517"/>
        <v>1</v>
      </c>
      <c r="I1836" s="17">
        <f t="shared" si="518"/>
        <v>0</v>
      </c>
      <c r="J1836" s="17">
        <f ca="1">OFFSET('Z1'!$B$7,B1836,H1836)*D1836</f>
        <v>0</v>
      </c>
      <c r="K1836" s="17">
        <f ca="1">IF(I1836&gt;0,OFFSET('Z1'!$I$7,B1836,I1836)*IF(I1836=1,D1836-9300,IF(I1836=2,D1836-18000,IF(I1836=3,D1836-45000,0))),0)</f>
        <v>0</v>
      </c>
      <c r="L1836" s="17">
        <f>IF(AND(E1836=1,D1836&gt;20000,D1836&lt;=45000),D1836*'Z1'!$G$7,0)+IF(AND(E1836=1,D1836&gt;45000,D1836&lt;=50000),'Z1'!$G$7/5000*(50000-D1836)*D1836,0)</f>
        <v>0</v>
      </c>
      <c r="M1836" s="18">
        <f t="shared" ca="1" si="519"/>
        <v>0</v>
      </c>
      <c r="N1836" s="21">
        <v>222666</v>
      </c>
      <c r="O1836" s="20">
        <f t="shared" si="520"/>
        <v>221666</v>
      </c>
      <c r="P1836" s="21">
        <f t="shared" si="521"/>
        <v>1</v>
      </c>
      <c r="Q1836" s="22">
        <f t="shared" si="522"/>
        <v>199499.4</v>
      </c>
      <c r="R1836" s="59">
        <f t="shared" ca="1" si="523"/>
        <v>4517565.013289866</v>
      </c>
      <c r="S1836" s="60">
        <f t="shared" ca="1" si="524"/>
        <v>4717064.4132898664</v>
      </c>
      <c r="T1836" s="61">
        <v>1094.3982337566574</v>
      </c>
      <c r="U1836" s="61">
        <f t="shared" ca="1" si="525"/>
        <v>1176.3252900972236</v>
      </c>
      <c r="V1836" s="62">
        <f t="shared" ca="1" si="526"/>
        <v>7.4860369665749049E-2</v>
      </c>
      <c r="W1836" s="62"/>
      <c r="X1836" s="62">
        <f t="shared" ca="1" si="527"/>
        <v>7.4860369665749049E-2</v>
      </c>
      <c r="Y1836" s="60">
        <f t="shared" ca="1" si="528"/>
        <v>4717064.4132898664</v>
      </c>
      <c r="Z1836" s="63">
        <f t="shared" ca="1" si="529"/>
        <v>0</v>
      </c>
      <c r="AA1836" s="60">
        <f t="shared" ca="1" si="530"/>
        <v>0</v>
      </c>
      <c r="AB1836" s="63">
        <f t="shared" ca="1" si="531"/>
        <v>0</v>
      </c>
      <c r="AC1836" s="47">
        <f t="shared" ca="1" si="532"/>
        <v>4717064.4132898664</v>
      </c>
    </row>
    <row r="1837" spans="1:29" x14ac:dyDescent="0.15">
      <c r="A1837" s="58">
        <v>70411</v>
      </c>
      <c r="B1837" s="65">
        <f t="shared" si="515"/>
        <v>7</v>
      </c>
      <c r="C1837" s="58" t="s">
        <v>1890</v>
      </c>
      <c r="D1837" s="58">
        <v>8220</v>
      </c>
      <c r="E1837" s="58">
        <v>0</v>
      </c>
      <c r="F1837" s="58">
        <f t="shared" si="516"/>
        <v>13250.149253731342</v>
      </c>
      <c r="G1837" s="58"/>
      <c r="H1837" s="17">
        <f t="shared" si="517"/>
        <v>1</v>
      </c>
      <c r="I1837" s="17">
        <f t="shared" si="518"/>
        <v>0</v>
      </c>
      <c r="J1837" s="17">
        <f ca="1">OFFSET('Z1'!$B$7,B1837,H1837)*D1837</f>
        <v>0</v>
      </c>
      <c r="K1837" s="17">
        <f ca="1">IF(I1837&gt;0,OFFSET('Z1'!$I$7,B1837,I1837)*IF(I1837=1,D1837-9300,IF(I1837=2,D1837-18000,IF(I1837=3,D1837-45000,0))),0)</f>
        <v>0</v>
      </c>
      <c r="L1837" s="17">
        <f>IF(AND(E1837=1,D1837&gt;20000,D1837&lt;=45000),D1837*'Z1'!$G$7,0)+IF(AND(E1837=1,D1837&gt;45000,D1837&lt;=50000),'Z1'!$G$7/5000*(50000-D1837)*D1837,0)</f>
        <v>0</v>
      </c>
      <c r="M1837" s="18">
        <f t="shared" ca="1" si="519"/>
        <v>0</v>
      </c>
      <c r="N1837" s="21">
        <v>503997</v>
      </c>
      <c r="O1837" s="20">
        <f t="shared" si="520"/>
        <v>502997</v>
      </c>
      <c r="P1837" s="21">
        <f t="shared" si="521"/>
        <v>1</v>
      </c>
      <c r="Q1837" s="22">
        <f t="shared" si="522"/>
        <v>452697.3</v>
      </c>
      <c r="R1837" s="59">
        <f t="shared" ca="1" si="523"/>
        <v>9260444.9898360856</v>
      </c>
      <c r="S1837" s="60">
        <f t="shared" ca="1" si="524"/>
        <v>9713142.2898360863</v>
      </c>
      <c r="T1837" s="61">
        <v>1116.1718710605926</v>
      </c>
      <c r="U1837" s="61">
        <f t="shared" ca="1" si="525"/>
        <v>1181.6474805153389</v>
      </c>
      <c r="V1837" s="62">
        <f t="shared" ca="1" si="526"/>
        <v>5.8660866800496425E-2</v>
      </c>
      <c r="W1837" s="62"/>
      <c r="X1837" s="62">
        <f t="shared" ca="1" si="527"/>
        <v>5.8660866800496425E-2</v>
      </c>
      <c r="Y1837" s="60">
        <f t="shared" ca="1" si="528"/>
        <v>9713142.2898360863</v>
      </c>
      <c r="Z1837" s="63">
        <f t="shared" ca="1" si="529"/>
        <v>0</v>
      </c>
      <c r="AA1837" s="60">
        <f t="shared" ca="1" si="530"/>
        <v>0</v>
      </c>
      <c r="AB1837" s="63">
        <f t="shared" ca="1" si="531"/>
        <v>0</v>
      </c>
      <c r="AC1837" s="47">
        <f t="shared" ca="1" si="532"/>
        <v>9713142.2898360863</v>
      </c>
    </row>
    <row r="1838" spans="1:29" x14ac:dyDescent="0.15">
      <c r="A1838" s="58">
        <v>70412</v>
      </c>
      <c r="B1838" s="65">
        <f t="shared" si="515"/>
        <v>7</v>
      </c>
      <c r="C1838" s="58" t="s">
        <v>1891</v>
      </c>
      <c r="D1838" s="58">
        <v>4445</v>
      </c>
      <c r="E1838" s="58">
        <v>0</v>
      </c>
      <c r="F1838" s="58">
        <f t="shared" si="516"/>
        <v>7165.0746268656712</v>
      </c>
      <c r="G1838" s="58"/>
      <c r="H1838" s="17">
        <f t="shared" si="517"/>
        <v>1</v>
      </c>
      <c r="I1838" s="17">
        <f t="shared" si="518"/>
        <v>0</v>
      </c>
      <c r="J1838" s="17">
        <f ca="1">OFFSET('Z1'!$B$7,B1838,H1838)*D1838</f>
        <v>0</v>
      </c>
      <c r="K1838" s="17">
        <f ca="1">IF(I1838&gt;0,OFFSET('Z1'!$I$7,B1838,I1838)*IF(I1838=1,D1838-9300,IF(I1838=2,D1838-18000,IF(I1838=3,D1838-45000,0))),0)</f>
        <v>0</v>
      </c>
      <c r="L1838" s="17">
        <f>IF(AND(E1838=1,D1838&gt;20000,D1838&lt;=45000),D1838*'Z1'!$G$7,0)+IF(AND(E1838=1,D1838&gt;45000,D1838&lt;=50000),'Z1'!$G$7/5000*(50000-D1838)*D1838,0)</f>
        <v>0</v>
      </c>
      <c r="M1838" s="18">
        <f t="shared" ca="1" si="519"/>
        <v>0</v>
      </c>
      <c r="N1838" s="21">
        <v>405584</v>
      </c>
      <c r="O1838" s="20">
        <f t="shared" si="520"/>
        <v>404584</v>
      </c>
      <c r="P1838" s="21">
        <f t="shared" si="521"/>
        <v>1</v>
      </c>
      <c r="Q1838" s="22">
        <f t="shared" si="522"/>
        <v>364125.60000000003</v>
      </c>
      <c r="R1838" s="59">
        <f t="shared" ca="1" si="523"/>
        <v>5007625.0583724324</v>
      </c>
      <c r="S1838" s="60">
        <f t="shared" ca="1" si="524"/>
        <v>5371750.658372432</v>
      </c>
      <c r="T1838" s="61">
        <v>1143.6094872762837</v>
      </c>
      <c r="U1838" s="61">
        <f t="shared" ca="1" si="525"/>
        <v>1208.492836529231</v>
      </c>
      <c r="V1838" s="62">
        <f t="shared" ca="1" si="526"/>
        <v>5.6735581485493736E-2</v>
      </c>
      <c r="W1838" s="62"/>
      <c r="X1838" s="62">
        <f t="shared" ca="1" si="527"/>
        <v>5.6735581485493736E-2</v>
      </c>
      <c r="Y1838" s="60">
        <f t="shared" ca="1" si="528"/>
        <v>5371750.658372432</v>
      </c>
      <c r="Z1838" s="63">
        <f t="shared" ca="1" si="529"/>
        <v>0</v>
      </c>
      <c r="AA1838" s="60">
        <f t="shared" ca="1" si="530"/>
        <v>0</v>
      </c>
      <c r="AB1838" s="63">
        <f t="shared" ca="1" si="531"/>
        <v>0</v>
      </c>
      <c r="AC1838" s="47">
        <f t="shared" ca="1" si="532"/>
        <v>5371750.658372432</v>
      </c>
    </row>
    <row r="1839" spans="1:29" x14ac:dyDescent="0.15">
      <c r="A1839" s="58">
        <v>70413</v>
      </c>
      <c r="B1839" s="65">
        <f t="shared" si="515"/>
        <v>7</v>
      </c>
      <c r="C1839" s="58" t="s">
        <v>1892</v>
      </c>
      <c r="D1839" s="58">
        <v>2329</v>
      </c>
      <c r="E1839" s="58">
        <v>0</v>
      </c>
      <c r="F1839" s="58">
        <f t="shared" si="516"/>
        <v>3754.2089552238804</v>
      </c>
      <c r="G1839" s="58"/>
      <c r="H1839" s="17">
        <f t="shared" si="517"/>
        <v>1</v>
      </c>
      <c r="I1839" s="17">
        <f t="shared" si="518"/>
        <v>0</v>
      </c>
      <c r="J1839" s="17">
        <f ca="1">OFFSET('Z1'!$B$7,B1839,H1839)*D1839</f>
        <v>0</v>
      </c>
      <c r="K1839" s="17">
        <f ca="1">IF(I1839&gt;0,OFFSET('Z1'!$I$7,B1839,I1839)*IF(I1839=1,D1839-9300,IF(I1839=2,D1839-18000,IF(I1839=3,D1839-45000,0))),0)</f>
        <v>0</v>
      </c>
      <c r="L1839" s="17">
        <f>IF(AND(E1839=1,D1839&gt;20000,D1839&lt;=45000),D1839*'Z1'!$G$7,0)+IF(AND(E1839=1,D1839&gt;45000,D1839&lt;=50000),'Z1'!$G$7/5000*(50000-D1839)*D1839,0)</f>
        <v>0</v>
      </c>
      <c r="M1839" s="18">
        <f t="shared" ca="1" si="519"/>
        <v>0</v>
      </c>
      <c r="N1839" s="21">
        <v>99274</v>
      </c>
      <c r="O1839" s="20">
        <f t="shared" si="520"/>
        <v>98274</v>
      </c>
      <c r="P1839" s="21">
        <f t="shared" si="521"/>
        <v>1</v>
      </c>
      <c r="Q1839" s="22">
        <f t="shared" si="522"/>
        <v>88446.6</v>
      </c>
      <c r="R1839" s="59">
        <f t="shared" ca="1" si="523"/>
        <v>2623792.7471202239</v>
      </c>
      <c r="S1839" s="60">
        <f t="shared" ca="1" si="524"/>
        <v>2712239.347120224</v>
      </c>
      <c r="T1839" s="61">
        <v>1083.6496999537253</v>
      </c>
      <c r="U1839" s="61">
        <f t="shared" ca="1" si="525"/>
        <v>1164.5510292487008</v>
      </c>
      <c r="V1839" s="62">
        <f t="shared" ca="1" si="526"/>
        <v>7.4656348170843545E-2</v>
      </c>
      <c r="W1839" s="62"/>
      <c r="X1839" s="62">
        <f t="shared" ca="1" si="527"/>
        <v>7.4656348170843545E-2</v>
      </c>
      <c r="Y1839" s="60">
        <f t="shared" ca="1" si="528"/>
        <v>2712239.347120224</v>
      </c>
      <c r="Z1839" s="63">
        <f t="shared" ca="1" si="529"/>
        <v>0</v>
      </c>
      <c r="AA1839" s="60">
        <f t="shared" ca="1" si="530"/>
        <v>0</v>
      </c>
      <c r="AB1839" s="63">
        <f t="shared" ca="1" si="531"/>
        <v>0</v>
      </c>
      <c r="AC1839" s="47">
        <f t="shared" ca="1" si="532"/>
        <v>2712239.347120224</v>
      </c>
    </row>
    <row r="1840" spans="1:29" x14ac:dyDescent="0.15">
      <c r="A1840" s="58">
        <v>70414</v>
      </c>
      <c r="B1840" s="65">
        <f t="shared" si="515"/>
        <v>7</v>
      </c>
      <c r="C1840" s="58" t="s">
        <v>1893</v>
      </c>
      <c r="D1840" s="58">
        <v>1694</v>
      </c>
      <c r="E1840" s="58">
        <v>0</v>
      </c>
      <c r="F1840" s="58">
        <f t="shared" si="516"/>
        <v>2730.6268656716416</v>
      </c>
      <c r="G1840" s="58"/>
      <c r="H1840" s="17">
        <f t="shared" si="517"/>
        <v>1</v>
      </c>
      <c r="I1840" s="17">
        <f t="shared" si="518"/>
        <v>0</v>
      </c>
      <c r="J1840" s="17">
        <f ca="1">OFFSET('Z1'!$B$7,B1840,H1840)*D1840</f>
        <v>0</v>
      </c>
      <c r="K1840" s="17">
        <f ca="1">IF(I1840&gt;0,OFFSET('Z1'!$I$7,B1840,I1840)*IF(I1840=1,D1840-9300,IF(I1840=2,D1840-18000,IF(I1840=3,D1840-45000,0))),0)</f>
        <v>0</v>
      </c>
      <c r="L1840" s="17">
        <f>IF(AND(E1840=1,D1840&gt;20000,D1840&lt;=45000),D1840*'Z1'!$G$7,0)+IF(AND(E1840=1,D1840&gt;45000,D1840&lt;=50000),'Z1'!$G$7/5000*(50000-D1840)*D1840,0)</f>
        <v>0</v>
      </c>
      <c r="M1840" s="18">
        <f t="shared" ca="1" si="519"/>
        <v>0</v>
      </c>
      <c r="N1840" s="21">
        <v>79905</v>
      </c>
      <c r="O1840" s="20">
        <f t="shared" si="520"/>
        <v>78905</v>
      </c>
      <c r="P1840" s="21">
        <f t="shared" si="521"/>
        <v>1</v>
      </c>
      <c r="Q1840" s="22">
        <f t="shared" si="522"/>
        <v>71014.5</v>
      </c>
      <c r="R1840" s="59">
        <f t="shared" ca="1" si="523"/>
        <v>1908417.738781305</v>
      </c>
      <c r="S1840" s="60">
        <f t="shared" ca="1" si="524"/>
        <v>1979432.238781305</v>
      </c>
      <c r="T1840" s="61">
        <v>1096.0298221521336</v>
      </c>
      <c r="U1840" s="61">
        <f t="shared" ca="1" si="525"/>
        <v>1168.4960087256818</v>
      </c>
      <c r="V1840" s="62">
        <f t="shared" ca="1" si="526"/>
        <v>6.6116984327356576E-2</v>
      </c>
      <c r="W1840" s="62"/>
      <c r="X1840" s="62">
        <f t="shared" ca="1" si="527"/>
        <v>6.6116984327356576E-2</v>
      </c>
      <c r="Y1840" s="60">
        <f t="shared" ca="1" si="528"/>
        <v>1979432.2387813046</v>
      </c>
      <c r="Z1840" s="63">
        <f t="shared" ca="1" si="529"/>
        <v>0</v>
      </c>
      <c r="AA1840" s="60">
        <f t="shared" ca="1" si="530"/>
        <v>0</v>
      </c>
      <c r="AB1840" s="63">
        <f t="shared" ca="1" si="531"/>
        <v>0</v>
      </c>
      <c r="AC1840" s="47">
        <f t="shared" ca="1" si="532"/>
        <v>1979432.2387813046</v>
      </c>
    </row>
    <row r="1841" spans="1:29" x14ac:dyDescent="0.15">
      <c r="A1841" s="58">
        <v>70415</v>
      </c>
      <c r="B1841" s="65">
        <f t="shared" si="515"/>
        <v>7</v>
      </c>
      <c r="C1841" s="58" t="s">
        <v>1894</v>
      </c>
      <c r="D1841" s="58">
        <v>799</v>
      </c>
      <c r="E1841" s="58">
        <v>0</v>
      </c>
      <c r="F1841" s="58">
        <f t="shared" si="516"/>
        <v>1287.9402985074628</v>
      </c>
      <c r="G1841" s="58"/>
      <c r="H1841" s="17">
        <f t="shared" si="517"/>
        <v>1</v>
      </c>
      <c r="I1841" s="17">
        <f t="shared" si="518"/>
        <v>0</v>
      </c>
      <c r="J1841" s="17">
        <f ca="1">OFFSET('Z1'!$B$7,B1841,H1841)*D1841</f>
        <v>0</v>
      </c>
      <c r="K1841" s="17">
        <f ca="1">IF(I1841&gt;0,OFFSET('Z1'!$I$7,B1841,I1841)*IF(I1841=1,D1841-9300,IF(I1841=2,D1841-18000,IF(I1841=3,D1841-45000,0))),0)</f>
        <v>0</v>
      </c>
      <c r="L1841" s="17">
        <f>IF(AND(E1841=1,D1841&gt;20000,D1841&lt;=45000),D1841*'Z1'!$G$7,0)+IF(AND(E1841=1,D1841&gt;45000,D1841&lt;=50000),'Z1'!$G$7/5000*(50000-D1841)*D1841,0)</f>
        <v>0</v>
      </c>
      <c r="M1841" s="18">
        <f t="shared" ca="1" si="519"/>
        <v>0</v>
      </c>
      <c r="N1841" s="21">
        <v>63797</v>
      </c>
      <c r="O1841" s="20">
        <f t="shared" si="520"/>
        <v>62797</v>
      </c>
      <c r="P1841" s="21">
        <f t="shared" si="521"/>
        <v>1</v>
      </c>
      <c r="Q1841" s="22">
        <f t="shared" si="522"/>
        <v>56517.3</v>
      </c>
      <c r="R1841" s="59">
        <f t="shared" ca="1" si="523"/>
        <v>900133.27820912807</v>
      </c>
      <c r="S1841" s="60">
        <f t="shared" ca="1" si="524"/>
        <v>956650.57820912811</v>
      </c>
      <c r="T1841" s="61">
        <v>1113.7297872450886</v>
      </c>
      <c r="U1841" s="61">
        <f t="shared" ca="1" si="525"/>
        <v>1197.3098600865183</v>
      </c>
      <c r="V1841" s="62">
        <f t="shared" ca="1" si="526"/>
        <v>7.5045198394282364E-2</v>
      </c>
      <c r="W1841" s="62"/>
      <c r="X1841" s="62">
        <f t="shared" ca="1" si="527"/>
        <v>7.5045198394282364E-2</v>
      </c>
      <c r="Y1841" s="60">
        <f t="shared" ca="1" si="528"/>
        <v>956650.57820912788</v>
      </c>
      <c r="Z1841" s="63">
        <f t="shared" ca="1" si="529"/>
        <v>0</v>
      </c>
      <c r="AA1841" s="60">
        <f t="shared" ca="1" si="530"/>
        <v>0</v>
      </c>
      <c r="AB1841" s="63">
        <f t="shared" ca="1" si="531"/>
        <v>0</v>
      </c>
      <c r="AC1841" s="47">
        <f t="shared" ca="1" si="532"/>
        <v>956650.57820912788</v>
      </c>
    </row>
    <row r="1842" spans="1:29" x14ac:dyDescent="0.15">
      <c r="A1842" s="58">
        <v>70416</v>
      </c>
      <c r="B1842" s="65">
        <f t="shared" si="515"/>
        <v>7</v>
      </c>
      <c r="C1842" s="58" t="s">
        <v>1895</v>
      </c>
      <c r="D1842" s="58">
        <v>9674</v>
      </c>
      <c r="E1842" s="58">
        <v>0</v>
      </c>
      <c r="F1842" s="58">
        <f t="shared" si="516"/>
        <v>15962.766169154229</v>
      </c>
      <c r="G1842" s="58"/>
      <c r="H1842" s="17">
        <f t="shared" si="517"/>
        <v>1</v>
      </c>
      <c r="I1842" s="17">
        <f t="shared" si="518"/>
        <v>1</v>
      </c>
      <c r="J1842" s="17">
        <f ca="1">OFFSET('Z1'!$B$7,B1842,H1842)*D1842</f>
        <v>0</v>
      </c>
      <c r="K1842" s="17">
        <f ca="1">IF(I1842&gt;0,OFFSET('Z1'!$I$7,B1842,I1842)*IF(I1842=1,D1842-9300,IF(I1842=2,D1842-18000,IF(I1842=3,D1842-45000,0))),0)</f>
        <v>805382.2857142858</v>
      </c>
      <c r="L1842" s="17">
        <f>IF(AND(E1842=1,D1842&gt;20000,D1842&lt;=45000),D1842*'Z1'!$G$7,0)+IF(AND(E1842=1,D1842&gt;45000,D1842&lt;=50000),'Z1'!$G$7/5000*(50000-D1842)*D1842,0)</f>
        <v>0</v>
      </c>
      <c r="M1842" s="18">
        <f t="shared" ca="1" si="519"/>
        <v>805382.2857142858</v>
      </c>
      <c r="N1842" s="21">
        <v>359625</v>
      </c>
      <c r="O1842" s="20">
        <f t="shared" si="520"/>
        <v>358625</v>
      </c>
      <c r="P1842" s="21">
        <f t="shared" si="521"/>
        <v>2</v>
      </c>
      <c r="Q1842" s="22">
        <f t="shared" si="522"/>
        <v>150315.10714285713</v>
      </c>
      <c r="R1842" s="59">
        <f t="shared" ca="1" si="523"/>
        <v>11156275.689003378</v>
      </c>
      <c r="S1842" s="60">
        <f t="shared" ca="1" si="524"/>
        <v>12111973.081860522</v>
      </c>
      <c r="T1842" s="61">
        <v>1122.6322445482376</v>
      </c>
      <c r="U1842" s="61">
        <f t="shared" ca="1" si="525"/>
        <v>1252.012929694079</v>
      </c>
      <c r="V1842" s="62">
        <f t="shared" ca="1" si="526"/>
        <v>0.11524761182848975</v>
      </c>
      <c r="W1842" s="62"/>
      <c r="X1842" s="62">
        <f t="shared" ca="1" si="527"/>
        <v>0.11524761182848975</v>
      </c>
      <c r="Y1842" s="60">
        <f t="shared" ca="1" si="528"/>
        <v>12111973.08186052</v>
      </c>
      <c r="Z1842" s="63">
        <f t="shared" ca="1" si="529"/>
        <v>0</v>
      </c>
      <c r="AA1842" s="60">
        <f t="shared" ca="1" si="530"/>
        <v>357640.07886707224</v>
      </c>
      <c r="AB1842" s="63">
        <f t="shared" ca="1" si="531"/>
        <v>-134359.10265877657</v>
      </c>
      <c r="AC1842" s="47">
        <f t="shared" ca="1" si="532"/>
        <v>11977613.979201743</v>
      </c>
    </row>
    <row r="1843" spans="1:29" x14ac:dyDescent="0.15">
      <c r="A1843" s="58">
        <v>70417</v>
      </c>
      <c r="B1843" s="65">
        <f t="shared" si="515"/>
        <v>7</v>
      </c>
      <c r="C1843" s="58" t="s">
        <v>1896</v>
      </c>
      <c r="D1843" s="58">
        <v>1872</v>
      </c>
      <c r="E1843" s="58">
        <v>0</v>
      </c>
      <c r="F1843" s="58">
        <f t="shared" si="516"/>
        <v>3017.5522388059703</v>
      </c>
      <c r="G1843" s="58"/>
      <c r="H1843" s="17">
        <f t="shared" si="517"/>
        <v>1</v>
      </c>
      <c r="I1843" s="17">
        <f t="shared" si="518"/>
        <v>0</v>
      </c>
      <c r="J1843" s="17">
        <f ca="1">OFFSET('Z1'!$B$7,B1843,H1843)*D1843</f>
        <v>0</v>
      </c>
      <c r="K1843" s="17">
        <f ca="1">IF(I1843&gt;0,OFFSET('Z1'!$I$7,B1843,I1843)*IF(I1843=1,D1843-9300,IF(I1843=2,D1843-18000,IF(I1843=3,D1843-45000,0))),0)</f>
        <v>0</v>
      </c>
      <c r="L1843" s="17">
        <f>IF(AND(E1843=1,D1843&gt;20000,D1843&lt;=45000),D1843*'Z1'!$G$7,0)+IF(AND(E1843=1,D1843&gt;45000,D1843&lt;=50000),'Z1'!$G$7/5000*(50000-D1843)*D1843,0)</f>
        <v>0</v>
      </c>
      <c r="M1843" s="18">
        <f t="shared" ca="1" si="519"/>
        <v>0</v>
      </c>
      <c r="N1843" s="21">
        <v>109623</v>
      </c>
      <c r="O1843" s="20">
        <f t="shared" si="520"/>
        <v>108623</v>
      </c>
      <c r="P1843" s="21">
        <f t="shared" si="521"/>
        <v>1</v>
      </c>
      <c r="Q1843" s="22">
        <f t="shared" si="522"/>
        <v>97760.7</v>
      </c>
      <c r="R1843" s="59">
        <f t="shared" ca="1" si="523"/>
        <v>2108948.0560794589</v>
      </c>
      <c r="S1843" s="60">
        <f t="shared" ca="1" si="524"/>
        <v>2206708.7560794591</v>
      </c>
      <c r="T1843" s="61">
        <v>1097.3687631553607</v>
      </c>
      <c r="U1843" s="61">
        <f t="shared" ca="1" si="525"/>
        <v>1178.7974124356085</v>
      </c>
      <c r="V1843" s="62">
        <f t="shared" ca="1" si="526"/>
        <v>7.4203542158525426E-2</v>
      </c>
      <c r="W1843" s="62"/>
      <c r="X1843" s="62">
        <f t="shared" ca="1" si="527"/>
        <v>7.4203542158525426E-2</v>
      </c>
      <c r="Y1843" s="60">
        <f t="shared" ca="1" si="528"/>
        <v>2206708.7560794591</v>
      </c>
      <c r="Z1843" s="63">
        <f t="shared" ca="1" si="529"/>
        <v>0</v>
      </c>
      <c r="AA1843" s="60">
        <f t="shared" ca="1" si="530"/>
        <v>0</v>
      </c>
      <c r="AB1843" s="63">
        <f t="shared" ca="1" si="531"/>
        <v>0</v>
      </c>
      <c r="AC1843" s="47">
        <f t="shared" ca="1" si="532"/>
        <v>2206708.7560794591</v>
      </c>
    </row>
    <row r="1844" spans="1:29" x14ac:dyDescent="0.15">
      <c r="A1844" s="58">
        <v>70418</v>
      </c>
      <c r="B1844" s="65">
        <f t="shared" si="515"/>
        <v>7</v>
      </c>
      <c r="C1844" s="58" t="s">
        <v>1897</v>
      </c>
      <c r="D1844" s="58">
        <v>873</v>
      </c>
      <c r="E1844" s="58">
        <v>0</v>
      </c>
      <c r="F1844" s="58">
        <f t="shared" si="516"/>
        <v>1407.2238805970148</v>
      </c>
      <c r="G1844" s="58"/>
      <c r="H1844" s="17">
        <f t="shared" si="517"/>
        <v>1</v>
      </c>
      <c r="I1844" s="17">
        <f t="shared" si="518"/>
        <v>0</v>
      </c>
      <c r="J1844" s="17">
        <f ca="1">OFFSET('Z1'!$B$7,B1844,H1844)*D1844</f>
        <v>0</v>
      </c>
      <c r="K1844" s="17">
        <f ca="1">IF(I1844&gt;0,OFFSET('Z1'!$I$7,B1844,I1844)*IF(I1844=1,D1844-9300,IF(I1844=2,D1844-18000,IF(I1844=3,D1844-45000,0))),0)</f>
        <v>0</v>
      </c>
      <c r="L1844" s="17">
        <f>IF(AND(E1844=1,D1844&gt;20000,D1844&lt;=45000),D1844*'Z1'!$G$7,0)+IF(AND(E1844=1,D1844&gt;45000,D1844&lt;=50000),'Z1'!$G$7/5000*(50000-D1844)*D1844,0)</f>
        <v>0</v>
      </c>
      <c r="M1844" s="18">
        <f t="shared" ca="1" si="519"/>
        <v>0</v>
      </c>
      <c r="N1844" s="21">
        <v>42592</v>
      </c>
      <c r="O1844" s="20">
        <f t="shared" si="520"/>
        <v>41592</v>
      </c>
      <c r="P1844" s="21">
        <f t="shared" si="521"/>
        <v>1</v>
      </c>
      <c r="Q1844" s="22">
        <f t="shared" si="522"/>
        <v>37432.800000000003</v>
      </c>
      <c r="R1844" s="59">
        <f t="shared" ca="1" si="523"/>
        <v>983499.81461397838</v>
      </c>
      <c r="S1844" s="60">
        <f t="shared" ca="1" si="524"/>
        <v>1020932.6146139784</v>
      </c>
      <c r="T1844" s="61">
        <v>1083.125316600213</v>
      </c>
      <c r="U1844" s="61">
        <f t="shared" ca="1" si="525"/>
        <v>1169.4531667972262</v>
      </c>
      <c r="V1844" s="62">
        <f t="shared" ca="1" si="526"/>
        <v>7.9702550456474341E-2</v>
      </c>
      <c r="W1844" s="62"/>
      <c r="X1844" s="62">
        <f t="shared" ca="1" si="527"/>
        <v>7.9702550456474341E-2</v>
      </c>
      <c r="Y1844" s="60">
        <f t="shared" ca="1" si="528"/>
        <v>1020932.6146139785</v>
      </c>
      <c r="Z1844" s="63">
        <f t="shared" ca="1" si="529"/>
        <v>0</v>
      </c>
      <c r="AA1844" s="60">
        <f t="shared" ca="1" si="530"/>
        <v>0</v>
      </c>
      <c r="AB1844" s="63">
        <f t="shared" ca="1" si="531"/>
        <v>0</v>
      </c>
      <c r="AC1844" s="47">
        <f t="shared" ca="1" si="532"/>
        <v>1020932.6146139785</v>
      </c>
    </row>
    <row r="1845" spans="1:29" x14ac:dyDescent="0.15">
      <c r="A1845" s="58">
        <v>70419</v>
      </c>
      <c r="B1845" s="65">
        <f t="shared" si="515"/>
        <v>7</v>
      </c>
      <c r="C1845" s="58" t="s">
        <v>1898</v>
      </c>
      <c r="D1845" s="58">
        <v>2041</v>
      </c>
      <c r="E1845" s="58">
        <v>0</v>
      </c>
      <c r="F1845" s="58">
        <f t="shared" si="516"/>
        <v>3289.9701492537315</v>
      </c>
      <c r="G1845" s="58"/>
      <c r="H1845" s="17">
        <f t="shared" si="517"/>
        <v>1</v>
      </c>
      <c r="I1845" s="17">
        <f t="shared" si="518"/>
        <v>0</v>
      </c>
      <c r="J1845" s="17">
        <f ca="1">OFFSET('Z1'!$B$7,B1845,H1845)*D1845</f>
        <v>0</v>
      </c>
      <c r="K1845" s="17">
        <f ca="1">IF(I1845&gt;0,OFFSET('Z1'!$I$7,B1845,I1845)*IF(I1845=1,D1845-9300,IF(I1845=2,D1845-18000,IF(I1845=3,D1845-45000,0))),0)</f>
        <v>0</v>
      </c>
      <c r="L1845" s="17">
        <f>IF(AND(E1845=1,D1845&gt;20000,D1845&lt;=45000),D1845*'Z1'!$G$7,0)+IF(AND(E1845=1,D1845&gt;45000,D1845&lt;=50000),'Z1'!$G$7/5000*(50000-D1845)*D1845,0)</f>
        <v>0</v>
      </c>
      <c r="M1845" s="18">
        <f t="shared" ca="1" si="519"/>
        <v>0</v>
      </c>
      <c r="N1845" s="21">
        <v>153150</v>
      </c>
      <c r="O1845" s="20">
        <f t="shared" si="520"/>
        <v>152150</v>
      </c>
      <c r="P1845" s="21">
        <f t="shared" si="521"/>
        <v>1</v>
      </c>
      <c r="Q1845" s="22">
        <f t="shared" si="522"/>
        <v>136935</v>
      </c>
      <c r="R1845" s="59">
        <f t="shared" ca="1" si="523"/>
        <v>2299339.2000310766</v>
      </c>
      <c r="S1845" s="60">
        <f t="shared" ca="1" si="524"/>
        <v>2436274.2000310766</v>
      </c>
      <c r="T1845" s="61">
        <v>1114.2255468010899</v>
      </c>
      <c r="U1845" s="61">
        <f t="shared" ca="1" si="525"/>
        <v>1193.6669279917082</v>
      </c>
      <c r="V1845" s="62">
        <f t="shared" ca="1" si="526"/>
        <v>7.1297397029436604E-2</v>
      </c>
      <c r="W1845" s="62"/>
      <c r="X1845" s="62">
        <f t="shared" ca="1" si="527"/>
        <v>7.1297397029436604E-2</v>
      </c>
      <c r="Y1845" s="60">
        <f t="shared" ca="1" si="528"/>
        <v>2436274.2000310766</v>
      </c>
      <c r="Z1845" s="63">
        <f t="shared" ca="1" si="529"/>
        <v>0</v>
      </c>
      <c r="AA1845" s="60">
        <f t="shared" ca="1" si="530"/>
        <v>0</v>
      </c>
      <c r="AB1845" s="63">
        <f t="shared" ca="1" si="531"/>
        <v>0</v>
      </c>
      <c r="AC1845" s="47">
        <f t="shared" ca="1" si="532"/>
        <v>2436274.2000310766</v>
      </c>
    </row>
    <row r="1846" spans="1:29" x14ac:dyDescent="0.15">
      <c r="A1846" s="58">
        <v>70420</v>
      </c>
      <c r="B1846" s="65">
        <f t="shared" si="515"/>
        <v>7</v>
      </c>
      <c r="C1846" s="58" t="s">
        <v>1899</v>
      </c>
      <c r="D1846" s="58">
        <v>3676</v>
      </c>
      <c r="E1846" s="58">
        <v>0</v>
      </c>
      <c r="F1846" s="58">
        <f t="shared" si="516"/>
        <v>5925.4925373134329</v>
      </c>
      <c r="G1846" s="58"/>
      <c r="H1846" s="17">
        <f t="shared" si="517"/>
        <v>1</v>
      </c>
      <c r="I1846" s="17">
        <f t="shared" si="518"/>
        <v>0</v>
      </c>
      <c r="J1846" s="17">
        <f ca="1">OFFSET('Z1'!$B$7,B1846,H1846)*D1846</f>
        <v>0</v>
      </c>
      <c r="K1846" s="17">
        <f ca="1">IF(I1846&gt;0,OFFSET('Z1'!$I$7,B1846,I1846)*IF(I1846=1,D1846-9300,IF(I1846=2,D1846-18000,IF(I1846=3,D1846-45000,0))),0)</f>
        <v>0</v>
      </c>
      <c r="L1846" s="17">
        <f>IF(AND(E1846=1,D1846&gt;20000,D1846&lt;=45000),D1846*'Z1'!$G$7,0)+IF(AND(E1846=1,D1846&gt;45000,D1846&lt;=50000),'Z1'!$G$7/5000*(50000-D1846)*D1846,0)</f>
        <v>0</v>
      </c>
      <c r="M1846" s="18">
        <f t="shared" ca="1" si="519"/>
        <v>0</v>
      </c>
      <c r="N1846" s="21">
        <v>361257</v>
      </c>
      <c r="O1846" s="20">
        <f t="shared" si="520"/>
        <v>360257</v>
      </c>
      <c r="P1846" s="21">
        <f t="shared" si="521"/>
        <v>1</v>
      </c>
      <c r="Q1846" s="22">
        <f t="shared" si="522"/>
        <v>324231.3</v>
      </c>
      <c r="R1846" s="59">
        <f t="shared" ca="1" si="523"/>
        <v>4141289.0246517579</v>
      </c>
      <c r="S1846" s="60">
        <f t="shared" ca="1" si="524"/>
        <v>4465520.3246517582</v>
      </c>
      <c r="T1846" s="61">
        <v>1145.4891646871679</v>
      </c>
      <c r="U1846" s="61">
        <f t="shared" ca="1" si="525"/>
        <v>1214.7770197638081</v>
      </c>
      <c r="V1846" s="62">
        <f t="shared" ca="1" si="526"/>
        <v>6.0487569164883848E-2</v>
      </c>
      <c r="W1846" s="62"/>
      <c r="X1846" s="62">
        <f t="shared" ca="1" si="527"/>
        <v>6.0487569164883848E-2</v>
      </c>
      <c r="Y1846" s="60">
        <f t="shared" ca="1" si="528"/>
        <v>4465520.3246517582</v>
      </c>
      <c r="Z1846" s="63">
        <f t="shared" ca="1" si="529"/>
        <v>0</v>
      </c>
      <c r="AA1846" s="60">
        <f t="shared" ca="1" si="530"/>
        <v>0</v>
      </c>
      <c r="AB1846" s="63">
        <f t="shared" ca="1" si="531"/>
        <v>0</v>
      </c>
      <c r="AC1846" s="47">
        <f t="shared" ca="1" si="532"/>
        <v>4465520.3246517582</v>
      </c>
    </row>
    <row r="1847" spans="1:29" x14ac:dyDescent="0.15">
      <c r="A1847" s="58">
        <v>70501</v>
      </c>
      <c r="B1847" s="65">
        <f t="shared" si="515"/>
        <v>7</v>
      </c>
      <c r="C1847" s="58" t="s">
        <v>1900</v>
      </c>
      <c r="D1847" s="58">
        <v>2544</v>
      </c>
      <c r="E1847" s="58">
        <v>0</v>
      </c>
      <c r="F1847" s="58">
        <f t="shared" si="516"/>
        <v>4100.7761194029854</v>
      </c>
      <c r="G1847" s="58"/>
      <c r="H1847" s="17">
        <f t="shared" si="517"/>
        <v>1</v>
      </c>
      <c r="I1847" s="17">
        <f t="shared" si="518"/>
        <v>0</v>
      </c>
      <c r="J1847" s="17">
        <f ca="1">OFFSET('Z1'!$B$7,B1847,H1847)*D1847</f>
        <v>0</v>
      </c>
      <c r="K1847" s="17">
        <f ca="1">IF(I1847&gt;0,OFFSET('Z1'!$I$7,B1847,I1847)*IF(I1847=1,D1847-9300,IF(I1847=2,D1847-18000,IF(I1847=3,D1847-45000,0))),0)</f>
        <v>0</v>
      </c>
      <c r="L1847" s="17">
        <f>IF(AND(E1847=1,D1847&gt;20000,D1847&lt;=45000),D1847*'Z1'!$G$7,0)+IF(AND(E1847=1,D1847&gt;45000,D1847&lt;=50000),'Z1'!$G$7/5000*(50000-D1847)*D1847,0)</f>
        <v>0</v>
      </c>
      <c r="M1847" s="18">
        <f t="shared" ca="1" si="519"/>
        <v>0</v>
      </c>
      <c r="N1847" s="21">
        <v>294065</v>
      </c>
      <c r="O1847" s="20">
        <f t="shared" si="520"/>
        <v>293065</v>
      </c>
      <c r="P1847" s="21">
        <f t="shared" si="521"/>
        <v>1</v>
      </c>
      <c r="Q1847" s="22">
        <f t="shared" si="522"/>
        <v>263758.5</v>
      </c>
      <c r="R1847" s="59">
        <f t="shared" ca="1" si="523"/>
        <v>2866006.3326208033</v>
      </c>
      <c r="S1847" s="60">
        <f t="shared" ca="1" si="524"/>
        <v>3129764.8326208033</v>
      </c>
      <c r="T1847" s="61">
        <v>1164.5737871888957</v>
      </c>
      <c r="U1847" s="61">
        <f t="shared" ca="1" si="525"/>
        <v>1230.2534719421396</v>
      </c>
      <c r="V1847" s="62">
        <f t="shared" ca="1" si="526"/>
        <v>5.6398044912022938E-2</v>
      </c>
      <c r="W1847" s="62"/>
      <c r="X1847" s="62">
        <f t="shared" ca="1" si="527"/>
        <v>5.6398044912022938E-2</v>
      </c>
      <c r="Y1847" s="60">
        <f t="shared" ca="1" si="528"/>
        <v>3129764.8326208033</v>
      </c>
      <c r="Z1847" s="63">
        <f t="shared" ca="1" si="529"/>
        <v>0</v>
      </c>
      <c r="AA1847" s="60">
        <f t="shared" ca="1" si="530"/>
        <v>0</v>
      </c>
      <c r="AB1847" s="63">
        <f t="shared" ca="1" si="531"/>
        <v>0</v>
      </c>
      <c r="AC1847" s="47">
        <f t="shared" ca="1" si="532"/>
        <v>3129764.8326208033</v>
      </c>
    </row>
    <row r="1848" spans="1:29" x14ac:dyDescent="0.15">
      <c r="A1848" s="58">
        <v>70502</v>
      </c>
      <c r="B1848" s="65">
        <f t="shared" si="515"/>
        <v>7</v>
      </c>
      <c r="C1848" s="58" t="s">
        <v>1901</v>
      </c>
      <c r="D1848" s="58">
        <v>1027</v>
      </c>
      <c r="E1848" s="58">
        <v>0</v>
      </c>
      <c r="F1848" s="58">
        <f t="shared" si="516"/>
        <v>1655.4626865671642</v>
      </c>
      <c r="G1848" s="58"/>
      <c r="H1848" s="17">
        <f t="shared" si="517"/>
        <v>1</v>
      </c>
      <c r="I1848" s="17">
        <f t="shared" si="518"/>
        <v>0</v>
      </c>
      <c r="J1848" s="17">
        <f ca="1">OFFSET('Z1'!$B$7,B1848,H1848)*D1848</f>
        <v>0</v>
      </c>
      <c r="K1848" s="17">
        <f ca="1">IF(I1848&gt;0,OFFSET('Z1'!$I$7,B1848,I1848)*IF(I1848=1,D1848-9300,IF(I1848=2,D1848-18000,IF(I1848=3,D1848-45000,0))),0)</f>
        <v>0</v>
      </c>
      <c r="L1848" s="17">
        <f>IF(AND(E1848=1,D1848&gt;20000,D1848&lt;=45000),D1848*'Z1'!$G$7,0)+IF(AND(E1848=1,D1848&gt;45000,D1848&lt;=50000),'Z1'!$G$7/5000*(50000-D1848)*D1848,0)</f>
        <v>0</v>
      </c>
      <c r="M1848" s="18">
        <f t="shared" ca="1" si="519"/>
        <v>0</v>
      </c>
      <c r="N1848" s="21">
        <v>7973</v>
      </c>
      <c r="O1848" s="20">
        <f t="shared" si="520"/>
        <v>6973</v>
      </c>
      <c r="P1848" s="21">
        <f t="shared" si="521"/>
        <v>1</v>
      </c>
      <c r="Q1848" s="22">
        <f t="shared" si="522"/>
        <v>6275.7</v>
      </c>
      <c r="R1848" s="59">
        <f t="shared" ca="1" si="523"/>
        <v>1156992.3363213697</v>
      </c>
      <c r="S1848" s="60">
        <f t="shared" ca="1" si="524"/>
        <v>1163268.0363213697</v>
      </c>
      <c r="T1848" s="61">
        <v>1036.7502741395833</v>
      </c>
      <c r="U1848" s="61">
        <f t="shared" ca="1" si="525"/>
        <v>1132.6855270899414</v>
      </c>
      <c r="V1848" s="62">
        <f t="shared" ca="1" si="526"/>
        <v>9.2534581705296715E-2</v>
      </c>
      <c r="W1848" s="62"/>
      <c r="X1848" s="62">
        <f t="shared" ca="1" si="527"/>
        <v>9.2534581705296715E-2</v>
      </c>
      <c r="Y1848" s="60">
        <f t="shared" ca="1" si="528"/>
        <v>1163268.0363213697</v>
      </c>
      <c r="Z1848" s="63">
        <f t="shared" ca="1" si="529"/>
        <v>0</v>
      </c>
      <c r="AA1848" s="60">
        <f t="shared" ca="1" si="530"/>
        <v>10879.318840003572</v>
      </c>
      <c r="AB1848" s="63">
        <f t="shared" ca="1" si="531"/>
        <v>-4087.1692051742898</v>
      </c>
      <c r="AC1848" s="47">
        <f t="shared" ca="1" si="532"/>
        <v>1159180.8671161954</v>
      </c>
    </row>
    <row r="1849" spans="1:29" x14ac:dyDescent="0.15">
      <c r="A1849" s="58">
        <v>70503</v>
      </c>
      <c r="B1849" s="65">
        <f t="shared" si="515"/>
        <v>7</v>
      </c>
      <c r="C1849" s="58" t="s">
        <v>1902</v>
      </c>
      <c r="D1849" s="58">
        <v>2850</v>
      </c>
      <c r="E1849" s="58">
        <v>0</v>
      </c>
      <c r="F1849" s="58">
        <f t="shared" si="516"/>
        <v>4594.0298507462685</v>
      </c>
      <c r="G1849" s="58"/>
      <c r="H1849" s="17">
        <f t="shared" si="517"/>
        <v>1</v>
      </c>
      <c r="I1849" s="17">
        <f t="shared" si="518"/>
        <v>0</v>
      </c>
      <c r="J1849" s="17">
        <f ca="1">OFFSET('Z1'!$B$7,B1849,H1849)*D1849</f>
        <v>0</v>
      </c>
      <c r="K1849" s="17">
        <f ca="1">IF(I1849&gt;0,OFFSET('Z1'!$I$7,B1849,I1849)*IF(I1849=1,D1849-9300,IF(I1849=2,D1849-18000,IF(I1849=3,D1849-45000,0))),0)</f>
        <v>0</v>
      </c>
      <c r="L1849" s="17">
        <f>IF(AND(E1849=1,D1849&gt;20000,D1849&lt;=45000),D1849*'Z1'!$G$7,0)+IF(AND(E1849=1,D1849&gt;45000,D1849&lt;=50000),'Z1'!$G$7/5000*(50000-D1849)*D1849,0)</f>
        <v>0</v>
      </c>
      <c r="M1849" s="18">
        <f t="shared" ca="1" si="519"/>
        <v>0</v>
      </c>
      <c r="N1849" s="21">
        <v>137336</v>
      </c>
      <c r="O1849" s="20">
        <f t="shared" si="520"/>
        <v>136336</v>
      </c>
      <c r="P1849" s="21">
        <f t="shared" si="521"/>
        <v>1</v>
      </c>
      <c r="Q1849" s="22">
        <f t="shared" si="522"/>
        <v>122702.40000000001</v>
      </c>
      <c r="R1849" s="59">
        <f t="shared" ca="1" si="523"/>
        <v>3210738.2264030222</v>
      </c>
      <c r="S1849" s="60">
        <f t="shared" ca="1" si="524"/>
        <v>3333440.6264030221</v>
      </c>
      <c r="T1849" s="61">
        <v>1090.2094671614584</v>
      </c>
      <c r="U1849" s="61">
        <f t="shared" ca="1" si="525"/>
        <v>1169.6282899659727</v>
      </c>
      <c r="V1849" s="62">
        <f t="shared" ca="1" si="526"/>
        <v>7.2847306134016909E-2</v>
      </c>
      <c r="W1849" s="62"/>
      <c r="X1849" s="62">
        <f t="shared" ca="1" si="527"/>
        <v>7.2847306134016909E-2</v>
      </c>
      <c r="Y1849" s="60">
        <f t="shared" ca="1" si="528"/>
        <v>3333440.6264030221</v>
      </c>
      <c r="Z1849" s="63">
        <f t="shared" ca="1" si="529"/>
        <v>0</v>
      </c>
      <c r="AA1849" s="60">
        <f t="shared" ca="1" si="530"/>
        <v>0</v>
      </c>
      <c r="AB1849" s="63">
        <f t="shared" ca="1" si="531"/>
        <v>0</v>
      </c>
      <c r="AC1849" s="47">
        <f t="shared" ca="1" si="532"/>
        <v>3333440.6264030221</v>
      </c>
    </row>
    <row r="1850" spans="1:29" x14ac:dyDescent="0.15">
      <c r="A1850" s="58">
        <v>70504</v>
      </c>
      <c r="B1850" s="65">
        <f t="shared" si="515"/>
        <v>7</v>
      </c>
      <c r="C1850" s="58" t="s">
        <v>1903</v>
      </c>
      <c r="D1850" s="58">
        <v>1522</v>
      </c>
      <c r="E1850" s="58">
        <v>0</v>
      </c>
      <c r="F1850" s="58">
        <f t="shared" si="516"/>
        <v>2453.373134328358</v>
      </c>
      <c r="G1850" s="58"/>
      <c r="H1850" s="17">
        <f t="shared" si="517"/>
        <v>1</v>
      </c>
      <c r="I1850" s="17">
        <f t="shared" si="518"/>
        <v>0</v>
      </c>
      <c r="J1850" s="17">
        <f ca="1">OFFSET('Z1'!$B$7,B1850,H1850)*D1850</f>
        <v>0</v>
      </c>
      <c r="K1850" s="17">
        <f ca="1">IF(I1850&gt;0,OFFSET('Z1'!$I$7,B1850,I1850)*IF(I1850=1,D1850-9300,IF(I1850=2,D1850-18000,IF(I1850=3,D1850-45000,0))),0)</f>
        <v>0</v>
      </c>
      <c r="L1850" s="17">
        <f>IF(AND(E1850=1,D1850&gt;20000,D1850&lt;=45000),D1850*'Z1'!$G$7,0)+IF(AND(E1850=1,D1850&gt;45000,D1850&lt;=50000),'Z1'!$G$7/5000*(50000-D1850)*D1850,0)</f>
        <v>0</v>
      </c>
      <c r="M1850" s="18">
        <f t="shared" ca="1" si="519"/>
        <v>0</v>
      </c>
      <c r="N1850" s="21">
        <v>19895</v>
      </c>
      <c r="O1850" s="20">
        <f t="shared" si="520"/>
        <v>18895</v>
      </c>
      <c r="P1850" s="21">
        <f t="shared" si="521"/>
        <v>1</v>
      </c>
      <c r="Q1850" s="22">
        <f t="shared" si="522"/>
        <v>17005.5</v>
      </c>
      <c r="R1850" s="59">
        <f t="shared" ca="1" si="523"/>
        <v>1714646.8703808419</v>
      </c>
      <c r="S1850" s="60">
        <f t="shared" ca="1" si="524"/>
        <v>1731652.3703808419</v>
      </c>
      <c r="T1850" s="61">
        <v>1042.4926566095928</v>
      </c>
      <c r="U1850" s="61">
        <f t="shared" ca="1" si="525"/>
        <v>1137.7479437456254</v>
      </c>
      <c r="V1850" s="62">
        <f t="shared" ca="1" si="526"/>
        <v>9.1372621698672774E-2</v>
      </c>
      <c r="W1850" s="62"/>
      <c r="X1850" s="62">
        <f t="shared" ca="1" si="527"/>
        <v>9.1372621698672774E-2</v>
      </c>
      <c r="Y1850" s="60">
        <f t="shared" ca="1" si="528"/>
        <v>1731652.3703808419</v>
      </c>
      <c r="Z1850" s="63">
        <f t="shared" ca="1" si="529"/>
        <v>0</v>
      </c>
      <c r="AA1850" s="60">
        <f t="shared" ca="1" si="530"/>
        <v>14368.653240401298</v>
      </c>
      <c r="AB1850" s="63">
        <f t="shared" ca="1" si="531"/>
        <v>-5398.0509173106166</v>
      </c>
      <c r="AC1850" s="47">
        <f t="shared" ca="1" si="532"/>
        <v>1726254.3194635313</v>
      </c>
    </row>
    <row r="1851" spans="1:29" x14ac:dyDescent="0.15">
      <c r="A1851" s="58">
        <v>70505</v>
      </c>
      <c r="B1851" s="65">
        <f t="shared" si="515"/>
        <v>7</v>
      </c>
      <c r="C1851" s="58" t="s">
        <v>1904</v>
      </c>
      <c r="D1851" s="58">
        <v>3513</v>
      </c>
      <c r="E1851" s="58">
        <v>0</v>
      </c>
      <c r="F1851" s="58">
        <f t="shared" si="516"/>
        <v>5662.746268656716</v>
      </c>
      <c r="G1851" s="58"/>
      <c r="H1851" s="17">
        <f t="shared" si="517"/>
        <v>1</v>
      </c>
      <c r="I1851" s="17">
        <f t="shared" si="518"/>
        <v>0</v>
      </c>
      <c r="J1851" s="17">
        <f ca="1">OFFSET('Z1'!$B$7,B1851,H1851)*D1851</f>
        <v>0</v>
      </c>
      <c r="K1851" s="17">
        <f ca="1">IF(I1851&gt;0,OFFSET('Z1'!$I$7,B1851,I1851)*IF(I1851=1,D1851-9300,IF(I1851=2,D1851-18000,IF(I1851=3,D1851-45000,0))),0)</f>
        <v>0</v>
      </c>
      <c r="L1851" s="17">
        <f>IF(AND(E1851=1,D1851&gt;20000,D1851&lt;=45000),D1851*'Z1'!$G$7,0)+IF(AND(E1851=1,D1851&gt;45000,D1851&lt;=50000),'Z1'!$G$7/5000*(50000-D1851)*D1851,0)</f>
        <v>0</v>
      </c>
      <c r="M1851" s="18">
        <f t="shared" ca="1" si="519"/>
        <v>0</v>
      </c>
      <c r="N1851" s="21">
        <v>34676</v>
      </c>
      <c r="O1851" s="20">
        <f t="shared" si="520"/>
        <v>33676</v>
      </c>
      <c r="P1851" s="21">
        <f t="shared" si="521"/>
        <v>1</v>
      </c>
      <c r="Q1851" s="22">
        <f t="shared" si="522"/>
        <v>30308.400000000001</v>
      </c>
      <c r="R1851" s="59">
        <f t="shared" ca="1" si="523"/>
        <v>3957657.3295978303</v>
      </c>
      <c r="S1851" s="60">
        <f t="shared" ca="1" si="524"/>
        <v>3987965.7295978302</v>
      </c>
      <c r="T1851" s="61">
        <v>1038.1300845356025</v>
      </c>
      <c r="U1851" s="61">
        <f t="shared" ca="1" si="525"/>
        <v>1135.2023141468346</v>
      </c>
      <c r="V1851" s="62">
        <f t="shared" ca="1" si="526"/>
        <v>9.35068071499503E-2</v>
      </c>
      <c r="W1851" s="62"/>
      <c r="X1851" s="62">
        <f t="shared" ca="1" si="527"/>
        <v>9.35068071499503E-2</v>
      </c>
      <c r="Y1851" s="60">
        <f t="shared" ca="1" si="528"/>
        <v>3987965.7295978302</v>
      </c>
      <c r="Z1851" s="63">
        <f t="shared" ca="1" si="529"/>
        <v>0</v>
      </c>
      <c r="AA1851" s="60">
        <f t="shared" ca="1" si="530"/>
        <v>40809.448997374624</v>
      </c>
      <c r="AB1851" s="63">
        <f t="shared" ca="1" si="531"/>
        <v>-15331.393966402549</v>
      </c>
      <c r="AC1851" s="47">
        <f t="shared" ca="1" si="532"/>
        <v>3972634.3356314278</v>
      </c>
    </row>
    <row r="1852" spans="1:29" x14ac:dyDescent="0.15">
      <c r="A1852" s="58">
        <v>70506</v>
      </c>
      <c r="B1852" s="65">
        <f t="shared" si="515"/>
        <v>7</v>
      </c>
      <c r="C1852" s="58" t="s">
        <v>1905</v>
      </c>
      <c r="D1852" s="58">
        <v>3071</v>
      </c>
      <c r="E1852" s="58">
        <v>0</v>
      </c>
      <c r="F1852" s="58">
        <f t="shared" si="516"/>
        <v>4950.2686567164183</v>
      </c>
      <c r="G1852" s="58"/>
      <c r="H1852" s="17">
        <f t="shared" si="517"/>
        <v>1</v>
      </c>
      <c r="I1852" s="17">
        <f t="shared" si="518"/>
        <v>0</v>
      </c>
      <c r="J1852" s="17">
        <f ca="1">OFFSET('Z1'!$B$7,B1852,H1852)*D1852</f>
        <v>0</v>
      </c>
      <c r="K1852" s="17">
        <f ca="1">IF(I1852&gt;0,OFFSET('Z1'!$I$7,B1852,I1852)*IF(I1852=1,D1852-9300,IF(I1852=2,D1852-18000,IF(I1852=3,D1852-45000,0))),0)</f>
        <v>0</v>
      </c>
      <c r="L1852" s="17">
        <f>IF(AND(E1852=1,D1852&gt;20000,D1852&lt;=45000),D1852*'Z1'!$G$7,0)+IF(AND(E1852=1,D1852&gt;45000,D1852&lt;=50000),'Z1'!$G$7/5000*(50000-D1852)*D1852,0)</f>
        <v>0</v>
      </c>
      <c r="M1852" s="18">
        <f t="shared" ca="1" si="519"/>
        <v>0</v>
      </c>
      <c r="N1852" s="21">
        <v>20915</v>
      </c>
      <c r="O1852" s="20">
        <f t="shared" si="520"/>
        <v>19915</v>
      </c>
      <c r="P1852" s="21">
        <f t="shared" si="521"/>
        <v>1</v>
      </c>
      <c r="Q1852" s="22">
        <f t="shared" si="522"/>
        <v>17923.5</v>
      </c>
      <c r="R1852" s="59">
        <f t="shared" ca="1" si="523"/>
        <v>3459711.260801292</v>
      </c>
      <c r="S1852" s="60">
        <f t="shared" ca="1" si="524"/>
        <v>3477634.760801292</v>
      </c>
      <c r="T1852" s="61">
        <v>1033.9784051392692</v>
      </c>
      <c r="U1852" s="61">
        <f t="shared" ca="1" si="525"/>
        <v>1132.4111887988577</v>
      </c>
      <c r="V1852" s="62">
        <f t="shared" ca="1" si="526"/>
        <v>9.5198103916232402E-2</v>
      </c>
      <c r="W1852" s="62"/>
      <c r="X1852" s="62">
        <f t="shared" ca="1" si="527"/>
        <v>9.5198103916232402E-2</v>
      </c>
      <c r="Y1852" s="60">
        <f t="shared" ca="1" si="528"/>
        <v>3477634.760801292</v>
      </c>
      <c r="Z1852" s="63">
        <f t="shared" ca="1" si="529"/>
        <v>0</v>
      </c>
      <c r="AA1852" s="60">
        <f t="shared" ca="1" si="530"/>
        <v>40902.654560798779</v>
      </c>
      <c r="AB1852" s="63">
        <f t="shared" ca="1" si="531"/>
        <v>-15366.409661243422</v>
      </c>
      <c r="AC1852" s="47">
        <f t="shared" ca="1" si="532"/>
        <v>3462268.3511400488</v>
      </c>
    </row>
    <row r="1853" spans="1:29" x14ac:dyDescent="0.15">
      <c r="A1853" s="58">
        <v>70508</v>
      </c>
      <c r="B1853" s="65">
        <f t="shared" si="515"/>
        <v>7</v>
      </c>
      <c r="C1853" s="58" t="s">
        <v>1906</v>
      </c>
      <c r="D1853" s="58">
        <v>5679</v>
      </c>
      <c r="E1853" s="58">
        <v>0</v>
      </c>
      <c r="F1853" s="58">
        <f t="shared" si="516"/>
        <v>9154.2089552238813</v>
      </c>
      <c r="G1853" s="58"/>
      <c r="H1853" s="17">
        <f t="shared" si="517"/>
        <v>1</v>
      </c>
      <c r="I1853" s="17">
        <f t="shared" si="518"/>
        <v>0</v>
      </c>
      <c r="J1853" s="17">
        <f ca="1">OFFSET('Z1'!$B$7,B1853,H1853)*D1853</f>
        <v>0</v>
      </c>
      <c r="K1853" s="17">
        <f ca="1">IF(I1853&gt;0,OFFSET('Z1'!$I$7,B1853,I1853)*IF(I1853=1,D1853-9300,IF(I1853=2,D1853-18000,IF(I1853=3,D1853-45000,0))),0)</f>
        <v>0</v>
      </c>
      <c r="L1853" s="17">
        <f>IF(AND(E1853=1,D1853&gt;20000,D1853&lt;=45000),D1853*'Z1'!$G$7,0)+IF(AND(E1853=1,D1853&gt;45000,D1853&lt;=50000),'Z1'!$G$7/5000*(50000-D1853)*D1853,0)</f>
        <v>0</v>
      </c>
      <c r="M1853" s="18">
        <f t="shared" ca="1" si="519"/>
        <v>0</v>
      </c>
      <c r="N1853" s="21">
        <v>86226</v>
      </c>
      <c r="O1853" s="20">
        <f t="shared" si="520"/>
        <v>85226</v>
      </c>
      <c r="P1853" s="21">
        <f t="shared" si="521"/>
        <v>1</v>
      </c>
      <c r="Q1853" s="22">
        <f t="shared" si="522"/>
        <v>76703.400000000009</v>
      </c>
      <c r="R1853" s="59">
        <f t="shared" ca="1" si="523"/>
        <v>6397818.381664128</v>
      </c>
      <c r="S1853" s="60">
        <f t="shared" ca="1" si="524"/>
        <v>6474521.7816641284</v>
      </c>
      <c r="T1853" s="61">
        <v>1044.8733827397766</v>
      </c>
      <c r="U1853" s="61">
        <f t="shared" ca="1" si="525"/>
        <v>1140.0813139045833</v>
      </c>
      <c r="V1853" s="62">
        <f t="shared" ca="1" si="526"/>
        <v>9.1119108532711213E-2</v>
      </c>
      <c r="W1853" s="62"/>
      <c r="X1853" s="62">
        <f t="shared" ca="1" si="527"/>
        <v>9.1119108532711213E-2</v>
      </c>
      <c r="Y1853" s="60">
        <f t="shared" ca="1" si="528"/>
        <v>6474521.7816641284</v>
      </c>
      <c r="Z1853" s="63">
        <f t="shared" ca="1" si="529"/>
        <v>0</v>
      </c>
      <c r="AA1853" s="60">
        <f t="shared" ca="1" si="530"/>
        <v>52231.522055658512</v>
      </c>
      <c r="AB1853" s="63">
        <f t="shared" ca="1" si="531"/>
        <v>-19622.466408494292</v>
      </c>
      <c r="AC1853" s="47">
        <f t="shared" ca="1" si="532"/>
        <v>6454899.3152556345</v>
      </c>
    </row>
    <row r="1854" spans="1:29" x14ac:dyDescent="0.15">
      <c r="A1854" s="58">
        <v>70509</v>
      </c>
      <c r="B1854" s="65">
        <f t="shared" si="515"/>
        <v>7</v>
      </c>
      <c r="C1854" s="58" t="s">
        <v>1907</v>
      </c>
      <c r="D1854" s="58">
        <v>2863</v>
      </c>
      <c r="E1854" s="58">
        <v>0</v>
      </c>
      <c r="F1854" s="58">
        <f t="shared" si="516"/>
        <v>4614.9850746268658</v>
      </c>
      <c r="G1854" s="58"/>
      <c r="H1854" s="17">
        <f t="shared" si="517"/>
        <v>1</v>
      </c>
      <c r="I1854" s="17">
        <f t="shared" si="518"/>
        <v>0</v>
      </c>
      <c r="J1854" s="17">
        <f ca="1">OFFSET('Z1'!$B$7,B1854,H1854)*D1854</f>
        <v>0</v>
      </c>
      <c r="K1854" s="17">
        <f ca="1">IF(I1854&gt;0,OFFSET('Z1'!$I$7,B1854,I1854)*IF(I1854=1,D1854-9300,IF(I1854=2,D1854-18000,IF(I1854=3,D1854-45000,0))),0)</f>
        <v>0</v>
      </c>
      <c r="L1854" s="17">
        <f>IF(AND(E1854=1,D1854&gt;20000,D1854&lt;=45000),D1854*'Z1'!$G$7,0)+IF(AND(E1854=1,D1854&gt;45000,D1854&lt;=50000),'Z1'!$G$7/5000*(50000-D1854)*D1854,0)</f>
        <v>0</v>
      </c>
      <c r="M1854" s="18">
        <f t="shared" ca="1" si="519"/>
        <v>0</v>
      </c>
      <c r="N1854" s="21">
        <v>642111</v>
      </c>
      <c r="O1854" s="20">
        <f t="shared" si="520"/>
        <v>641111</v>
      </c>
      <c r="P1854" s="21">
        <f t="shared" si="521"/>
        <v>1</v>
      </c>
      <c r="Q1854" s="22">
        <f t="shared" si="522"/>
        <v>576999.9</v>
      </c>
      <c r="R1854" s="59">
        <f t="shared" ca="1" si="523"/>
        <v>3225383.6990146851</v>
      </c>
      <c r="S1854" s="60">
        <f t="shared" ca="1" si="524"/>
        <v>3802383.599014685</v>
      </c>
      <c r="T1854" s="61">
        <v>1301.4112992306912</v>
      </c>
      <c r="U1854" s="61">
        <f t="shared" ca="1" si="525"/>
        <v>1328.1116308119751</v>
      </c>
      <c r="V1854" s="62">
        <f t="shared" ca="1" si="526"/>
        <v>2.0516443646268812E-2</v>
      </c>
      <c r="W1854" s="62"/>
      <c r="X1854" s="62">
        <f t="shared" ca="1" si="527"/>
        <v>4.1158394327093784E-2</v>
      </c>
      <c r="Y1854" s="60">
        <f t="shared" ca="1" si="528"/>
        <v>3879294.280081226</v>
      </c>
      <c r="Z1854" s="63">
        <f t="shared" ca="1" si="529"/>
        <v>76910.681066541001</v>
      </c>
      <c r="AA1854" s="60">
        <f t="shared" ca="1" si="530"/>
        <v>0</v>
      </c>
      <c r="AB1854" s="63">
        <f t="shared" ca="1" si="531"/>
        <v>0</v>
      </c>
      <c r="AC1854" s="47">
        <f t="shared" ca="1" si="532"/>
        <v>3879294.280081226</v>
      </c>
    </row>
    <row r="1855" spans="1:29" x14ac:dyDescent="0.15">
      <c r="A1855" s="58">
        <v>70510</v>
      </c>
      <c r="B1855" s="65">
        <f t="shared" si="515"/>
        <v>7</v>
      </c>
      <c r="C1855" s="58" t="s">
        <v>1908</v>
      </c>
      <c r="D1855" s="58">
        <v>1540</v>
      </c>
      <c r="E1855" s="58">
        <v>0</v>
      </c>
      <c r="F1855" s="58">
        <f t="shared" si="516"/>
        <v>2482.3880597014927</v>
      </c>
      <c r="G1855" s="58"/>
      <c r="H1855" s="17">
        <f t="shared" si="517"/>
        <v>1</v>
      </c>
      <c r="I1855" s="17">
        <f t="shared" si="518"/>
        <v>0</v>
      </c>
      <c r="J1855" s="17">
        <f ca="1">OFFSET('Z1'!$B$7,B1855,H1855)*D1855</f>
        <v>0</v>
      </c>
      <c r="K1855" s="17">
        <f ca="1">IF(I1855&gt;0,OFFSET('Z1'!$I$7,B1855,I1855)*IF(I1855=1,D1855-9300,IF(I1855=2,D1855-18000,IF(I1855=3,D1855-45000,0))),0)</f>
        <v>0</v>
      </c>
      <c r="L1855" s="17">
        <f>IF(AND(E1855=1,D1855&gt;20000,D1855&lt;=45000),D1855*'Z1'!$G$7,0)+IF(AND(E1855=1,D1855&gt;45000,D1855&lt;=50000),'Z1'!$G$7/5000*(50000-D1855)*D1855,0)</f>
        <v>0</v>
      </c>
      <c r="M1855" s="18">
        <f t="shared" ca="1" si="519"/>
        <v>0</v>
      </c>
      <c r="N1855" s="21">
        <v>18809</v>
      </c>
      <c r="O1855" s="20">
        <f t="shared" si="520"/>
        <v>17809</v>
      </c>
      <c r="P1855" s="21">
        <f t="shared" si="521"/>
        <v>1</v>
      </c>
      <c r="Q1855" s="22">
        <f t="shared" si="522"/>
        <v>16028.1</v>
      </c>
      <c r="R1855" s="59">
        <f t="shared" ca="1" si="523"/>
        <v>1734925.2170739139</v>
      </c>
      <c r="S1855" s="60">
        <f t="shared" ca="1" si="524"/>
        <v>1750953.317073914</v>
      </c>
      <c r="T1855" s="61">
        <v>1050.694745576691</v>
      </c>
      <c r="U1855" s="61">
        <f t="shared" ca="1" si="525"/>
        <v>1136.9826734246194</v>
      </c>
      <c r="V1855" s="62">
        <f t="shared" ca="1" si="526"/>
        <v>8.2124640111879366E-2</v>
      </c>
      <c r="W1855" s="62"/>
      <c r="X1855" s="62">
        <f t="shared" ca="1" si="527"/>
        <v>8.2124640111879366E-2</v>
      </c>
      <c r="Y1855" s="60">
        <f t="shared" ca="1" si="528"/>
        <v>1750953.317073914</v>
      </c>
      <c r="Z1855" s="63">
        <f t="shared" ca="1" si="529"/>
        <v>0</v>
      </c>
      <c r="AA1855" s="60">
        <f t="shared" ca="1" si="530"/>
        <v>0</v>
      </c>
      <c r="AB1855" s="63">
        <f t="shared" ca="1" si="531"/>
        <v>0</v>
      </c>
      <c r="AC1855" s="47">
        <f t="shared" ca="1" si="532"/>
        <v>1750953.317073914</v>
      </c>
    </row>
    <row r="1856" spans="1:29" x14ac:dyDescent="0.15">
      <c r="A1856" s="58">
        <v>70511</v>
      </c>
      <c r="B1856" s="65">
        <f t="shared" si="515"/>
        <v>7</v>
      </c>
      <c r="C1856" s="58" t="s">
        <v>1909</v>
      </c>
      <c r="D1856" s="58">
        <v>5883</v>
      </c>
      <c r="E1856" s="58">
        <v>0</v>
      </c>
      <c r="F1856" s="58">
        <f t="shared" si="516"/>
        <v>9483.0447761194027</v>
      </c>
      <c r="G1856" s="58"/>
      <c r="H1856" s="17">
        <f t="shared" si="517"/>
        <v>1</v>
      </c>
      <c r="I1856" s="17">
        <f t="shared" si="518"/>
        <v>0</v>
      </c>
      <c r="J1856" s="17">
        <f ca="1">OFFSET('Z1'!$B$7,B1856,H1856)*D1856</f>
        <v>0</v>
      </c>
      <c r="K1856" s="17">
        <f ca="1">IF(I1856&gt;0,OFFSET('Z1'!$I$7,B1856,I1856)*IF(I1856=1,D1856-9300,IF(I1856=2,D1856-18000,IF(I1856=3,D1856-45000,0))),0)</f>
        <v>0</v>
      </c>
      <c r="L1856" s="17">
        <f>IF(AND(E1856=1,D1856&gt;20000,D1856&lt;=45000),D1856*'Z1'!$G$7,0)+IF(AND(E1856=1,D1856&gt;45000,D1856&lt;=50000),'Z1'!$G$7/5000*(50000-D1856)*D1856,0)</f>
        <v>0</v>
      </c>
      <c r="M1856" s="18">
        <f t="shared" ca="1" si="519"/>
        <v>0</v>
      </c>
      <c r="N1856" s="21">
        <v>17032</v>
      </c>
      <c r="O1856" s="20">
        <f t="shared" si="520"/>
        <v>16032</v>
      </c>
      <c r="P1856" s="21">
        <f t="shared" si="521"/>
        <v>1</v>
      </c>
      <c r="Q1856" s="22">
        <f t="shared" si="522"/>
        <v>14428.800000000001</v>
      </c>
      <c r="R1856" s="59">
        <f t="shared" ca="1" si="523"/>
        <v>6627639.6441856073</v>
      </c>
      <c r="S1856" s="60">
        <f t="shared" ca="1" si="524"/>
        <v>6642068.4441856071</v>
      </c>
      <c r="T1856" s="61">
        <v>1028.2298722757623</v>
      </c>
      <c r="U1856" s="61">
        <f t="shared" ca="1" si="525"/>
        <v>1129.0274424928789</v>
      </c>
      <c r="V1856" s="62">
        <f t="shared" ca="1" si="526"/>
        <v>9.8030190461227518E-2</v>
      </c>
      <c r="W1856" s="62"/>
      <c r="X1856" s="62">
        <f t="shared" ca="1" si="527"/>
        <v>9.8030190461227518E-2</v>
      </c>
      <c r="Y1856" s="60">
        <f t="shared" ca="1" si="528"/>
        <v>6642068.4441856062</v>
      </c>
      <c r="Z1856" s="63">
        <f t="shared" ca="1" si="529"/>
        <v>0</v>
      </c>
      <c r="AA1856" s="60">
        <f t="shared" ca="1" si="530"/>
        <v>95051.567069851793</v>
      </c>
      <c r="AB1856" s="63">
        <f t="shared" ca="1" si="531"/>
        <v>-35709.206021516809</v>
      </c>
      <c r="AC1856" s="47">
        <f t="shared" ca="1" si="532"/>
        <v>6606359.2381640896</v>
      </c>
    </row>
    <row r="1857" spans="1:29" x14ac:dyDescent="0.15">
      <c r="A1857" s="58">
        <v>70512</v>
      </c>
      <c r="B1857" s="65">
        <f t="shared" si="515"/>
        <v>7</v>
      </c>
      <c r="C1857" s="58" t="s">
        <v>1910</v>
      </c>
      <c r="D1857" s="58">
        <v>4952</v>
      </c>
      <c r="E1857" s="58">
        <v>0</v>
      </c>
      <c r="F1857" s="58">
        <f t="shared" si="516"/>
        <v>7982.3283582089553</v>
      </c>
      <c r="G1857" s="58"/>
      <c r="H1857" s="17">
        <f t="shared" si="517"/>
        <v>1</v>
      </c>
      <c r="I1857" s="17">
        <f t="shared" si="518"/>
        <v>0</v>
      </c>
      <c r="J1857" s="17">
        <f ca="1">OFFSET('Z1'!$B$7,B1857,H1857)*D1857</f>
        <v>0</v>
      </c>
      <c r="K1857" s="17">
        <f ca="1">IF(I1857&gt;0,OFFSET('Z1'!$I$7,B1857,I1857)*IF(I1857=1,D1857-9300,IF(I1857=2,D1857-18000,IF(I1857=3,D1857-45000,0))),0)</f>
        <v>0</v>
      </c>
      <c r="L1857" s="17">
        <f>IF(AND(E1857=1,D1857&gt;20000,D1857&lt;=45000),D1857*'Z1'!$G$7,0)+IF(AND(E1857=1,D1857&gt;45000,D1857&lt;=50000),'Z1'!$G$7/5000*(50000-D1857)*D1857,0)</f>
        <v>0</v>
      </c>
      <c r="M1857" s="18">
        <f t="shared" ca="1" si="519"/>
        <v>0</v>
      </c>
      <c r="N1857" s="21">
        <v>158326</v>
      </c>
      <c r="O1857" s="20">
        <f t="shared" si="520"/>
        <v>157326</v>
      </c>
      <c r="P1857" s="21">
        <f t="shared" si="521"/>
        <v>1</v>
      </c>
      <c r="Q1857" s="22">
        <f t="shared" si="522"/>
        <v>141593.4</v>
      </c>
      <c r="R1857" s="59">
        <f t="shared" ca="1" si="523"/>
        <v>5578798.4902272867</v>
      </c>
      <c r="S1857" s="60">
        <f t="shared" ca="1" si="524"/>
        <v>5720391.8902272871</v>
      </c>
      <c r="T1857" s="61">
        <v>1062.5234577341239</v>
      </c>
      <c r="U1857" s="61">
        <f t="shared" ca="1" si="525"/>
        <v>1155.167990756722</v>
      </c>
      <c r="V1857" s="62">
        <f t="shared" ca="1" si="526"/>
        <v>8.7192929575565792E-2</v>
      </c>
      <c r="W1857" s="62"/>
      <c r="X1857" s="62">
        <f t="shared" ca="1" si="527"/>
        <v>8.7192929575565792E-2</v>
      </c>
      <c r="Y1857" s="60">
        <f t="shared" ca="1" si="528"/>
        <v>5720391.8902272871</v>
      </c>
      <c r="Z1857" s="63">
        <f t="shared" ca="1" si="529"/>
        <v>0</v>
      </c>
      <c r="AA1857" s="60">
        <f t="shared" ca="1" si="530"/>
        <v>25656.381883523427</v>
      </c>
      <c r="AB1857" s="63">
        <f t="shared" ca="1" si="531"/>
        <v>-9638.6525197651117</v>
      </c>
      <c r="AC1857" s="47">
        <f t="shared" ca="1" si="532"/>
        <v>5710753.2377075218</v>
      </c>
    </row>
    <row r="1858" spans="1:29" x14ac:dyDescent="0.15">
      <c r="A1858" s="58">
        <v>70513</v>
      </c>
      <c r="B1858" s="65">
        <f t="shared" si="515"/>
        <v>7</v>
      </c>
      <c r="C1858" s="58" t="s">
        <v>1911</v>
      </c>
      <c r="D1858" s="58">
        <v>19497</v>
      </c>
      <c r="E1858" s="58">
        <v>0</v>
      </c>
      <c r="F1858" s="58">
        <f t="shared" si="516"/>
        <v>37485</v>
      </c>
      <c r="G1858" s="58"/>
      <c r="H1858" s="17">
        <f t="shared" si="517"/>
        <v>2</v>
      </c>
      <c r="I1858" s="17">
        <f t="shared" si="518"/>
        <v>2</v>
      </c>
      <c r="J1858" s="17">
        <f ca="1">OFFSET('Z1'!$B$7,B1858,H1858)*D1858</f>
        <v>2938977.7800000003</v>
      </c>
      <c r="K1858" s="17">
        <f ca="1">IF(I1858&gt;0,OFFSET('Z1'!$I$7,B1858,I1858)*IF(I1858=1,D1858-9300,IF(I1858=2,D1858-18000,IF(I1858=3,D1858-45000,0))),0)</f>
        <v>0</v>
      </c>
      <c r="L1858" s="17">
        <f>IF(AND(E1858=1,D1858&gt;20000,D1858&lt;=45000),D1858*'Z1'!$G$7,0)+IF(AND(E1858=1,D1858&gt;45000,D1858&lt;=50000),'Z1'!$G$7/5000*(50000-D1858)*D1858,0)</f>
        <v>0</v>
      </c>
      <c r="M1858" s="18">
        <f t="shared" ca="1" si="519"/>
        <v>2938977.7800000003</v>
      </c>
      <c r="N1858" s="21">
        <v>94951</v>
      </c>
      <c r="O1858" s="20">
        <f t="shared" si="520"/>
        <v>93951</v>
      </c>
      <c r="P1858" s="21">
        <f t="shared" si="521"/>
        <v>0</v>
      </c>
      <c r="Q1858" s="22">
        <f t="shared" si="522"/>
        <v>0</v>
      </c>
      <c r="R1858" s="59">
        <f t="shared" ca="1" si="523"/>
        <v>26198027.946458928</v>
      </c>
      <c r="S1858" s="60">
        <f t="shared" ca="1" si="524"/>
        <v>29137005.726458929</v>
      </c>
      <c r="T1858" s="61">
        <v>1351.3483318220633</v>
      </c>
      <c r="U1858" s="61">
        <f t="shared" ca="1" si="525"/>
        <v>1494.43533499815</v>
      </c>
      <c r="V1858" s="62">
        <f t="shared" ca="1" si="526"/>
        <v>0.10588461894436807</v>
      </c>
      <c r="W1858" s="62"/>
      <c r="X1858" s="62">
        <f t="shared" ca="1" si="527"/>
        <v>0.10588461894436807</v>
      </c>
      <c r="Y1858" s="60">
        <f t="shared" ca="1" si="528"/>
        <v>29137005.726458929</v>
      </c>
      <c r="Z1858" s="63">
        <f t="shared" ca="1" si="529"/>
        <v>0</v>
      </c>
      <c r="AA1858" s="60">
        <f t="shared" ca="1" si="530"/>
        <v>620947.24382792786</v>
      </c>
      <c r="AB1858" s="63">
        <f t="shared" ca="1" si="531"/>
        <v>-233278.98468048984</v>
      </c>
      <c r="AC1858" s="47">
        <f t="shared" ca="1" si="532"/>
        <v>28903726.741778441</v>
      </c>
    </row>
    <row r="1859" spans="1:29" x14ac:dyDescent="0.15">
      <c r="A1859" s="58">
        <v>70514</v>
      </c>
      <c r="B1859" s="65">
        <f t="shared" si="515"/>
        <v>7</v>
      </c>
      <c r="C1859" s="58" t="s">
        <v>1912</v>
      </c>
      <c r="D1859" s="58">
        <v>4778</v>
      </c>
      <c r="E1859" s="58">
        <v>0</v>
      </c>
      <c r="F1859" s="58">
        <f t="shared" si="516"/>
        <v>7701.8507462686566</v>
      </c>
      <c r="G1859" s="58"/>
      <c r="H1859" s="17">
        <f t="shared" si="517"/>
        <v>1</v>
      </c>
      <c r="I1859" s="17">
        <f t="shared" si="518"/>
        <v>0</v>
      </c>
      <c r="J1859" s="17">
        <f ca="1">OFFSET('Z1'!$B$7,B1859,H1859)*D1859</f>
        <v>0</v>
      </c>
      <c r="K1859" s="17">
        <f ca="1">IF(I1859&gt;0,OFFSET('Z1'!$I$7,B1859,I1859)*IF(I1859=1,D1859-9300,IF(I1859=2,D1859-18000,IF(I1859=3,D1859-45000,0))),0)</f>
        <v>0</v>
      </c>
      <c r="L1859" s="17">
        <f>IF(AND(E1859=1,D1859&gt;20000,D1859&lt;=45000),D1859*'Z1'!$G$7,0)+IF(AND(E1859=1,D1859&gt;45000,D1859&lt;=50000),'Z1'!$G$7/5000*(50000-D1859)*D1859,0)</f>
        <v>0</v>
      </c>
      <c r="M1859" s="18">
        <f t="shared" ca="1" si="519"/>
        <v>0</v>
      </c>
      <c r="N1859" s="21">
        <v>6633</v>
      </c>
      <c r="O1859" s="20">
        <f t="shared" si="520"/>
        <v>5633</v>
      </c>
      <c r="P1859" s="21">
        <f t="shared" si="521"/>
        <v>1</v>
      </c>
      <c r="Q1859" s="22">
        <f t="shared" si="522"/>
        <v>5069.7</v>
      </c>
      <c r="R1859" s="59">
        <f t="shared" ca="1" si="523"/>
        <v>5382774.47219426</v>
      </c>
      <c r="S1859" s="60">
        <f t="shared" ca="1" si="524"/>
        <v>5387844.1721942602</v>
      </c>
      <c r="T1859" s="61">
        <v>1025.4192772128806</v>
      </c>
      <c r="U1859" s="61">
        <f t="shared" ca="1" si="525"/>
        <v>1127.6358669305694</v>
      </c>
      <c r="V1859" s="62">
        <f t="shared" ca="1" si="526"/>
        <v>9.9682726850539138E-2</v>
      </c>
      <c r="W1859" s="62"/>
      <c r="X1859" s="62">
        <f t="shared" ca="1" si="527"/>
        <v>9.9682726850539138E-2</v>
      </c>
      <c r="Y1859" s="60">
        <f t="shared" ca="1" si="528"/>
        <v>5387844.1721942602</v>
      </c>
      <c r="Z1859" s="63">
        <f t="shared" ca="1" si="529"/>
        <v>0</v>
      </c>
      <c r="AA1859" s="60">
        <f t="shared" ca="1" si="530"/>
        <v>85083.603316990659</v>
      </c>
      <c r="AB1859" s="63">
        <f t="shared" ca="1" si="531"/>
        <v>-31964.416932407425</v>
      </c>
      <c r="AC1859" s="47">
        <f t="shared" ca="1" si="532"/>
        <v>5355879.7552618524</v>
      </c>
    </row>
    <row r="1860" spans="1:29" x14ac:dyDescent="0.15">
      <c r="A1860" s="58">
        <v>70515</v>
      </c>
      <c r="B1860" s="65">
        <f t="shared" si="515"/>
        <v>7</v>
      </c>
      <c r="C1860" s="58" t="s">
        <v>1913</v>
      </c>
      <c r="D1860" s="58">
        <v>4144</v>
      </c>
      <c r="E1860" s="58">
        <v>0</v>
      </c>
      <c r="F1860" s="58">
        <f t="shared" si="516"/>
        <v>6679.8805970149251</v>
      </c>
      <c r="G1860" s="58"/>
      <c r="H1860" s="17">
        <f t="shared" si="517"/>
        <v>1</v>
      </c>
      <c r="I1860" s="17">
        <f t="shared" si="518"/>
        <v>0</v>
      </c>
      <c r="J1860" s="17">
        <f ca="1">OFFSET('Z1'!$B$7,B1860,H1860)*D1860</f>
        <v>0</v>
      </c>
      <c r="K1860" s="17">
        <f ca="1">IF(I1860&gt;0,OFFSET('Z1'!$I$7,B1860,I1860)*IF(I1860=1,D1860-9300,IF(I1860=2,D1860-18000,IF(I1860=3,D1860-45000,0))),0)</f>
        <v>0</v>
      </c>
      <c r="L1860" s="17">
        <f>IF(AND(E1860=1,D1860&gt;20000,D1860&lt;=45000),D1860*'Z1'!$G$7,0)+IF(AND(E1860=1,D1860&gt;45000,D1860&lt;=50000),'Z1'!$G$7/5000*(50000-D1860)*D1860,0)</f>
        <v>0</v>
      </c>
      <c r="M1860" s="18">
        <f t="shared" ca="1" si="519"/>
        <v>0</v>
      </c>
      <c r="N1860" s="21">
        <v>15377</v>
      </c>
      <c r="O1860" s="20">
        <f t="shared" si="520"/>
        <v>14377</v>
      </c>
      <c r="P1860" s="21">
        <f t="shared" si="521"/>
        <v>1</v>
      </c>
      <c r="Q1860" s="22">
        <f t="shared" si="522"/>
        <v>12939.300000000001</v>
      </c>
      <c r="R1860" s="59">
        <f t="shared" ca="1" si="523"/>
        <v>4668526.0386716221</v>
      </c>
      <c r="S1860" s="60">
        <f t="shared" ca="1" si="524"/>
        <v>4681465.3386716219</v>
      </c>
      <c r="T1860" s="61">
        <v>1028.3104480857296</v>
      </c>
      <c r="U1860" s="61">
        <f t="shared" ca="1" si="525"/>
        <v>1129.69723423543</v>
      </c>
      <c r="V1860" s="62">
        <f t="shared" ca="1" si="526"/>
        <v>9.8595503272809193E-2</v>
      </c>
      <c r="W1860" s="62"/>
      <c r="X1860" s="62">
        <f t="shared" ca="1" si="527"/>
        <v>9.8595503272809193E-2</v>
      </c>
      <c r="Y1860" s="60">
        <f t="shared" ca="1" si="528"/>
        <v>4681465.3386716219</v>
      </c>
      <c r="Z1860" s="63">
        <f t="shared" ca="1" si="529"/>
        <v>0</v>
      </c>
      <c r="AA1860" s="60">
        <f t="shared" ca="1" si="530"/>
        <v>69368.787709555589</v>
      </c>
      <c r="AB1860" s="63">
        <f t="shared" ca="1" si="531"/>
        <v>-26060.636432884916</v>
      </c>
      <c r="AC1860" s="47">
        <f t="shared" ca="1" si="532"/>
        <v>4655404.7022387367</v>
      </c>
    </row>
    <row r="1861" spans="1:29" x14ac:dyDescent="0.15">
      <c r="A1861" s="58">
        <v>70516</v>
      </c>
      <c r="B1861" s="65">
        <f t="shared" si="515"/>
        <v>7</v>
      </c>
      <c r="C1861" s="58" t="s">
        <v>1914</v>
      </c>
      <c r="D1861" s="58">
        <v>457</v>
      </c>
      <c r="E1861" s="58">
        <v>0</v>
      </c>
      <c r="F1861" s="58">
        <f t="shared" si="516"/>
        <v>736.65671641791039</v>
      </c>
      <c r="G1861" s="58"/>
      <c r="H1861" s="17">
        <f t="shared" si="517"/>
        <v>1</v>
      </c>
      <c r="I1861" s="17">
        <f t="shared" si="518"/>
        <v>0</v>
      </c>
      <c r="J1861" s="17">
        <f ca="1">OFFSET('Z1'!$B$7,B1861,H1861)*D1861</f>
        <v>0</v>
      </c>
      <c r="K1861" s="17">
        <f ca="1">IF(I1861&gt;0,OFFSET('Z1'!$I$7,B1861,I1861)*IF(I1861=1,D1861-9300,IF(I1861=2,D1861-18000,IF(I1861=3,D1861-45000,0))),0)</f>
        <v>0</v>
      </c>
      <c r="L1861" s="17">
        <f>IF(AND(E1861=1,D1861&gt;20000,D1861&lt;=45000),D1861*'Z1'!$G$7,0)+IF(AND(E1861=1,D1861&gt;45000,D1861&lt;=50000),'Z1'!$G$7/5000*(50000-D1861)*D1861,0)</f>
        <v>0</v>
      </c>
      <c r="M1861" s="18">
        <f t="shared" ca="1" si="519"/>
        <v>0</v>
      </c>
      <c r="N1861" s="21">
        <v>8558</v>
      </c>
      <c r="O1861" s="20">
        <f t="shared" si="520"/>
        <v>7558</v>
      </c>
      <c r="P1861" s="21">
        <f t="shared" si="521"/>
        <v>1</v>
      </c>
      <c r="Q1861" s="22">
        <f t="shared" si="522"/>
        <v>6802.2</v>
      </c>
      <c r="R1861" s="59">
        <f t="shared" ca="1" si="523"/>
        <v>514844.69104076526</v>
      </c>
      <c r="S1861" s="60">
        <f t="shared" ca="1" si="524"/>
        <v>521646.89104076527</v>
      </c>
      <c r="T1861" s="61">
        <v>1048.1909268739953</v>
      </c>
      <c r="U1861" s="61">
        <f t="shared" ca="1" si="525"/>
        <v>1141.4592801767292</v>
      </c>
      <c r="V1861" s="62">
        <f t="shared" ca="1" si="526"/>
        <v>8.8980309704537186E-2</v>
      </c>
      <c r="W1861" s="62"/>
      <c r="X1861" s="62">
        <f t="shared" ca="1" si="527"/>
        <v>8.8980309704537186E-2</v>
      </c>
      <c r="Y1861" s="60">
        <f t="shared" ca="1" si="528"/>
        <v>521646.89104076521</v>
      </c>
      <c r="Z1861" s="63">
        <f t="shared" ca="1" si="529"/>
        <v>0</v>
      </c>
      <c r="AA1861" s="60">
        <f t="shared" ca="1" si="530"/>
        <v>3191.9815338467015</v>
      </c>
      <c r="AB1861" s="63">
        <f t="shared" ca="1" si="531"/>
        <v>-1199.171457375814</v>
      </c>
      <c r="AC1861" s="47">
        <f t="shared" ca="1" si="532"/>
        <v>520447.71958338941</v>
      </c>
    </row>
    <row r="1862" spans="1:29" x14ac:dyDescent="0.15">
      <c r="A1862" s="58">
        <v>70517</v>
      </c>
      <c r="B1862" s="65">
        <f t="shared" si="515"/>
        <v>7</v>
      </c>
      <c r="C1862" s="58" t="s">
        <v>1915</v>
      </c>
      <c r="D1862" s="58">
        <v>3438</v>
      </c>
      <c r="E1862" s="58">
        <v>0</v>
      </c>
      <c r="F1862" s="58">
        <f t="shared" si="516"/>
        <v>5541.8507462686566</v>
      </c>
      <c r="G1862" s="58"/>
      <c r="H1862" s="17">
        <f t="shared" si="517"/>
        <v>1</v>
      </c>
      <c r="I1862" s="17">
        <f t="shared" si="518"/>
        <v>0</v>
      </c>
      <c r="J1862" s="17">
        <f ca="1">OFFSET('Z1'!$B$7,B1862,H1862)*D1862</f>
        <v>0</v>
      </c>
      <c r="K1862" s="17">
        <f ca="1">IF(I1862&gt;0,OFFSET('Z1'!$I$7,B1862,I1862)*IF(I1862=1,D1862-9300,IF(I1862=2,D1862-18000,IF(I1862=3,D1862-45000,0))),0)</f>
        <v>0</v>
      </c>
      <c r="L1862" s="17">
        <f>IF(AND(E1862=1,D1862&gt;20000,D1862&lt;=45000),D1862*'Z1'!$G$7,0)+IF(AND(E1862=1,D1862&gt;45000,D1862&lt;=50000),'Z1'!$G$7/5000*(50000-D1862)*D1862,0)</f>
        <v>0</v>
      </c>
      <c r="M1862" s="18">
        <f t="shared" ca="1" si="519"/>
        <v>0</v>
      </c>
      <c r="N1862" s="21">
        <v>28032</v>
      </c>
      <c r="O1862" s="20">
        <f t="shared" si="520"/>
        <v>27032</v>
      </c>
      <c r="P1862" s="21">
        <f t="shared" si="521"/>
        <v>1</v>
      </c>
      <c r="Q1862" s="22">
        <f t="shared" si="522"/>
        <v>24328.799999999999</v>
      </c>
      <c r="R1862" s="59">
        <f t="shared" ca="1" si="523"/>
        <v>3873164.2183766984</v>
      </c>
      <c r="S1862" s="60">
        <f t="shared" ca="1" si="524"/>
        <v>3897493.0183766983</v>
      </c>
      <c r="T1862" s="61">
        <v>1035.0828880157562</v>
      </c>
      <c r="U1862" s="61">
        <f t="shared" ca="1" si="525"/>
        <v>1133.6512560723381</v>
      </c>
      <c r="V1862" s="62">
        <f t="shared" ca="1" si="526"/>
        <v>9.5227511919877772E-2</v>
      </c>
      <c r="W1862" s="62"/>
      <c r="X1862" s="62">
        <f t="shared" ca="1" si="527"/>
        <v>9.5227511919877772E-2</v>
      </c>
      <c r="Y1862" s="60">
        <f t="shared" ca="1" si="528"/>
        <v>3897493.0183766987</v>
      </c>
      <c r="Z1862" s="63">
        <f t="shared" ca="1" si="529"/>
        <v>0</v>
      </c>
      <c r="AA1862" s="60">
        <f t="shared" ca="1" si="530"/>
        <v>45944.293073878624</v>
      </c>
      <c r="AB1862" s="63">
        <f t="shared" ca="1" si="531"/>
        <v>-17260.464792573122</v>
      </c>
      <c r="AC1862" s="47">
        <f t="shared" ca="1" si="532"/>
        <v>3880232.5535841258</v>
      </c>
    </row>
    <row r="1863" spans="1:29" x14ac:dyDescent="0.15">
      <c r="A1863" s="58">
        <v>70518</v>
      </c>
      <c r="B1863" s="65">
        <f t="shared" si="515"/>
        <v>7</v>
      </c>
      <c r="C1863" s="58" t="s">
        <v>1916</v>
      </c>
      <c r="D1863" s="58">
        <v>2821</v>
      </c>
      <c r="E1863" s="58">
        <v>0</v>
      </c>
      <c r="F1863" s="58">
        <f t="shared" si="516"/>
        <v>4547.2835820895525</v>
      </c>
      <c r="G1863" s="58"/>
      <c r="H1863" s="17">
        <f t="shared" si="517"/>
        <v>1</v>
      </c>
      <c r="I1863" s="17">
        <f t="shared" si="518"/>
        <v>0</v>
      </c>
      <c r="J1863" s="17">
        <f ca="1">OFFSET('Z1'!$B$7,B1863,H1863)*D1863</f>
        <v>0</v>
      </c>
      <c r="K1863" s="17">
        <f ca="1">IF(I1863&gt;0,OFFSET('Z1'!$I$7,B1863,I1863)*IF(I1863=1,D1863-9300,IF(I1863=2,D1863-18000,IF(I1863=3,D1863-45000,0))),0)</f>
        <v>0</v>
      </c>
      <c r="L1863" s="17">
        <f>IF(AND(E1863=1,D1863&gt;20000,D1863&lt;=45000),D1863*'Z1'!$G$7,0)+IF(AND(E1863=1,D1863&gt;45000,D1863&lt;=50000),'Z1'!$G$7/5000*(50000-D1863)*D1863,0)</f>
        <v>0</v>
      </c>
      <c r="M1863" s="18">
        <f t="shared" ca="1" si="519"/>
        <v>0</v>
      </c>
      <c r="N1863" s="21">
        <v>9496</v>
      </c>
      <c r="O1863" s="20">
        <f t="shared" si="520"/>
        <v>8496</v>
      </c>
      <c r="P1863" s="21">
        <f t="shared" si="521"/>
        <v>1</v>
      </c>
      <c r="Q1863" s="22">
        <f t="shared" si="522"/>
        <v>7646.4000000000005</v>
      </c>
      <c r="R1863" s="59">
        <f t="shared" ca="1" si="523"/>
        <v>3178067.5567308515</v>
      </c>
      <c r="S1863" s="60">
        <f t="shared" ca="1" si="524"/>
        <v>3185713.9567308514</v>
      </c>
      <c r="T1863" s="61">
        <v>1030.1790200241476</v>
      </c>
      <c r="U1863" s="61">
        <f t="shared" ca="1" si="525"/>
        <v>1129.2853444632583</v>
      </c>
      <c r="V1863" s="62">
        <f t="shared" ca="1" si="526"/>
        <v>9.6203011819040674E-2</v>
      </c>
      <c r="W1863" s="62"/>
      <c r="X1863" s="62">
        <f t="shared" ca="1" si="527"/>
        <v>9.6203011819040674E-2</v>
      </c>
      <c r="Y1863" s="60">
        <f t="shared" ca="1" si="528"/>
        <v>3185713.9567308514</v>
      </c>
      <c r="Z1863" s="63">
        <f t="shared" ca="1" si="529"/>
        <v>0</v>
      </c>
      <c r="AA1863" s="60">
        <f t="shared" ca="1" si="530"/>
        <v>40355.239372261334</v>
      </c>
      <c r="AB1863" s="63">
        <f t="shared" ca="1" si="531"/>
        <v>-15160.75537957939</v>
      </c>
      <c r="AC1863" s="47">
        <f t="shared" ca="1" si="532"/>
        <v>3170553.2013512719</v>
      </c>
    </row>
    <row r="1864" spans="1:29" x14ac:dyDescent="0.15">
      <c r="A1864" s="58">
        <v>70519</v>
      </c>
      <c r="B1864" s="65">
        <f t="shared" si="515"/>
        <v>7</v>
      </c>
      <c r="C1864" s="58" t="s">
        <v>1917</v>
      </c>
      <c r="D1864" s="58">
        <v>717</v>
      </c>
      <c r="E1864" s="58">
        <v>0</v>
      </c>
      <c r="F1864" s="58">
        <f t="shared" si="516"/>
        <v>1155.7611940298507</v>
      </c>
      <c r="G1864" s="58"/>
      <c r="H1864" s="17">
        <f t="shared" si="517"/>
        <v>1</v>
      </c>
      <c r="I1864" s="17">
        <f t="shared" si="518"/>
        <v>0</v>
      </c>
      <c r="J1864" s="17">
        <f ca="1">OFFSET('Z1'!$B$7,B1864,H1864)*D1864</f>
        <v>0</v>
      </c>
      <c r="K1864" s="17">
        <f ca="1">IF(I1864&gt;0,OFFSET('Z1'!$I$7,B1864,I1864)*IF(I1864=1,D1864-9300,IF(I1864=2,D1864-18000,IF(I1864=3,D1864-45000,0))),0)</f>
        <v>0</v>
      </c>
      <c r="L1864" s="17">
        <f>IF(AND(E1864=1,D1864&gt;20000,D1864&lt;=45000),D1864*'Z1'!$G$7,0)+IF(AND(E1864=1,D1864&gt;45000,D1864&lt;=50000),'Z1'!$G$7/5000*(50000-D1864)*D1864,0)</f>
        <v>0</v>
      </c>
      <c r="M1864" s="18">
        <f t="shared" ca="1" si="519"/>
        <v>0</v>
      </c>
      <c r="N1864" s="21">
        <v>3519</v>
      </c>
      <c r="O1864" s="20">
        <f t="shared" si="520"/>
        <v>2519</v>
      </c>
      <c r="P1864" s="21">
        <f t="shared" si="521"/>
        <v>1</v>
      </c>
      <c r="Q1864" s="22">
        <f t="shared" si="522"/>
        <v>2267.1</v>
      </c>
      <c r="R1864" s="59">
        <f t="shared" ca="1" si="523"/>
        <v>807754.14327402343</v>
      </c>
      <c r="S1864" s="60">
        <f t="shared" ca="1" si="524"/>
        <v>810021.24327402341</v>
      </c>
      <c r="T1864" s="61">
        <v>1029.9211768583918</v>
      </c>
      <c r="U1864" s="61">
        <f t="shared" ca="1" si="525"/>
        <v>1129.7367409679546</v>
      </c>
      <c r="V1864" s="62">
        <f t="shared" ca="1" si="526"/>
        <v>9.6915731370855074E-2</v>
      </c>
      <c r="W1864" s="62"/>
      <c r="X1864" s="62">
        <f t="shared" ca="1" si="527"/>
        <v>9.6915731370855074E-2</v>
      </c>
      <c r="Y1864" s="60">
        <f t="shared" ca="1" si="528"/>
        <v>810021.24327402341</v>
      </c>
      <c r="Z1864" s="63">
        <f t="shared" ca="1" si="529"/>
        <v>0</v>
      </c>
      <c r="AA1864" s="60">
        <f t="shared" ca="1" si="530"/>
        <v>10780.640109028667</v>
      </c>
      <c r="AB1864" s="63">
        <f t="shared" ca="1" si="531"/>
        <v>-4050.0973373140241</v>
      </c>
      <c r="AC1864" s="47">
        <f t="shared" ca="1" si="532"/>
        <v>805971.14593670936</v>
      </c>
    </row>
    <row r="1865" spans="1:29" x14ac:dyDescent="0.15">
      <c r="A1865" s="58">
        <v>70520</v>
      </c>
      <c r="B1865" s="65">
        <f t="shared" si="515"/>
        <v>7</v>
      </c>
      <c r="C1865" s="58" t="s">
        <v>1918</v>
      </c>
      <c r="D1865" s="58">
        <v>2562</v>
      </c>
      <c r="E1865" s="58">
        <v>0</v>
      </c>
      <c r="F1865" s="58">
        <f t="shared" si="516"/>
        <v>4129.7910447761196</v>
      </c>
      <c r="G1865" s="58"/>
      <c r="H1865" s="17">
        <f t="shared" si="517"/>
        <v>1</v>
      </c>
      <c r="I1865" s="17">
        <f t="shared" si="518"/>
        <v>0</v>
      </c>
      <c r="J1865" s="17">
        <f ca="1">OFFSET('Z1'!$B$7,B1865,H1865)*D1865</f>
        <v>0</v>
      </c>
      <c r="K1865" s="17">
        <f ca="1">IF(I1865&gt;0,OFFSET('Z1'!$I$7,B1865,I1865)*IF(I1865=1,D1865-9300,IF(I1865=2,D1865-18000,IF(I1865=3,D1865-45000,0))),0)</f>
        <v>0</v>
      </c>
      <c r="L1865" s="17">
        <f>IF(AND(E1865=1,D1865&gt;20000,D1865&lt;=45000),D1865*'Z1'!$G$7,0)+IF(AND(E1865=1,D1865&gt;45000,D1865&lt;=50000),'Z1'!$G$7/5000*(50000-D1865)*D1865,0)</f>
        <v>0</v>
      </c>
      <c r="M1865" s="18">
        <f t="shared" ca="1" si="519"/>
        <v>0</v>
      </c>
      <c r="N1865" s="21">
        <v>35399</v>
      </c>
      <c r="O1865" s="20">
        <f t="shared" si="520"/>
        <v>34399</v>
      </c>
      <c r="P1865" s="21">
        <f t="shared" si="521"/>
        <v>1</v>
      </c>
      <c r="Q1865" s="22">
        <f t="shared" si="522"/>
        <v>30959.100000000002</v>
      </c>
      <c r="R1865" s="59">
        <f t="shared" ca="1" si="523"/>
        <v>2886284.6793138748</v>
      </c>
      <c r="S1865" s="60">
        <f t="shared" ca="1" si="524"/>
        <v>2917243.7793138749</v>
      </c>
      <c r="T1865" s="61">
        <v>1045.2370337120842</v>
      </c>
      <c r="U1865" s="61">
        <f t="shared" ca="1" si="525"/>
        <v>1138.6587741271956</v>
      </c>
      <c r="V1865" s="62">
        <f t="shared" ca="1" si="526"/>
        <v>8.9378521236786579E-2</v>
      </c>
      <c r="W1865" s="62"/>
      <c r="X1865" s="62">
        <f t="shared" ca="1" si="527"/>
        <v>8.9378521236786579E-2</v>
      </c>
      <c r="Y1865" s="60">
        <f t="shared" ca="1" si="528"/>
        <v>2917243.7793138749</v>
      </c>
      <c r="Z1865" s="63">
        <f t="shared" ca="1" si="529"/>
        <v>0</v>
      </c>
      <c r="AA1865" s="60">
        <f t="shared" ca="1" si="530"/>
        <v>18910.594477644656</v>
      </c>
      <c r="AB1865" s="63">
        <f t="shared" ca="1" si="531"/>
        <v>-7104.3785495437178</v>
      </c>
      <c r="AC1865" s="47">
        <f t="shared" ca="1" si="532"/>
        <v>2910139.4007643312</v>
      </c>
    </row>
    <row r="1866" spans="1:29" x14ac:dyDescent="0.15">
      <c r="A1866" s="58">
        <v>70521</v>
      </c>
      <c r="B1866" s="65">
        <f t="shared" si="515"/>
        <v>7</v>
      </c>
      <c r="C1866" s="58" t="s">
        <v>1919</v>
      </c>
      <c r="D1866" s="58">
        <v>447</v>
      </c>
      <c r="E1866" s="58">
        <v>0</v>
      </c>
      <c r="F1866" s="58">
        <f t="shared" si="516"/>
        <v>720.53731343283584</v>
      </c>
      <c r="G1866" s="58"/>
      <c r="H1866" s="17">
        <f t="shared" si="517"/>
        <v>1</v>
      </c>
      <c r="I1866" s="17">
        <f t="shared" si="518"/>
        <v>0</v>
      </c>
      <c r="J1866" s="17">
        <f ca="1">OFFSET('Z1'!$B$7,B1866,H1866)*D1866</f>
        <v>0</v>
      </c>
      <c r="K1866" s="17">
        <f ca="1">IF(I1866&gt;0,OFFSET('Z1'!$I$7,B1866,I1866)*IF(I1866=1,D1866-9300,IF(I1866=2,D1866-18000,IF(I1866=3,D1866-45000,0))),0)</f>
        <v>0</v>
      </c>
      <c r="L1866" s="17">
        <f>IF(AND(E1866=1,D1866&gt;20000,D1866&lt;=45000),D1866*'Z1'!$G$7,0)+IF(AND(E1866=1,D1866&gt;45000,D1866&lt;=50000),'Z1'!$G$7/5000*(50000-D1866)*D1866,0)</f>
        <v>0</v>
      </c>
      <c r="M1866" s="18">
        <f t="shared" ca="1" si="519"/>
        <v>0</v>
      </c>
      <c r="N1866" s="21">
        <v>1775</v>
      </c>
      <c r="O1866" s="20">
        <f t="shared" si="520"/>
        <v>775</v>
      </c>
      <c r="P1866" s="21">
        <f t="shared" si="521"/>
        <v>1</v>
      </c>
      <c r="Q1866" s="22">
        <f t="shared" si="522"/>
        <v>697.5</v>
      </c>
      <c r="R1866" s="59">
        <f t="shared" ca="1" si="523"/>
        <v>503578.9428779477</v>
      </c>
      <c r="S1866" s="60">
        <f t="shared" ca="1" si="524"/>
        <v>504276.4428779477</v>
      </c>
      <c r="T1866" s="61">
        <v>1053.292582358373</v>
      </c>
      <c r="U1866" s="61">
        <f t="shared" ca="1" si="525"/>
        <v>1128.135218966326</v>
      </c>
      <c r="V1866" s="62">
        <f t="shared" ca="1" si="526"/>
        <v>7.1055885004313479E-2</v>
      </c>
      <c r="W1866" s="62"/>
      <c r="X1866" s="62">
        <f t="shared" ca="1" si="527"/>
        <v>7.1055885004313479E-2</v>
      </c>
      <c r="Y1866" s="60">
        <f t="shared" ca="1" si="528"/>
        <v>504276.4428779477</v>
      </c>
      <c r="Z1866" s="63">
        <f t="shared" ca="1" si="529"/>
        <v>0</v>
      </c>
      <c r="AA1866" s="60">
        <f t="shared" ca="1" si="530"/>
        <v>0</v>
      </c>
      <c r="AB1866" s="63">
        <f t="shared" ca="1" si="531"/>
        <v>0</v>
      </c>
      <c r="AC1866" s="47">
        <f t="shared" ca="1" si="532"/>
        <v>504276.4428779477</v>
      </c>
    </row>
    <row r="1867" spans="1:29" x14ac:dyDescent="0.15">
      <c r="A1867" s="58">
        <v>70522</v>
      </c>
      <c r="B1867" s="65">
        <f t="shared" si="515"/>
        <v>7</v>
      </c>
      <c r="C1867" s="58" t="s">
        <v>1920</v>
      </c>
      <c r="D1867" s="58">
        <v>2763</v>
      </c>
      <c r="E1867" s="58">
        <v>0</v>
      </c>
      <c r="F1867" s="58">
        <f t="shared" si="516"/>
        <v>4453.7910447761196</v>
      </c>
      <c r="G1867" s="58"/>
      <c r="H1867" s="17">
        <f t="shared" si="517"/>
        <v>1</v>
      </c>
      <c r="I1867" s="17">
        <f t="shared" si="518"/>
        <v>0</v>
      </c>
      <c r="J1867" s="17">
        <f ca="1">OFFSET('Z1'!$B$7,B1867,H1867)*D1867</f>
        <v>0</v>
      </c>
      <c r="K1867" s="17">
        <f ca="1">IF(I1867&gt;0,OFFSET('Z1'!$I$7,B1867,I1867)*IF(I1867=1,D1867-9300,IF(I1867=2,D1867-18000,IF(I1867=3,D1867-45000,0))),0)</f>
        <v>0</v>
      </c>
      <c r="L1867" s="17">
        <f>IF(AND(E1867=1,D1867&gt;20000,D1867&lt;=45000),D1867*'Z1'!$G$7,0)+IF(AND(E1867=1,D1867&gt;45000,D1867&lt;=50000),'Z1'!$G$7/5000*(50000-D1867)*D1867,0)</f>
        <v>0</v>
      </c>
      <c r="M1867" s="18">
        <f t="shared" ca="1" si="519"/>
        <v>0</v>
      </c>
      <c r="N1867" s="21">
        <v>116080</v>
      </c>
      <c r="O1867" s="20">
        <f t="shared" si="520"/>
        <v>115080</v>
      </c>
      <c r="P1867" s="21">
        <f t="shared" si="521"/>
        <v>1</v>
      </c>
      <c r="Q1867" s="22">
        <f t="shared" si="522"/>
        <v>103572</v>
      </c>
      <c r="R1867" s="59">
        <f t="shared" ca="1" si="523"/>
        <v>3112726.2173865093</v>
      </c>
      <c r="S1867" s="60">
        <f t="shared" ca="1" si="524"/>
        <v>3216298.2173865093</v>
      </c>
      <c r="T1867" s="61">
        <v>1077.545449950012</v>
      </c>
      <c r="U1867" s="61">
        <f t="shared" ca="1" si="525"/>
        <v>1164.0601583013063</v>
      </c>
      <c r="V1867" s="62">
        <f t="shared" ca="1" si="526"/>
        <v>8.0288686064525328E-2</v>
      </c>
      <c r="W1867" s="62"/>
      <c r="X1867" s="62">
        <f t="shared" ca="1" si="527"/>
        <v>8.0288686064525328E-2</v>
      </c>
      <c r="Y1867" s="60">
        <f t="shared" ca="1" si="528"/>
        <v>3216298.2173865093</v>
      </c>
      <c r="Z1867" s="63">
        <f t="shared" ca="1" si="529"/>
        <v>0</v>
      </c>
      <c r="AA1867" s="60">
        <f t="shared" ca="1" si="530"/>
        <v>0</v>
      </c>
      <c r="AB1867" s="63">
        <f t="shared" ca="1" si="531"/>
        <v>0</v>
      </c>
      <c r="AC1867" s="47">
        <f t="shared" ca="1" si="532"/>
        <v>3216298.2173865093</v>
      </c>
    </row>
    <row r="1868" spans="1:29" x14ac:dyDescent="0.15">
      <c r="A1868" s="58">
        <v>70523</v>
      </c>
      <c r="B1868" s="65">
        <f t="shared" si="515"/>
        <v>7</v>
      </c>
      <c r="C1868" s="58" t="s">
        <v>1921</v>
      </c>
      <c r="D1868" s="58">
        <v>559</v>
      </c>
      <c r="E1868" s="58">
        <v>0</v>
      </c>
      <c r="F1868" s="58">
        <f t="shared" si="516"/>
        <v>901.07462686567169</v>
      </c>
      <c r="G1868" s="58"/>
      <c r="H1868" s="17">
        <f t="shared" si="517"/>
        <v>1</v>
      </c>
      <c r="I1868" s="17">
        <f t="shared" si="518"/>
        <v>0</v>
      </c>
      <c r="J1868" s="17">
        <f ca="1">OFFSET('Z1'!$B$7,B1868,H1868)*D1868</f>
        <v>0</v>
      </c>
      <c r="K1868" s="17">
        <f ca="1">IF(I1868&gt;0,OFFSET('Z1'!$I$7,B1868,I1868)*IF(I1868=1,D1868-9300,IF(I1868=2,D1868-18000,IF(I1868=3,D1868-45000,0))),0)</f>
        <v>0</v>
      </c>
      <c r="L1868" s="17">
        <f>IF(AND(E1868=1,D1868&gt;20000,D1868&lt;=45000),D1868*'Z1'!$G$7,0)+IF(AND(E1868=1,D1868&gt;45000,D1868&lt;=50000),'Z1'!$G$7/5000*(50000-D1868)*D1868,0)</f>
        <v>0</v>
      </c>
      <c r="M1868" s="18">
        <f t="shared" ca="1" si="519"/>
        <v>0</v>
      </c>
      <c r="N1868" s="21">
        <v>14605</v>
      </c>
      <c r="O1868" s="20">
        <f t="shared" si="520"/>
        <v>13605</v>
      </c>
      <c r="P1868" s="21">
        <f t="shared" si="521"/>
        <v>1</v>
      </c>
      <c r="Q1868" s="22">
        <f t="shared" si="522"/>
        <v>12244.5</v>
      </c>
      <c r="R1868" s="59">
        <f t="shared" ca="1" si="523"/>
        <v>629755.32230150513</v>
      </c>
      <c r="S1868" s="60">
        <f t="shared" ca="1" si="524"/>
        <v>641999.82230150513</v>
      </c>
      <c r="T1868" s="61">
        <v>1054.8343308975507</v>
      </c>
      <c r="U1868" s="61">
        <f t="shared" ca="1" si="525"/>
        <v>1148.4791096627998</v>
      </c>
      <c r="V1868" s="62">
        <f t="shared" ca="1" si="526"/>
        <v>8.8776764295837252E-2</v>
      </c>
      <c r="W1868" s="62"/>
      <c r="X1868" s="62">
        <f t="shared" ca="1" si="527"/>
        <v>8.8776764295837252E-2</v>
      </c>
      <c r="Y1868" s="60">
        <f t="shared" ca="1" si="528"/>
        <v>641999.82230150513</v>
      </c>
      <c r="Z1868" s="63">
        <f t="shared" ca="1" si="529"/>
        <v>0</v>
      </c>
      <c r="AA1868" s="60">
        <f t="shared" ca="1" si="530"/>
        <v>3809.1400827179896</v>
      </c>
      <c r="AB1868" s="63">
        <f t="shared" ca="1" si="531"/>
        <v>-1431.0270958356159</v>
      </c>
      <c r="AC1868" s="47">
        <f t="shared" ca="1" si="532"/>
        <v>640568.79520566948</v>
      </c>
    </row>
    <row r="1869" spans="1:29" x14ac:dyDescent="0.15">
      <c r="A1869" s="58">
        <v>70524</v>
      </c>
      <c r="B1869" s="65">
        <f t="shared" si="515"/>
        <v>7</v>
      </c>
      <c r="C1869" s="58" t="s">
        <v>1922</v>
      </c>
      <c r="D1869" s="58">
        <v>1488</v>
      </c>
      <c r="E1869" s="58">
        <v>0</v>
      </c>
      <c r="F1869" s="58">
        <f t="shared" si="516"/>
        <v>2398.5671641791046</v>
      </c>
      <c r="G1869" s="58"/>
      <c r="H1869" s="17">
        <f t="shared" si="517"/>
        <v>1</v>
      </c>
      <c r="I1869" s="17">
        <f t="shared" si="518"/>
        <v>0</v>
      </c>
      <c r="J1869" s="17">
        <f ca="1">OFFSET('Z1'!$B$7,B1869,H1869)*D1869</f>
        <v>0</v>
      </c>
      <c r="K1869" s="17">
        <f ca="1">IF(I1869&gt;0,OFFSET('Z1'!$I$7,B1869,I1869)*IF(I1869=1,D1869-9300,IF(I1869=2,D1869-18000,IF(I1869=3,D1869-45000,0))),0)</f>
        <v>0</v>
      </c>
      <c r="L1869" s="17">
        <f>IF(AND(E1869=1,D1869&gt;20000,D1869&lt;=45000),D1869*'Z1'!$G$7,0)+IF(AND(E1869=1,D1869&gt;45000,D1869&lt;=50000),'Z1'!$G$7/5000*(50000-D1869)*D1869,0)</f>
        <v>0</v>
      </c>
      <c r="M1869" s="18">
        <f t="shared" ca="1" si="519"/>
        <v>0</v>
      </c>
      <c r="N1869" s="21">
        <v>219888</v>
      </c>
      <c r="O1869" s="20">
        <f t="shared" si="520"/>
        <v>218888</v>
      </c>
      <c r="P1869" s="21">
        <f t="shared" si="521"/>
        <v>1</v>
      </c>
      <c r="Q1869" s="22">
        <f t="shared" si="522"/>
        <v>196999.2</v>
      </c>
      <c r="R1869" s="59">
        <f t="shared" ca="1" si="523"/>
        <v>1676343.3266272622</v>
      </c>
      <c r="S1869" s="60">
        <f t="shared" ca="1" si="524"/>
        <v>1873342.5266272621</v>
      </c>
      <c r="T1869" s="61">
        <v>1203.0764638354353</v>
      </c>
      <c r="U1869" s="61">
        <f t="shared" ca="1" si="525"/>
        <v>1258.966751765633</v>
      </c>
      <c r="V1869" s="62">
        <f t="shared" ca="1" si="526"/>
        <v>4.6456139414462694E-2</v>
      </c>
      <c r="W1869" s="62"/>
      <c r="X1869" s="62">
        <f t="shared" ca="1" si="527"/>
        <v>4.6456139414462694E-2</v>
      </c>
      <c r="Y1869" s="60">
        <f t="shared" ca="1" si="528"/>
        <v>1873342.5266272619</v>
      </c>
      <c r="Z1869" s="63">
        <f t="shared" ca="1" si="529"/>
        <v>0</v>
      </c>
      <c r="AA1869" s="60">
        <f t="shared" ca="1" si="530"/>
        <v>0</v>
      </c>
      <c r="AB1869" s="63">
        <f t="shared" ca="1" si="531"/>
        <v>0</v>
      </c>
      <c r="AC1869" s="47">
        <f t="shared" ca="1" si="532"/>
        <v>1873342.5266272619</v>
      </c>
    </row>
    <row r="1870" spans="1:29" x14ac:dyDescent="0.15">
      <c r="A1870" s="58">
        <v>70525</v>
      </c>
      <c r="B1870" s="65">
        <f t="shared" si="515"/>
        <v>7</v>
      </c>
      <c r="C1870" s="58" t="s">
        <v>1923</v>
      </c>
      <c r="D1870" s="58">
        <v>2567</v>
      </c>
      <c r="E1870" s="58">
        <v>0</v>
      </c>
      <c r="F1870" s="58">
        <f t="shared" si="516"/>
        <v>4137.8507462686566</v>
      </c>
      <c r="G1870" s="58"/>
      <c r="H1870" s="17">
        <f t="shared" si="517"/>
        <v>1</v>
      </c>
      <c r="I1870" s="17">
        <f t="shared" si="518"/>
        <v>0</v>
      </c>
      <c r="J1870" s="17">
        <f ca="1">OFFSET('Z1'!$B$7,B1870,H1870)*D1870</f>
        <v>0</v>
      </c>
      <c r="K1870" s="17">
        <f ca="1">IF(I1870&gt;0,OFFSET('Z1'!$I$7,B1870,I1870)*IF(I1870=1,D1870-9300,IF(I1870=2,D1870-18000,IF(I1870=3,D1870-45000,0))),0)</f>
        <v>0</v>
      </c>
      <c r="L1870" s="17">
        <f>IF(AND(E1870=1,D1870&gt;20000,D1870&lt;=45000),D1870*'Z1'!$G$7,0)+IF(AND(E1870=1,D1870&gt;45000,D1870&lt;=50000),'Z1'!$G$7/5000*(50000-D1870)*D1870,0)</f>
        <v>0</v>
      </c>
      <c r="M1870" s="18">
        <f t="shared" ca="1" si="519"/>
        <v>0</v>
      </c>
      <c r="N1870" s="21">
        <v>12958</v>
      </c>
      <c r="O1870" s="20">
        <f t="shared" si="520"/>
        <v>11958</v>
      </c>
      <c r="P1870" s="21">
        <f t="shared" si="521"/>
        <v>1</v>
      </c>
      <c r="Q1870" s="22">
        <f t="shared" si="522"/>
        <v>10762.2</v>
      </c>
      <c r="R1870" s="59">
        <f t="shared" ca="1" si="523"/>
        <v>2891917.5533952834</v>
      </c>
      <c r="S1870" s="60">
        <f t="shared" ca="1" si="524"/>
        <v>2902679.7533952836</v>
      </c>
      <c r="T1870" s="61">
        <v>1029.3594282355125</v>
      </c>
      <c r="U1870" s="61">
        <f t="shared" ca="1" si="525"/>
        <v>1130.7673367336515</v>
      </c>
      <c r="V1870" s="62">
        <f t="shared" ca="1" si="526"/>
        <v>9.8515548326951752E-2</v>
      </c>
      <c r="W1870" s="62"/>
      <c r="X1870" s="62">
        <f t="shared" ca="1" si="527"/>
        <v>9.8515548326951752E-2</v>
      </c>
      <c r="Y1870" s="60">
        <f t="shared" ca="1" si="528"/>
        <v>2902679.7533952836</v>
      </c>
      <c r="Z1870" s="63">
        <f t="shared" ca="1" si="529"/>
        <v>0</v>
      </c>
      <c r="AA1870" s="60">
        <f t="shared" ca="1" si="530"/>
        <v>42803.046168859582</v>
      </c>
      <c r="AB1870" s="63">
        <f t="shared" ca="1" si="531"/>
        <v>-16080.353445083774</v>
      </c>
      <c r="AC1870" s="47">
        <f t="shared" ca="1" si="532"/>
        <v>2886599.3999501998</v>
      </c>
    </row>
    <row r="1871" spans="1:29" x14ac:dyDescent="0.15">
      <c r="A1871" s="58">
        <v>70526</v>
      </c>
      <c r="B1871" s="65">
        <f t="shared" si="515"/>
        <v>7</v>
      </c>
      <c r="C1871" s="58" t="s">
        <v>1924</v>
      </c>
      <c r="D1871" s="58">
        <v>3730</v>
      </c>
      <c r="E1871" s="58">
        <v>0</v>
      </c>
      <c r="F1871" s="58">
        <f t="shared" si="516"/>
        <v>6012.5373134328356</v>
      </c>
      <c r="G1871" s="58"/>
      <c r="H1871" s="17">
        <f t="shared" si="517"/>
        <v>1</v>
      </c>
      <c r="I1871" s="17">
        <f t="shared" si="518"/>
        <v>0</v>
      </c>
      <c r="J1871" s="17">
        <f ca="1">OFFSET('Z1'!$B$7,B1871,H1871)*D1871</f>
        <v>0</v>
      </c>
      <c r="K1871" s="17">
        <f ca="1">IF(I1871&gt;0,OFFSET('Z1'!$I$7,B1871,I1871)*IF(I1871=1,D1871-9300,IF(I1871=2,D1871-18000,IF(I1871=3,D1871-45000,0))),0)</f>
        <v>0</v>
      </c>
      <c r="L1871" s="17">
        <f>IF(AND(E1871=1,D1871&gt;20000,D1871&lt;=45000),D1871*'Z1'!$G$7,0)+IF(AND(E1871=1,D1871&gt;45000,D1871&lt;=50000),'Z1'!$G$7/5000*(50000-D1871)*D1871,0)</f>
        <v>0</v>
      </c>
      <c r="M1871" s="18">
        <f t="shared" ca="1" si="519"/>
        <v>0</v>
      </c>
      <c r="N1871" s="21">
        <v>414739</v>
      </c>
      <c r="O1871" s="20">
        <f t="shared" si="520"/>
        <v>413739</v>
      </c>
      <c r="P1871" s="21">
        <f t="shared" si="521"/>
        <v>1</v>
      </c>
      <c r="Q1871" s="22">
        <f t="shared" si="522"/>
        <v>372365.10000000003</v>
      </c>
      <c r="R1871" s="59">
        <f t="shared" ca="1" si="523"/>
        <v>4202124.064730973</v>
      </c>
      <c r="S1871" s="60">
        <f t="shared" ca="1" si="524"/>
        <v>4574489.1647309726</v>
      </c>
      <c r="T1871" s="61">
        <v>1168.0782239038167</v>
      </c>
      <c r="U1871" s="61">
        <f t="shared" ca="1" si="525"/>
        <v>1226.4046018045503</v>
      </c>
      <c r="V1871" s="62">
        <f t="shared" ca="1" si="526"/>
        <v>4.9933623200167032E-2</v>
      </c>
      <c r="W1871" s="62"/>
      <c r="X1871" s="62">
        <f t="shared" ca="1" si="527"/>
        <v>4.9933623200167032E-2</v>
      </c>
      <c r="Y1871" s="60">
        <f t="shared" ca="1" si="528"/>
        <v>4574489.1647309726</v>
      </c>
      <c r="Z1871" s="63">
        <f t="shared" ca="1" si="529"/>
        <v>0</v>
      </c>
      <c r="AA1871" s="60">
        <f t="shared" ca="1" si="530"/>
        <v>0</v>
      </c>
      <c r="AB1871" s="63">
        <f t="shared" ca="1" si="531"/>
        <v>0</v>
      </c>
      <c r="AC1871" s="47">
        <f t="shared" ca="1" si="532"/>
        <v>4574489.1647309726</v>
      </c>
    </row>
    <row r="1872" spans="1:29" x14ac:dyDescent="0.15">
      <c r="A1872" s="58">
        <v>70527</v>
      </c>
      <c r="B1872" s="65">
        <f t="shared" si="515"/>
        <v>7</v>
      </c>
      <c r="C1872" s="58" t="s">
        <v>1925</v>
      </c>
      <c r="D1872" s="58">
        <v>3090</v>
      </c>
      <c r="E1872" s="58">
        <v>0</v>
      </c>
      <c r="F1872" s="58">
        <f t="shared" si="516"/>
        <v>4980.8955223880594</v>
      </c>
      <c r="G1872" s="58"/>
      <c r="H1872" s="17">
        <f t="shared" si="517"/>
        <v>1</v>
      </c>
      <c r="I1872" s="17">
        <f t="shared" si="518"/>
        <v>0</v>
      </c>
      <c r="J1872" s="17">
        <f ca="1">OFFSET('Z1'!$B$7,B1872,H1872)*D1872</f>
        <v>0</v>
      </c>
      <c r="K1872" s="17">
        <f ca="1">IF(I1872&gt;0,OFFSET('Z1'!$I$7,B1872,I1872)*IF(I1872=1,D1872-9300,IF(I1872=2,D1872-18000,IF(I1872=3,D1872-45000,0))),0)</f>
        <v>0</v>
      </c>
      <c r="L1872" s="17">
        <f>IF(AND(E1872=1,D1872&gt;20000,D1872&lt;=45000),D1872*'Z1'!$G$7,0)+IF(AND(E1872=1,D1872&gt;45000,D1872&lt;=50000),'Z1'!$G$7/5000*(50000-D1872)*D1872,0)</f>
        <v>0</v>
      </c>
      <c r="M1872" s="18">
        <f t="shared" ca="1" si="519"/>
        <v>0</v>
      </c>
      <c r="N1872" s="21">
        <v>136502</v>
      </c>
      <c r="O1872" s="20">
        <f t="shared" si="520"/>
        <v>135502</v>
      </c>
      <c r="P1872" s="21">
        <f t="shared" si="521"/>
        <v>1</v>
      </c>
      <c r="Q1872" s="22">
        <f t="shared" si="522"/>
        <v>121951.8</v>
      </c>
      <c r="R1872" s="59">
        <f t="shared" ca="1" si="523"/>
        <v>3481116.182310645</v>
      </c>
      <c r="S1872" s="60">
        <f t="shared" ca="1" si="524"/>
        <v>3603067.9823106448</v>
      </c>
      <c r="T1872" s="61">
        <v>1087.0277969241038</v>
      </c>
      <c r="U1872" s="61">
        <f t="shared" ca="1" si="525"/>
        <v>1166.0414182235097</v>
      </c>
      <c r="V1872" s="62">
        <f t="shared" ca="1" si="526"/>
        <v>7.2687765228254486E-2</v>
      </c>
      <c r="W1872" s="62"/>
      <c r="X1872" s="62">
        <f t="shared" ca="1" si="527"/>
        <v>7.2687765228254486E-2</v>
      </c>
      <c r="Y1872" s="60">
        <f t="shared" ca="1" si="528"/>
        <v>3603067.9823106448</v>
      </c>
      <c r="Z1872" s="63">
        <f t="shared" ca="1" si="529"/>
        <v>0</v>
      </c>
      <c r="AA1872" s="60">
        <f t="shared" ca="1" si="530"/>
        <v>0</v>
      </c>
      <c r="AB1872" s="63">
        <f t="shared" ca="1" si="531"/>
        <v>0</v>
      </c>
      <c r="AC1872" s="47">
        <f t="shared" ca="1" si="532"/>
        <v>3603067.9823106448</v>
      </c>
    </row>
    <row r="1873" spans="1:29" x14ac:dyDescent="0.15">
      <c r="A1873" s="58">
        <v>70528</v>
      </c>
      <c r="B1873" s="65">
        <f t="shared" si="515"/>
        <v>7</v>
      </c>
      <c r="C1873" s="58" t="s">
        <v>1926</v>
      </c>
      <c r="D1873" s="58">
        <v>1931</v>
      </c>
      <c r="E1873" s="58">
        <v>0</v>
      </c>
      <c r="F1873" s="58">
        <f t="shared" si="516"/>
        <v>3112.6567164179105</v>
      </c>
      <c r="G1873" s="58"/>
      <c r="H1873" s="17">
        <f t="shared" si="517"/>
        <v>1</v>
      </c>
      <c r="I1873" s="17">
        <f t="shared" si="518"/>
        <v>0</v>
      </c>
      <c r="J1873" s="17">
        <f ca="1">OFFSET('Z1'!$B$7,B1873,H1873)*D1873</f>
        <v>0</v>
      </c>
      <c r="K1873" s="17">
        <f ca="1">IF(I1873&gt;0,OFFSET('Z1'!$I$7,B1873,I1873)*IF(I1873=1,D1873-9300,IF(I1873=2,D1873-18000,IF(I1873=3,D1873-45000,0))),0)</f>
        <v>0</v>
      </c>
      <c r="L1873" s="17">
        <f>IF(AND(E1873=1,D1873&gt;20000,D1873&lt;=45000),D1873*'Z1'!$G$7,0)+IF(AND(E1873=1,D1873&gt;45000,D1873&lt;=50000),'Z1'!$G$7/5000*(50000-D1873)*D1873,0)</f>
        <v>0</v>
      </c>
      <c r="M1873" s="18">
        <f t="shared" ca="1" si="519"/>
        <v>0</v>
      </c>
      <c r="N1873" s="21">
        <v>23145</v>
      </c>
      <c r="O1873" s="20">
        <f t="shared" si="520"/>
        <v>22145</v>
      </c>
      <c r="P1873" s="21">
        <f t="shared" si="521"/>
        <v>1</v>
      </c>
      <c r="Q1873" s="22">
        <f t="shared" si="522"/>
        <v>19930.5</v>
      </c>
      <c r="R1873" s="59">
        <f t="shared" ca="1" si="523"/>
        <v>2175415.9702400831</v>
      </c>
      <c r="S1873" s="60">
        <f t="shared" ca="1" si="524"/>
        <v>2195346.4702400831</v>
      </c>
      <c r="T1873" s="61">
        <v>1035.3497375693341</v>
      </c>
      <c r="U1873" s="61">
        <f t="shared" ca="1" si="525"/>
        <v>1136.8961523770497</v>
      </c>
      <c r="V1873" s="62">
        <f t="shared" ca="1" si="526"/>
        <v>9.8079336018487506E-2</v>
      </c>
      <c r="W1873" s="62"/>
      <c r="X1873" s="62">
        <f t="shared" ca="1" si="527"/>
        <v>9.8079336018487506E-2</v>
      </c>
      <c r="Y1873" s="60">
        <f t="shared" ca="1" si="528"/>
        <v>2195346.4702400831</v>
      </c>
      <c r="Z1873" s="63">
        <f t="shared" ca="1" si="529"/>
        <v>0</v>
      </c>
      <c r="AA1873" s="60">
        <f t="shared" ca="1" si="530"/>
        <v>31513.435853987467</v>
      </c>
      <c r="AB1873" s="63">
        <f t="shared" ca="1" si="531"/>
        <v>-11839.044931567667</v>
      </c>
      <c r="AC1873" s="47">
        <f t="shared" ca="1" si="532"/>
        <v>2183507.4253085153</v>
      </c>
    </row>
    <row r="1874" spans="1:29" x14ac:dyDescent="0.15">
      <c r="A1874" s="58">
        <v>70529</v>
      </c>
      <c r="B1874" s="65">
        <f t="shared" si="515"/>
        <v>7</v>
      </c>
      <c r="C1874" s="58" t="s">
        <v>1927</v>
      </c>
      <c r="D1874" s="58">
        <v>2021</v>
      </c>
      <c r="E1874" s="58">
        <v>0</v>
      </c>
      <c r="F1874" s="58">
        <f t="shared" si="516"/>
        <v>3257.7313432835822</v>
      </c>
      <c r="G1874" s="58"/>
      <c r="H1874" s="17">
        <f t="shared" si="517"/>
        <v>1</v>
      </c>
      <c r="I1874" s="17">
        <f t="shared" si="518"/>
        <v>0</v>
      </c>
      <c r="J1874" s="17">
        <f ca="1">OFFSET('Z1'!$B$7,B1874,H1874)*D1874</f>
        <v>0</v>
      </c>
      <c r="K1874" s="17">
        <f ca="1">IF(I1874&gt;0,OFFSET('Z1'!$I$7,B1874,I1874)*IF(I1874=1,D1874-9300,IF(I1874=2,D1874-18000,IF(I1874=3,D1874-45000,0))),0)</f>
        <v>0</v>
      </c>
      <c r="L1874" s="17">
        <f>IF(AND(E1874=1,D1874&gt;20000,D1874&lt;=45000),D1874*'Z1'!$G$7,0)+IF(AND(E1874=1,D1874&gt;45000,D1874&lt;=50000),'Z1'!$G$7/5000*(50000-D1874)*D1874,0)</f>
        <v>0</v>
      </c>
      <c r="M1874" s="18">
        <f t="shared" ca="1" si="519"/>
        <v>0</v>
      </c>
      <c r="N1874" s="21">
        <v>279896</v>
      </c>
      <c r="O1874" s="20">
        <f t="shared" si="520"/>
        <v>278896</v>
      </c>
      <c r="P1874" s="21">
        <f t="shared" si="521"/>
        <v>1</v>
      </c>
      <c r="Q1874" s="22">
        <f t="shared" si="522"/>
        <v>251006.4</v>
      </c>
      <c r="R1874" s="59">
        <f t="shared" ca="1" si="523"/>
        <v>2276807.7037054417</v>
      </c>
      <c r="S1874" s="60">
        <f t="shared" ca="1" si="524"/>
        <v>2527814.1037054416</v>
      </c>
      <c r="T1874" s="61">
        <v>1199.0676232704102</v>
      </c>
      <c r="U1874" s="61">
        <f t="shared" ca="1" si="525"/>
        <v>1250.7739256335683</v>
      </c>
      <c r="V1874" s="62">
        <f t="shared" ca="1" si="526"/>
        <v>4.3122090330594665E-2</v>
      </c>
      <c r="W1874" s="62"/>
      <c r="X1874" s="62">
        <f t="shared" ca="1" si="527"/>
        <v>4.3122090330594665E-2</v>
      </c>
      <c r="Y1874" s="60">
        <f t="shared" ca="1" si="528"/>
        <v>2527814.1037054416</v>
      </c>
      <c r="Z1874" s="63">
        <f t="shared" ca="1" si="529"/>
        <v>0</v>
      </c>
      <c r="AA1874" s="60">
        <f t="shared" ca="1" si="530"/>
        <v>0</v>
      </c>
      <c r="AB1874" s="63">
        <f t="shared" ca="1" si="531"/>
        <v>0</v>
      </c>
      <c r="AC1874" s="47">
        <f t="shared" ca="1" si="532"/>
        <v>2527814.1037054416</v>
      </c>
    </row>
    <row r="1875" spans="1:29" x14ac:dyDescent="0.15">
      <c r="A1875" s="58">
        <v>70530</v>
      </c>
      <c r="B1875" s="65">
        <f t="shared" si="515"/>
        <v>7</v>
      </c>
      <c r="C1875" s="58" t="s">
        <v>1928</v>
      </c>
      <c r="D1875" s="58">
        <v>4293</v>
      </c>
      <c r="E1875" s="58">
        <v>0</v>
      </c>
      <c r="F1875" s="58">
        <f t="shared" si="516"/>
        <v>6920.059701492537</v>
      </c>
      <c r="G1875" s="58"/>
      <c r="H1875" s="17">
        <f t="shared" si="517"/>
        <v>1</v>
      </c>
      <c r="I1875" s="17">
        <f t="shared" si="518"/>
        <v>0</v>
      </c>
      <c r="J1875" s="17">
        <f ca="1">OFFSET('Z1'!$B$7,B1875,H1875)*D1875</f>
        <v>0</v>
      </c>
      <c r="K1875" s="17">
        <f ca="1">IF(I1875&gt;0,OFFSET('Z1'!$I$7,B1875,I1875)*IF(I1875=1,D1875-9300,IF(I1875=2,D1875-18000,IF(I1875=3,D1875-45000,0))),0)</f>
        <v>0</v>
      </c>
      <c r="L1875" s="17">
        <f>IF(AND(E1875=1,D1875&gt;20000,D1875&lt;=45000),D1875*'Z1'!$G$7,0)+IF(AND(E1875=1,D1875&gt;45000,D1875&lt;=50000),'Z1'!$G$7/5000*(50000-D1875)*D1875,0)</f>
        <v>0</v>
      </c>
      <c r="M1875" s="18">
        <f t="shared" ca="1" si="519"/>
        <v>0</v>
      </c>
      <c r="N1875" s="21">
        <v>533321</v>
      </c>
      <c r="O1875" s="20">
        <f t="shared" si="520"/>
        <v>532321</v>
      </c>
      <c r="P1875" s="21">
        <f t="shared" si="521"/>
        <v>1</v>
      </c>
      <c r="Q1875" s="22">
        <f t="shared" si="522"/>
        <v>479088.9</v>
      </c>
      <c r="R1875" s="59">
        <f t="shared" ca="1" si="523"/>
        <v>4836385.6862976048</v>
      </c>
      <c r="S1875" s="60">
        <f t="shared" ca="1" si="524"/>
        <v>5315474.5862976052</v>
      </c>
      <c r="T1875" s="61">
        <v>1188.6843281428939</v>
      </c>
      <c r="U1875" s="61">
        <f t="shared" ca="1" si="525"/>
        <v>1238.1725102020976</v>
      </c>
      <c r="V1875" s="62">
        <f t="shared" ca="1" si="526"/>
        <v>4.1632737041734202E-2</v>
      </c>
      <c r="W1875" s="62"/>
      <c r="X1875" s="62">
        <f t="shared" ca="1" si="527"/>
        <v>4.1632737041734202E-2</v>
      </c>
      <c r="Y1875" s="60">
        <f t="shared" ca="1" si="528"/>
        <v>5315474.5862976052</v>
      </c>
      <c r="Z1875" s="63">
        <f t="shared" ca="1" si="529"/>
        <v>0</v>
      </c>
      <c r="AA1875" s="60">
        <f t="shared" ca="1" si="530"/>
        <v>0</v>
      </c>
      <c r="AB1875" s="63">
        <f t="shared" ca="1" si="531"/>
        <v>0</v>
      </c>
      <c r="AC1875" s="47">
        <f t="shared" ca="1" si="532"/>
        <v>5315474.5862976052</v>
      </c>
    </row>
    <row r="1876" spans="1:29" x14ac:dyDescent="0.15">
      <c r="A1876" s="58">
        <v>70531</v>
      </c>
      <c r="B1876" s="65">
        <f t="shared" ref="B1876:B1939" si="533">INT(A1876/10000)</f>
        <v>7</v>
      </c>
      <c r="C1876" s="58" t="s">
        <v>1929</v>
      </c>
      <c r="D1876" s="58">
        <v>14189</v>
      </c>
      <c r="E1876" s="58">
        <v>0</v>
      </c>
      <c r="F1876" s="58">
        <f t="shared" ref="F1876:F1939" si="534">IF(AND(E1876=1,D1876&lt;=20000),D1876*2,IF(D1876&lt;=10000,D1876*(1+41/67),IF(D1876&lt;=20000,D1876*(1+2/3),IF(D1876&lt;=50000,D1876*(2),D1876*(2+1/3))))+IF(AND(D1876&gt;9000,D1876&lt;=10000),(D1876-9000)*(110/201),0)+IF(AND(D1876&gt;18000,D1876&lt;=20000),(D1876-18000)*(3+1/3),0)+IF(AND(D1876&gt;45000,D1876&lt;=50000),(D1876-45000)*(3+1/3),0))</f>
        <v>23648.333333333332</v>
      </c>
      <c r="G1876" s="58"/>
      <c r="H1876" s="17">
        <f t="shared" ref="H1876:H1939" si="535">IF(AND(E1876=1,D1876&lt;=20000),3,IF(D1876&lt;=10000,1,IF(D1876&lt;=20000,2,IF(D1876&lt;=50000,3,4))))</f>
        <v>2</v>
      </c>
      <c r="I1876" s="17">
        <f t="shared" ref="I1876:I1939" si="536">IF(AND(E1876=1,D1876&lt;=45000),0,IF(AND(D1876&gt;9300,D1876&lt;=10000),1,IF(AND(D1876&gt;18000,D1876&lt;=20000),2,IF(AND(D1876&gt;45000,D1876&lt;=50000),3,0))))</f>
        <v>0</v>
      </c>
      <c r="J1876" s="17">
        <f ca="1">OFFSET('Z1'!$B$7,B1876,H1876)*D1876</f>
        <v>2138849.8600000003</v>
      </c>
      <c r="K1876" s="17">
        <f ca="1">IF(I1876&gt;0,OFFSET('Z1'!$I$7,B1876,I1876)*IF(I1876=1,D1876-9300,IF(I1876=2,D1876-18000,IF(I1876=3,D1876-45000,0))),0)</f>
        <v>0</v>
      </c>
      <c r="L1876" s="17">
        <f>IF(AND(E1876=1,D1876&gt;20000,D1876&lt;=45000),D1876*'Z1'!$G$7,0)+IF(AND(E1876=1,D1876&gt;45000,D1876&lt;=50000),'Z1'!$G$7/5000*(50000-D1876)*D1876,0)</f>
        <v>0</v>
      </c>
      <c r="M1876" s="18">
        <f t="shared" ref="M1876:M1939" ca="1" si="537">SUM(J1876:L1876)</f>
        <v>2138849.8600000003</v>
      </c>
      <c r="N1876" s="21">
        <v>54652</v>
      </c>
      <c r="O1876" s="20">
        <f t="shared" ref="O1876:O1939" si="538">MAX(N1876-$O$3,0)</f>
        <v>53652</v>
      </c>
      <c r="P1876" s="21">
        <f t="shared" ref="P1876:P1939" si="539">IF(D1876&lt;=9300,1,IF(D1876&gt;10000,0,2))</f>
        <v>0</v>
      </c>
      <c r="Q1876" s="22">
        <f t="shared" ref="Q1876:Q1939" si="540">IF(P1876=0,0,IF(P1876=1,O1876*$Q$3,O1876*$Q$3*(10000-D1876)/700))</f>
        <v>0</v>
      </c>
      <c r="R1876" s="59">
        <f t="shared" ref="R1876:R1939" ca="1" si="541">OFFSET($R$4,B1876,0)/OFFSET($F$4,B1876,0)*F1876</f>
        <v>16527669.669303531</v>
      </c>
      <c r="S1876" s="60">
        <f t="shared" ref="S1876:S1939" ca="1" si="542">M1876+Q1876+R1876</f>
        <v>18666519.529303532</v>
      </c>
      <c r="T1876" s="61">
        <v>1187.3074095178513</v>
      </c>
      <c r="U1876" s="61">
        <f t="shared" ref="U1876:U1939" ca="1" si="543">S1876/D1876</f>
        <v>1315.5627267110813</v>
      </c>
      <c r="V1876" s="62">
        <f t="shared" ref="V1876:V1939" ca="1" si="544">U1876/T1876-1</f>
        <v>0.108021996801412</v>
      </c>
      <c r="W1876" s="62"/>
      <c r="X1876" s="62">
        <f t="shared" ref="X1876:X1939" ca="1" si="545">MAX(V1876,OFFSET($X$4,B1876,0))</f>
        <v>0.108021996801412</v>
      </c>
      <c r="Y1876" s="60">
        <f t="shared" ref="Y1876:Y1939" ca="1" si="546">(T1876*(1+X1876))*D1876</f>
        <v>18666519.529303536</v>
      </c>
      <c r="Z1876" s="63">
        <f t="shared" ref="Z1876:Z1939" ca="1" si="547">Y1876-S1876</f>
        <v>0</v>
      </c>
      <c r="AA1876" s="60">
        <f t="shared" ref="AA1876:AA1939" ca="1" si="548">MAX(0,Y1876-T1876*(1+OFFSET($V$4,B1876,0))*D1876)</f>
        <v>433048.05434379727</v>
      </c>
      <c r="AB1876" s="63">
        <f t="shared" ref="AB1876:AB1939" ca="1" si="549">IF(OFFSET($Z$4,B1876,0)=0,0,-OFFSET($Z$4,B1876,0)/OFFSET($AA$4,B1876,0)*AA1876)</f>
        <v>-162688.55597525896</v>
      </c>
      <c r="AC1876" s="47">
        <f t="shared" ca="1" si="532"/>
        <v>18503830.973328277</v>
      </c>
    </row>
    <row r="1877" spans="1:29" x14ac:dyDescent="0.15">
      <c r="A1877" s="58">
        <v>70601</v>
      </c>
      <c r="B1877" s="65">
        <f t="shared" si="533"/>
        <v>7</v>
      </c>
      <c r="C1877" s="58" t="s">
        <v>1930</v>
      </c>
      <c r="D1877" s="58">
        <v>382</v>
      </c>
      <c r="E1877" s="58">
        <v>0</v>
      </c>
      <c r="F1877" s="58">
        <f t="shared" si="534"/>
        <v>615.7611940298508</v>
      </c>
      <c r="G1877" s="58"/>
      <c r="H1877" s="17">
        <f t="shared" si="535"/>
        <v>1</v>
      </c>
      <c r="I1877" s="17">
        <f t="shared" si="536"/>
        <v>0</v>
      </c>
      <c r="J1877" s="17">
        <f ca="1">OFFSET('Z1'!$B$7,B1877,H1877)*D1877</f>
        <v>0</v>
      </c>
      <c r="K1877" s="17">
        <f ca="1">IF(I1877&gt;0,OFFSET('Z1'!$I$7,B1877,I1877)*IF(I1877=1,D1877-9300,IF(I1877=2,D1877-18000,IF(I1877=3,D1877-45000,0))),0)</f>
        <v>0</v>
      </c>
      <c r="L1877" s="17">
        <f>IF(AND(E1877=1,D1877&gt;20000,D1877&lt;=45000),D1877*'Z1'!$G$7,0)+IF(AND(E1877=1,D1877&gt;45000,D1877&lt;=50000),'Z1'!$G$7/5000*(50000-D1877)*D1877,0)</f>
        <v>0</v>
      </c>
      <c r="M1877" s="18">
        <f t="shared" ca="1" si="537"/>
        <v>0</v>
      </c>
      <c r="N1877" s="21">
        <v>3432</v>
      </c>
      <c r="O1877" s="20">
        <f t="shared" si="538"/>
        <v>2432</v>
      </c>
      <c r="P1877" s="21">
        <f t="shared" si="539"/>
        <v>1</v>
      </c>
      <c r="Q1877" s="22">
        <f t="shared" si="540"/>
        <v>2188.8000000000002</v>
      </c>
      <c r="R1877" s="59">
        <f t="shared" ca="1" si="541"/>
        <v>430351.57981963322</v>
      </c>
      <c r="S1877" s="60">
        <f t="shared" ca="1" si="542"/>
        <v>432540.37981963321</v>
      </c>
      <c r="T1877" s="61">
        <v>1034.8405098143533</v>
      </c>
      <c r="U1877" s="61">
        <f t="shared" ca="1" si="543"/>
        <v>1132.3046592136996</v>
      </c>
      <c r="V1877" s="62">
        <f t="shared" ca="1" si="544"/>
        <v>9.4182773553028953E-2</v>
      </c>
      <c r="W1877" s="62"/>
      <c r="X1877" s="62">
        <f t="shared" ca="1" si="545"/>
        <v>9.4182773553028953E-2</v>
      </c>
      <c r="Y1877" s="60">
        <f t="shared" ca="1" si="546"/>
        <v>432540.37981963321</v>
      </c>
      <c r="Z1877" s="63">
        <f t="shared" ca="1" si="547"/>
        <v>0</v>
      </c>
      <c r="AA1877" s="60">
        <f t="shared" ca="1" si="548"/>
        <v>4690.7315113475779</v>
      </c>
      <c r="AB1877" s="63">
        <f t="shared" ca="1" si="549"/>
        <v>-1762.2255276153098</v>
      </c>
      <c r="AC1877" s="47">
        <f t="shared" ref="AC1877:AC1940" ca="1" si="550">Y1877+AB1877</f>
        <v>430778.15429201792</v>
      </c>
    </row>
    <row r="1878" spans="1:29" x14ac:dyDescent="0.15">
      <c r="A1878" s="58">
        <v>70602</v>
      </c>
      <c r="B1878" s="65">
        <f t="shared" si="533"/>
        <v>7</v>
      </c>
      <c r="C1878" s="58" t="s">
        <v>1931</v>
      </c>
      <c r="D1878" s="58">
        <v>274</v>
      </c>
      <c r="E1878" s="58">
        <v>0</v>
      </c>
      <c r="F1878" s="58">
        <f t="shared" si="534"/>
        <v>441.67164179104475</v>
      </c>
      <c r="G1878" s="58"/>
      <c r="H1878" s="17">
        <f t="shared" si="535"/>
        <v>1</v>
      </c>
      <c r="I1878" s="17">
        <f t="shared" si="536"/>
        <v>0</v>
      </c>
      <c r="J1878" s="17">
        <f ca="1">OFFSET('Z1'!$B$7,B1878,H1878)*D1878</f>
        <v>0</v>
      </c>
      <c r="K1878" s="17">
        <f ca="1">IF(I1878&gt;0,OFFSET('Z1'!$I$7,B1878,I1878)*IF(I1878=1,D1878-9300,IF(I1878=2,D1878-18000,IF(I1878=3,D1878-45000,0))),0)</f>
        <v>0</v>
      </c>
      <c r="L1878" s="17">
        <f>IF(AND(E1878=1,D1878&gt;20000,D1878&lt;=45000),D1878*'Z1'!$G$7,0)+IF(AND(E1878=1,D1878&gt;45000,D1878&lt;=50000),'Z1'!$G$7/5000*(50000-D1878)*D1878,0)</f>
        <v>0</v>
      </c>
      <c r="M1878" s="18">
        <f t="shared" ca="1" si="537"/>
        <v>0</v>
      </c>
      <c r="N1878" s="21">
        <v>57089</v>
      </c>
      <c r="O1878" s="20">
        <f t="shared" si="538"/>
        <v>56089</v>
      </c>
      <c r="P1878" s="21">
        <f t="shared" si="539"/>
        <v>1</v>
      </c>
      <c r="Q1878" s="22">
        <f t="shared" si="540"/>
        <v>50480.1</v>
      </c>
      <c r="R1878" s="59">
        <f t="shared" ca="1" si="541"/>
        <v>308681.49966120283</v>
      </c>
      <c r="S1878" s="60">
        <f t="shared" ca="1" si="542"/>
        <v>359161.59966120281</v>
      </c>
      <c r="T1878" s="61">
        <v>1301.0521368881466</v>
      </c>
      <c r="U1878" s="61">
        <f t="shared" ca="1" si="543"/>
        <v>1310.8087578876016</v>
      </c>
      <c r="V1878" s="62">
        <f t="shared" ca="1" si="544"/>
        <v>7.4990238460319603E-3</v>
      </c>
      <c r="W1878" s="62"/>
      <c r="X1878" s="62">
        <f t="shared" ca="1" si="545"/>
        <v>4.1158394327093784E-2</v>
      </c>
      <c r="Y1878" s="60">
        <f t="shared" ca="1" si="546"/>
        <v>371160.77093525341</v>
      </c>
      <c r="Z1878" s="63">
        <f t="shared" ca="1" si="547"/>
        <v>11999.171274050605</v>
      </c>
      <c r="AA1878" s="60">
        <f t="shared" ca="1" si="548"/>
        <v>0</v>
      </c>
      <c r="AB1878" s="63">
        <f t="shared" ca="1" si="549"/>
        <v>0</v>
      </c>
      <c r="AC1878" s="47">
        <f t="shared" ca="1" si="550"/>
        <v>371160.77093525341</v>
      </c>
    </row>
    <row r="1879" spans="1:29" x14ac:dyDescent="0.15">
      <c r="A1879" s="58">
        <v>70603</v>
      </c>
      <c r="B1879" s="65">
        <f t="shared" si="533"/>
        <v>7</v>
      </c>
      <c r="C1879" s="58" t="s">
        <v>1932</v>
      </c>
      <c r="D1879" s="58">
        <v>983</v>
      </c>
      <c r="E1879" s="58">
        <v>0</v>
      </c>
      <c r="F1879" s="58">
        <f t="shared" si="534"/>
        <v>1584.5373134328358</v>
      </c>
      <c r="G1879" s="58"/>
      <c r="H1879" s="17">
        <f t="shared" si="535"/>
        <v>1</v>
      </c>
      <c r="I1879" s="17">
        <f t="shared" si="536"/>
        <v>0</v>
      </c>
      <c r="J1879" s="17">
        <f ca="1">OFFSET('Z1'!$B$7,B1879,H1879)*D1879</f>
        <v>0</v>
      </c>
      <c r="K1879" s="17">
        <f ca="1">IF(I1879&gt;0,OFFSET('Z1'!$I$7,B1879,I1879)*IF(I1879=1,D1879-9300,IF(I1879=2,D1879-18000,IF(I1879=3,D1879-45000,0))),0)</f>
        <v>0</v>
      </c>
      <c r="L1879" s="17">
        <f>IF(AND(E1879=1,D1879&gt;20000,D1879&lt;=45000),D1879*'Z1'!$G$7,0)+IF(AND(E1879=1,D1879&gt;45000,D1879&lt;=50000),'Z1'!$G$7/5000*(50000-D1879)*D1879,0)</f>
        <v>0</v>
      </c>
      <c r="M1879" s="18">
        <f t="shared" ca="1" si="537"/>
        <v>0</v>
      </c>
      <c r="N1879" s="21">
        <v>735318</v>
      </c>
      <c r="O1879" s="20">
        <f t="shared" si="538"/>
        <v>734318</v>
      </c>
      <c r="P1879" s="21">
        <f t="shared" si="539"/>
        <v>1</v>
      </c>
      <c r="Q1879" s="22">
        <f t="shared" si="540"/>
        <v>660886.20000000007</v>
      </c>
      <c r="R1879" s="59">
        <f t="shared" ca="1" si="541"/>
        <v>1107423.0444049723</v>
      </c>
      <c r="S1879" s="60">
        <f t="shared" ca="1" si="542"/>
        <v>1768309.2444049725</v>
      </c>
      <c r="T1879" s="61">
        <v>1953.0941027525421</v>
      </c>
      <c r="U1879" s="61">
        <f t="shared" ca="1" si="543"/>
        <v>1798.8903808799314</v>
      </c>
      <c r="V1879" s="62">
        <f t="shared" ca="1" si="544"/>
        <v>-7.8953554595903808E-2</v>
      </c>
      <c r="W1879" s="62"/>
      <c r="X1879" s="62">
        <f t="shared" ca="1" si="545"/>
        <v>4.1158394327093784E-2</v>
      </c>
      <c r="Y1879" s="60">
        <f t="shared" ca="1" si="546"/>
        <v>1998911.1545516965</v>
      </c>
      <c r="Z1879" s="63">
        <f t="shared" ca="1" si="547"/>
        <v>230601.91014672397</v>
      </c>
      <c r="AA1879" s="60">
        <f t="shared" ca="1" si="548"/>
        <v>0</v>
      </c>
      <c r="AB1879" s="63">
        <f t="shared" ca="1" si="549"/>
        <v>0</v>
      </c>
      <c r="AC1879" s="47">
        <f t="shared" ca="1" si="550"/>
        <v>1998911.1545516965</v>
      </c>
    </row>
    <row r="1880" spans="1:29" x14ac:dyDescent="0.15">
      <c r="A1880" s="58">
        <v>70604</v>
      </c>
      <c r="B1880" s="65">
        <f t="shared" si="533"/>
        <v>7</v>
      </c>
      <c r="C1880" s="58" t="s">
        <v>1933</v>
      </c>
      <c r="D1880" s="58">
        <v>3098</v>
      </c>
      <c r="E1880" s="58">
        <v>0</v>
      </c>
      <c r="F1880" s="58">
        <f t="shared" si="534"/>
        <v>4993.7910447761196</v>
      </c>
      <c r="G1880" s="58"/>
      <c r="H1880" s="17">
        <f t="shared" si="535"/>
        <v>1</v>
      </c>
      <c r="I1880" s="17">
        <f t="shared" si="536"/>
        <v>0</v>
      </c>
      <c r="J1880" s="17">
        <f ca="1">OFFSET('Z1'!$B$7,B1880,H1880)*D1880</f>
        <v>0</v>
      </c>
      <c r="K1880" s="17">
        <f ca="1">IF(I1880&gt;0,OFFSET('Z1'!$I$7,B1880,I1880)*IF(I1880=1,D1880-9300,IF(I1880=2,D1880-18000,IF(I1880=3,D1880-45000,0))),0)</f>
        <v>0</v>
      </c>
      <c r="L1880" s="17">
        <f>IF(AND(E1880=1,D1880&gt;20000,D1880&lt;=45000),D1880*'Z1'!$G$7,0)+IF(AND(E1880=1,D1880&gt;45000,D1880&lt;=50000),'Z1'!$G$7/5000*(50000-D1880)*D1880,0)</f>
        <v>0</v>
      </c>
      <c r="M1880" s="18">
        <f t="shared" ca="1" si="537"/>
        <v>0</v>
      </c>
      <c r="N1880" s="21">
        <v>54266</v>
      </c>
      <c r="O1880" s="20">
        <f t="shared" si="538"/>
        <v>53266</v>
      </c>
      <c r="P1880" s="21">
        <f t="shared" si="539"/>
        <v>1</v>
      </c>
      <c r="Q1880" s="22">
        <f t="shared" si="540"/>
        <v>47939.4</v>
      </c>
      <c r="R1880" s="59">
        <f t="shared" ca="1" si="541"/>
        <v>3490128.7808408993</v>
      </c>
      <c r="S1880" s="60">
        <f t="shared" ca="1" si="542"/>
        <v>3538068.1808408992</v>
      </c>
      <c r="T1880" s="61">
        <v>1047.3750747110228</v>
      </c>
      <c r="U1880" s="61">
        <f t="shared" ca="1" si="543"/>
        <v>1142.0491222856356</v>
      </c>
      <c r="V1880" s="62">
        <f t="shared" ca="1" si="544"/>
        <v>9.0391732494430332E-2</v>
      </c>
      <c r="W1880" s="62"/>
      <c r="X1880" s="62">
        <f t="shared" ca="1" si="545"/>
        <v>9.0391732494430332E-2</v>
      </c>
      <c r="Y1880" s="60">
        <f t="shared" ca="1" si="546"/>
        <v>3538068.1808408992</v>
      </c>
      <c r="Z1880" s="63">
        <f t="shared" ca="1" si="547"/>
        <v>0</v>
      </c>
      <c r="AA1880" s="60">
        <f t="shared" ca="1" si="548"/>
        <v>26201.319224865641</v>
      </c>
      <c r="AB1880" s="63">
        <f t="shared" ca="1" si="549"/>
        <v>-9843.3759177129486</v>
      </c>
      <c r="AC1880" s="47">
        <f t="shared" ca="1" si="550"/>
        <v>3528224.8049231861</v>
      </c>
    </row>
    <row r="1881" spans="1:29" x14ac:dyDescent="0.15">
      <c r="A1881" s="58">
        <v>70605</v>
      </c>
      <c r="B1881" s="65">
        <f t="shared" si="533"/>
        <v>7</v>
      </c>
      <c r="C1881" s="58" t="s">
        <v>1934</v>
      </c>
      <c r="D1881" s="58">
        <v>989</v>
      </c>
      <c r="E1881" s="58">
        <v>0</v>
      </c>
      <c r="F1881" s="58">
        <f t="shared" si="534"/>
        <v>1594.2089552238806</v>
      </c>
      <c r="G1881" s="58"/>
      <c r="H1881" s="17">
        <f t="shared" si="535"/>
        <v>1</v>
      </c>
      <c r="I1881" s="17">
        <f t="shared" si="536"/>
        <v>0</v>
      </c>
      <c r="J1881" s="17">
        <f ca="1">OFFSET('Z1'!$B$7,B1881,H1881)*D1881</f>
        <v>0</v>
      </c>
      <c r="K1881" s="17">
        <f ca="1">IF(I1881&gt;0,OFFSET('Z1'!$I$7,B1881,I1881)*IF(I1881=1,D1881-9300,IF(I1881=2,D1881-18000,IF(I1881=3,D1881-45000,0))),0)</f>
        <v>0</v>
      </c>
      <c r="L1881" s="17">
        <f>IF(AND(E1881=1,D1881&gt;20000,D1881&lt;=45000),D1881*'Z1'!$G$7,0)+IF(AND(E1881=1,D1881&gt;45000,D1881&lt;=50000),'Z1'!$G$7/5000*(50000-D1881)*D1881,0)</f>
        <v>0</v>
      </c>
      <c r="M1881" s="18">
        <f t="shared" ca="1" si="537"/>
        <v>0</v>
      </c>
      <c r="N1881" s="21">
        <v>56256</v>
      </c>
      <c r="O1881" s="20">
        <f t="shared" si="538"/>
        <v>55256</v>
      </c>
      <c r="P1881" s="21">
        <f t="shared" si="539"/>
        <v>1</v>
      </c>
      <c r="Q1881" s="22">
        <f t="shared" si="540"/>
        <v>49730.400000000001</v>
      </c>
      <c r="R1881" s="59">
        <f t="shared" ca="1" si="541"/>
        <v>1114182.4933026629</v>
      </c>
      <c r="S1881" s="60">
        <f t="shared" ca="1" si="542"/>
        <v>1163912.8933026628</v>
      </c>
      <c r="T1881" s="61">
        <v>1118.5955465938316</v>
      </c>
      <c r="U1881" s="61">
        <f t="shared" ca="1" si="543"/>
        <v>1176.8583349875255</v>
      </c>
      <c r="V1881" s="62">
        <f t="shared" ca="1" si="544"/>
        <v>5.2085660962182923E-2</v>
      </c>
      <c r="W1881" s="62"/>
      <c r="X1881" s="62">
        <f t="shared" ca="1" si="545"/>
        <v>5.2085660962182923E-2</v>
      </c>
      <c r="Y1881" s="60">
        <f t="shared" ca="1" si="546"/>
        <v>1163912.893302663</v>
      </c>
      <c r="Z1881" s="63">
        <f t="shared" ca="1" si="547"/>
        <v>0</v>
      </c>
      <c r="AA1881" s="60">
        <f t="shared" ca="1" si="548"/>
        <v>0</v>
      </c>
      <c r="AB1881" s="63">
        <f t="shared" ca="1" si="549"/>
        <v>0</v>
      </c>
      <c r="AC1881" s="47">
        <f t="shared" ca="1" si="550"/>
        <v>1163912.893302663</v>
      </c>
    </row>
    <row r="1882" spans="1:29" x14ac:dyDescent="0.15">
      <c r="A1882" s="58">
        <v>70606</v>
      </c>
      <c r="B1882" s="65">
        <f t="shared" si="533"/>
        <v>7</v>
      </c>
      <c r="C1882" s="58" t="s">
        <v>1935</v>
      </c>
      <c r="D1882" s="58">
        <v>765</v>
      </c>
      <c r="E1882" s="58">
        <v>0</v>
      </c>
      <c r="F1882" s="58">
        <f t="shared" si="534"/>
        <v>1233.1343283582089</v>
      </c>
      <c r="G1882" s="58"/>
      <c r="H1882" s="17">
        <f t="shared" si="535"/>
        <v>1</v>
      </c>
      <c r="I1882" s="17">
        <f t="shared" si="536"/>
        <v>0</v>
      </c>
      <c r="J1882" s="17">
        <f ca="1">OFFSET('Z1'!$B$7,B1882,H1882)*D1882</f>
        <v>0</v>
      </c>
      <c r="K1882" s="17">
        <f ca="1">IF(I1882&gt;0,OFFSET('Z1'!$I$7,B1882,I1882)*IF(I1882=1,D1882-9300,IF(I1882=2,D1882-18000,IF(I1882=3,D1882-45000,0))),0)</f>
        <v>0</v>
      </c>
      <c r="L1882" s="17">
        <f>IF(AND(E1882=1,D1882&gt;20000,D1882&lt;=45000),D1882*'Z1'!$G$7,0)+IF(AND(E1882=1,D1882&gt;45000,D1882&lt;=50000),'Z1'!$G$7/5000*(50000-D1882)*D1882,0)</f>
        <v>0</v>
      </c>
      <c r="M1882" s="18">
        <f t="shared" ca="1" si="537"/>
        <v>0</v>
      </c>
      <c r="N1882" s="21">
        <v>309000</v>
      </c>
      <c r="O1882" s="20">
        <f t="shared" si="538"/>
        <v>308000</v>
      </c>
      <c r="P1882" s="21">
        <f t="shared" si="539"/>
        <v>1</v>
      </c>
      <c r="Q1882" s="22">
        <f t="shared" si="540"/>
        <v>277200</v>
      </c>
      <c r="R1882" s="59">
        <f t="shared" ca="1" si="541"/>
        <v>861829.73445554811</v>
      </c>
      <c r="S1882" s="60">
        <f t="shared" ca="1" si="542"/>
        <v>1139029.7344555482</v>
      </c>
      <c r="T1882" s="61">
        <v>1583.1669449735423</v>
      </c>
      <c r="U1882" s="61">
        <f t="shared" ca="1" si="543"/>
        <v>1488.9277574582329</v>
      </c>
      <c r="V1882" s="62">
        <f t="shared" ca="1" si="544"/>
        <v>-5.952574225637608E-2</v>
      </c>
      <c r="W1882" s="62"/>
      <c r="X1882" s="62">
        <f t="shared" ca="1" si="545"/>
        <v>4.1158394327093784E-2</v>
      </c>
      <c r="Y1882" s="60">
        <f t="shared" ca="1" si="546"/>
        <v>1260970.5791009937</v>
      </c>
      <c r="Z1882" s="63">
        <f t="shared" ca="1" si="547"/>
        <v>121940.84464544547</v>
      </c>
      <c r="AA1882" s="60">
        <f t="shared" ca="1" si="548"/>
        <v>0</v>
      </c>
      <c r="AB1882" s="63">
        <f t="shared" ca="1" si="549"/>
        <v>0</v>
      </c>
      <c r="AC1882" s="47">
        <f t="shared" ca="1" si="550"/>
        <v>1260970.5791009937</v>
      </c>
    </row>
    <row r="1883" spans="1:29" x14ac:dyDescent="0.15">
      <c r="A1883" s="58">
        <v>70607</v>
      </c>
      <c r="B1883" s="65">
        <f t="shared" si="533"/>
        <v>7</v>
      </c>
      <c r="C1883" s="58" t="s">
        <v>1936</v>
      </c>
      <c r="D1883" s="58">
        <v>1383</v>
      </c>
      <c r="E1883" s="58">
        <v>0</v>
      </c>
      <c r="F1883" s="58">
        <f t="shared" si="534"/>
        <v>2229.313432835821</v>
      </c>
      <c r="G1883" s="58"/>
      <c r="H1883" s="17">
        <f t="shared" si="535"/>
        <v>1</v>
      </c>
      <c r="I1883" s="17">
        <f t="shared" si="536"/>
        <v>0</v>
      </c>
      <c r="J1883" s="17">
        <f ca="1">OFFSET('Z1'!$B$7,B1883,H1883)*D1883</f>
        <v>0</v>
      </c>
      <c r="K1883" s="17">
        <f ca="1">IF(I1883&gt;0,OFFSET('Z1'!$I$7,B1883,I1883)*IF(I1883=1,D1883-9300,IF(I1883=2,D1883-18000,IF(I1883=3,D1883-45000,0))),0)</f>
        <v>0</v>
      </c>
      <c r="L1883" s="17">
        <f>IF(AND(E1883=1,D1883&gt;20000,D1883&lt;=45000),D1883*'Z1'!$G$7,0)+IF(AND(E1883=1,D1883&gt;45000,D1883&lt;=50000),'Z1'!$G$7/5000*(50000-D1883)*D1883,0)</f>
        <v>0</v>
      </c>
      <c r="M1883" s="18">
        <f t="shared" ca="1" si="537"/>
        <v>0</v>
      </c>
      <c r="N1883" s="21">
        <v>5924</v>
      </c>
      <c r="O1883" s="20">
        <f t="shared" si="538"/>
        <v>4924</v>
      </c>
      <c r="P1883" s="21">
        <f t="shared" si="539"/>
        <v>1</v>
      </c>
      <c r="Q1883" s="22">
        <f t="shared" si="540"/>
        <v>4431.6000000000004</v>
      </c>
      <c r="R1883" s="59">
        <f t="shared" ca="1" si="541"/>
        <v>1558052.9709176773</v>
      </c>
      <c r="S1883" s="60">
        <f t="shared" ca="1" si="542"/>
        <v>1562484.5709176774</v>
      </c>
      <c r="T1883" s="61">
        <v>1028.9665993340143</v>
      </c>
      <c r="U1883" s="61">
        <f t="shared" ca="1" si="543"/>
        <v>1129.7791546765563</v>
      </c>
      <c r="V1883" s="62">
        <f t="shared" ca="1" si="544"/>
        <v>9.797456536275484E-2</v>
      </c>
      <c r="W1883" s="62"/>
      <c r="X1883" s="62">
        <f t="shared" ca="1" si="545"/>
        <v>9.797456536275484E-2</v>
      </c>
      <c r="Y1883" s="60">
        <f t="shared" ca="1" si="546"/>
        <v>1562484.5709176774</v>
      </c>
      <c r="Z1883" s="63">
        <f t="shared" ca="1" si="547"/>
        <v>0</v>
      </c>
      <c r="AA1883" s="60">
        <f t="shared" ca="1" si="548"/>
        <v>22281.968356824247</v>
      </c>
      <c r="AB1883" s="63">
        <f t="shared" ca="1" si="549"/>
        <v>-8370.944563533918</v>
      </c>
      <c r="AC1883" s="47">
        <f t="shared" ca="1" si="550"/>
        <v>1554113.6263541435</v>
      </c>
    </row>
    <row r="1884" spans="1:29" x14ac:dyDescent="0.15">
      <c r="A1884" s="58">
        <v>70608</v>
      </c>
      <c r="B1884" s="65">
        <f t="shared" si="533"/>
        <v>7</v>
      </c>
      <c r="C1884" s="58" t="s">
        <v>1937</v>
      </c>
      <c r="D1884" s="58">
        <v>1558</v>
      </c>
      <c r="E1884" s="58">
        <v>0</v>
      </c>
      <c r="F1884" s="58">
        <f t="shared" si="534"/>
        <v>2511.4029850746269</v>
      </c>
      <c r="G1884" s="58"/>
      <c r="H1884" s="17">
        <f t="shared" si="535"/>
        <v>1</v>
      </c>
      <c r="I1884" s="17">
        <f t="shared" si="536"/>
        <v>0</v>
      </c>
      <c r="J1884" s="17">
        <f ca="1">OFFSET('Z1'!$B$7,B1884,H1884)*D1884</f>
        <v>0</v>
      </c>
      <c r="K1884" s="17">
        <f ca="1">IF(I1884&gt;0,OFFSET('Z1'!$I$7,B1884,I1884)*IF(I1884=1,D1884-9300,IF(I1884=2,D1884-18000,IF(I1884=3,D1884-45000,0))),0)</f>
        <v>0</v>
      </c>
      <c r="L1884" s="17">
        <f>IF(AND(E1884=1,D1884&gt;20000,D1884&lt;=45000),D1884*'Z1'!$G$7,0)+IF(AND(E1884=1,D1884&gt;45000,D1884&lt;=50000),'Z1'!$G$7/5000*(50000-D1884)*D1884,0)</f>
        <v>0</v>
      </c>
      <c r="M1884" s="18">
        <f t="shared" ca="1" si="537"/>
        <v>0</v>
      </c>
      <c r="N1884" s="21">
        <v>841412</v>
      </c>
      <c r="O1884" s="20">
        <f t="shared" si="538"/>
        <v>840412</v>
      </c>
      <c r="P1884" s="21">
        <f t="shared" si="539"/>
        <v>1</v>
      </c>
      <c r="Q1884" s="22">
        <f t="shared" si="540"/>
        <v>756370.8</v>
      </c>
      <c r="R1884" s="59">
        <f t="shared" ca="1" si="541"/>
        <v>1755203.5637669857</v>
      </c>
      <c r="S1884" s="60">
        <f t="shared" ca="1" si="542"/>
        <v>2511574.3637669859</v>
      </c>
      <c r="T1884" s="61">
        <v>1908.2784965235967</v>
      </c>
      <c r="U1884" s="61">
        <f t="shared" ca="1" si="543"/>
        <v>1612.0502976681553</v>
      </c>
      <c r="V1884" s="62">
        <f t="shared" ca="1" si="544"/>
        <v>-0.15523321118751521</v>
      </c>
      <c r="W1884" s="62"/>
      <c r="X1884" s="62">
        <f t="shared" ca="1" si="545"/>
        <v>4.1158394327093784E-2</v>
      </c>
      <c r="Y1884" s="60">
        <f t="shared" ca="1" si="546"/>
        <v>3095465.8332255702</v>
      </c>
      <c r="Z1884" s="63">
        <f t="shared" ca="1" si="547"/>
        <v>583891.46945858421</v>
      </c>
      <c r="AA1884" s="60">
        <f t="shared" ca="1" si="548"/>
        <v>0</v>
      </c>
      <c r="AB1884" s="63">
        <f t="shared" ca="1" si="549"/>
        <v>0</v>
      </c>
      <c r="AC1884" s="47">
        <f t="shared" ca="1" si="550"/>
        <v>3095465.8332255702</v>
      </c>
    </row>
    <row r="1885" spans="1:29" x14ac:dyDescent="0.15">
      <c r="A1885" s="58">
        <v>70609</v>
      </c>
      <c r="B1885" s="65">
        <f t="shared" si="533"/>
        <v>7</v>
      </c>
      <c r="C1885" s="58" t="s">
        <v>1938</v>
      </c>
      <c r="D1885" s="58">
        <v>2536</v>
      </c>
      <c r="E1885" s="58">
        <v>0</v>
      </c>
      <c r="F1885" s="58">
        <f t="shared" si="534"/>
        <v>4087.8805970149256</v>
      </c>
      <c r="G1885" s="58"/>
      <c r="H1885" s="17">
        <f t="shared" si="535"/>
        <v>1</v>
      </c>
      <c r="I1885" s="17">
        <f t="shared" si="536"/>
        <v>0</v>
      </c>
      <c r="J1885" s="17">
        <f ca="1">OFFSET('Z1'!$B$7,B1885,H1885)*D1885</f>
        <v>0</v>
      </c>
      <c r="K1885" s="17">
        <f ca="1">IF(I1885&gt;0,OFFSET('Z1'!$I$7,B1885,I1885)*IF(I1885=1,D1885-9300,IF(I1885=2,D1885-18000,IF(I1885=3,D1885-45000,0))),0)</f>
        <v>0</v>
      </c>
      <c r="L1885" s="17">
        <f>IF(AND(E1885=1,D1885&gt;20000,D1885&lt;=45000),D1885*'Z1'!$G$7,0)+IF(AND(E1885=1,D1885&gt;45000,D1885&lt;=50000),'Z1'!$G$7/5000*(50000-D1885)*D1885,0)</f>
        <v>0</v>
      </c>
      <c r="M1885" s="18">
        <f t="shared" ca="1" si="537"/>
        <v>0</v>
      </c>
      <c r="N1885" s="21">
        <v>354519</v>
      </c>
      <c r="O1885" s="20">
        <f t="shared" si="538"/>
        <v>353519</v>
      </c>
      <c r="P1885" s="21">
        <f t="shared" si="539"/>
        <v>1</v>
      </c>
      <c r="Q1885" s="22">
        <f t="shared" si="540"/>
        <v>318167.10000000003</v>
      </c>
      <c r="R1885" s="59">
        <f t="shared" ca="1" si="541"/>
        <v>2856993.7340905489</v>
      </c>
      <c r="S1885" s="60">
        <f t="shared" ca="1" si="542"/>
        <v>3175160.834090549</v>
      </c>
      <c r="T1885" s="61">
        <v>1211.0471144183698</v>
      </c>
      <c r="U1885" s="61">
        <f t="shared" ca="1" si="543"/>
        <v>1252.0350292155163</v>
      </c>
      <c r="V1885" s="62">
        <f t="shared" ca="1" si="544"/>
        <v>3.3845020816412941E-2</v>
      </c>
      <c r="W1885" s="62"/>
      <c r="X1885" s="62">
        <f t="shared" ca="1" si="545"/>
        <v>4.1158394327093784E-2</v>
      </c>
      <c r="Y1885" s="60">
        <f t="shared" ca="1" si="546"/>
        <v>3197621.7800434078</v>
      </c>
      <c r="Z1885" s="63">
        <f t="shared" ca="1" si="547"/>
        <v>22460.945952858776</v>
      </c>
      <c r="AA1885" s="60">
        <f t="shared" ca="1" si="548"/>
        <v>0</v>
      </c>
      <c r="AB1885" s="63">
        <f t="shared" ca="1" si="549"/>
        <v>0</v>
      </c>
      <c r="AC1885" s="47">
        <f t="shared" ca="1" si="550"/>
        <v>3197621.7800434078</v>
      </c>
    </row>
    <row r="1886" spans="1:29" x14ac:dyDescent="0.15">
      <c r="A1886" s="58">
        <v>70610</v>
      </c>
      <c r="B1886" s="65">
        <f t="shared" si="533"/>
        <v>7</v>
      </c>
      <c r="C1886" s="58" t="s">
        <v>1939</v>
      </c>
      <c r="D1886" s="58">
        <v>435</v>
      </c>
      <c r="E1886" s="58">
        <v>0</v>
      </c>
      <c r="F1886" s="58">
        <f t="shared" si="534"/>
        <v>701.19402985074623</v>
      </c>
      <c r="G1886" s="58"/>
      <c r="H1886" s="17">
        <f t="shared" si="535"/>
        <v>1</v>
      </c>
      <c r="I1886" s="17">
        <f t="shared" si="536"/>
        <v>0</v>
      </c>
      <c r="J1886" s="17">
        <f ca="1">OFFSET('Z1'!$B$7,B1886,H1886)*D1886</f>
        <v>0</v>
      </c>
      <c r="K1886" s="17">
        <f ca="1">IF(I1886&gt;0,OFFSET('Z1'!$I$7,B1886,I1886)*IF(I1886=1,D1886-9300,IF(I1886=2,D1886-18000,IF(I1886=3,D1886-45000,0))),0)</f>
        <v>0</v>
      </c>
      <c r="L1886" s="17">
        <f>IF(AND(E1886=1,D1886&gt;20000,D1886&lt;=45000),D1886*'Z1'!$G$7,0)+IF(AND(E1886=1,D1886&gt;45000,D1886&lt;=50000),'Z1'!$G$7/5000*(50000-D1886)*D1886,0)</f>
        <v>0</v>
      </c>
      <c r="M1886" s="18">
        <f t="shared" ca="1" si="537"/>
        <v>0</v>
      </c>
      <c r="N1886" s="21">
        <v>11956</v>
      </c>
      <c r="O1886" s="20">
        <f t="shared" si="538"/>
        <v>10956</v>
      </c>
      <c r="P1886" s="21">
        <f t="shared" si="539"/>
        <v>1</v>
      </c>
      <c r="Q1886" s="22">
        <f t="shared" si="540"/>
        <v>9860.4</v>
      </c>
      <c r="R1886" s="59">
        <f t="shared" ca="1" si="541"/>
        <v>490060.04508256656</v>
      </c>
      <c r="S1886" s="60">
        <f t="shared" ca="1" si="542"/>
        <v>499920.44508256658</v>
      </c>
      <c r="T1886" s="61">
        <v>1054.5267875849192</v>
      </c>
      <c r="U1886" s="61">
        <f t="shared" ca="1" si="543"/>
        <v>1149.2424024886589</v>
      </c>
      <c r="V1886" s="62">
        <f t="shared" ca="1" si="544"/>
        <v>8.9818121283251173E-2</v>
      </c>
      <c r="W1886" s="62"/>
      <c r="X1886" s="62">
        <f t="shared" ca="1" si="545"/>
        <v>8.9818121283251173E-2</v>
      </c>
      <c r="Y1886" s="60">
        <f t="shared" ca="1" si="546"/>
        <v>499920.44508256658</v>
      </c>
      <c r="Z1886" s="63">
        <f t="shared" ca="1" si="547"/>
        <v>0</v>
      </c>
      <c r="AA1886" s="60">
        <f t="shared" ca="1" si="548"/>
        <v>3441.0049469706137</v>
      </c>
      <c r="AB1886" s="63">
        <f t="shared" ca="1" si="549"/>
        <v>-1292.7251844478587</v>
      </c>
      <c r="AC1886" s="47">
        <f t="shared" ca="1" si="550"/>
        <v>498627.71989811875</v>
      </c>
    </row>
    <row r="1887" spans="1:29" x14ac:dyDescent="0.15">
      <c r="A1887" s="58">
        <v>70611</v>
      </c>
      <c r="B1887" s="65">
        <f t="shared" si="533"/>
        <v>7</v>
      </c>
      <c r="C1887" s="58" t="s">
        <v>1940</v>
      </c>
      <c r="D1887" s="58">
        <v>612</v>
      </c>
      <c r="E1887" s="58">
        <v>0</v>
      </c>
      <c r="F1887" s="58">
        <f t="shared" si="534"/>
        <v>986.50746268656712</v>
      </c>
      <c r="G1887" s="58"/>
      <c r="H1887" s="17">
        <f t="shared" si="535"/>
        <v>1</v>
      </c>
      <c r="I1887" s="17">
        <f t="shared" si="536"/>
        <v>0</v>
      </c>
      <c r="J1887" s="17">
        <f ca="1">OFFSET('Z1'!$B$7,B1887,H1887)*D1887</f>
        <v>0</v>
      </c>
      <c r="K1887" s="17">
        <f ca="1">IF(I1887&gt;0,OFFSET('Z1'!$I$7,B1887,I1887)*IF(I1887=1,D1887-9300,IF(I1887=2,D1887-18000,IF(I1887=3,D1887-45000,0))),0)</f>
        <v>0</v>
      </c>
      <c r="L1887" s="17">
        <f>IF(AND(E1887=1,D1887&gt;20000,D1887&lt;=45000),D1887*'Z1'!$G$7,0)+IF(AND(E1887=1,D1887&gt;45000,D1887&lt;=50000),'Z1'!$G$7/5000*(50000-D1887)*D1887,0)</f>
        <v>0</v>
      </c>
      <c r="M1887" s="18">
        <f t="shared" ca="1" si="537"/>
        <v>0</v>
      </c>
      <c r="N1887" s="21">
        <v>170714</v>
      </c>
      <c r="O1887" s="20">
        <f t="shared" si="538"/>
        <v>169714</v>
      </c>
      <c r="P1887" s="21">
        <f t="shared" si="539"/>
        <v>1</v>
      </c>
      <c r="Q1887" s="22">
        <f t="shared" si="540"/>
        <v>152742.6</v>
      </c>
      <c r="R1887" s="59">
        <f t="shared" ca="1" si="541"/>
        <v>689463.78756443842</v>
      </c>
      <c r="S1887" s="60">
        <f t="shared" ca="1" si="542"/>
        <v>842206.3875644384</v>
      </c>
      <c r="T1887" s="61">
        <v>1457.0126440571962</v>
      </c>
      <c r="U1887" s="61">
        <f t="shared" ca="1" si="543"/>
        <v>1376.154228046468</v>
      </c>
      <c r="V1887" s="62">
        <f t="shared" ca="1" si="544"/>
        <v>-5.5496029043076711E-2</v>
      </c>
      <c r="W1887" s="62"/>
      <c r="X1887" s="62">
        <f t="shared" ca="1" si="545"/>
        <v>4.1158394327093784E-2</v>
      </c>
      <c r="Y1887" s="60">
        <f t="shared" ca="1" si="546"/>
        <v>928392.33834052878</v>
      </c>
      <c r="Z1887" s="63">
        <f t="shared" ca="1" si="547"/>
        <v>86185.95077609038</v>
      </c>
      <c r="AA1887" s="60">
        <f t="shared" ca="1" si="548"/>
        <v>0</v>
      </c>
      <c r="AB1887" s="63">
        <f t="shared" ca="1" si="549"/>
        <v>0</v>
      </c>
      <c r="AC1887" s="47">
        <f t="shared" ca="1" si="550"/>
        <v>928392.33834052878</v>
      </c>
    </row>
    <row r="1888" spans="1:29" x14ac:dyDescent="0.15">
      <c r="A1888" s="58">
        <v>70612</v>
      </c>
      <c r="B1888" s="65">
        <f t="shared" si="533"/>
        <v>7</v>
      </c>
      <c r="C1888" s="58" t="s">
        <v>1941</v>
      </c>
      <c r="D1888" s="58">
        <v>500</v>
      </c>
      <c r="E1888" s="58">
        <v>0</v>
      </c>
      <c r="F1888" s="58">
        <f t="shared" si="534"/>
        <v>805.97014925373139</v>
      </c>
      <c r="G1888" s="58"/>
      <c r="H1888" s="17">
        <f t="shared" si="535"/>
        <v>1</v>
      </c>
      <c r="I1888" s="17">
        <f t="shared" si="536"/>
        <v>0</v>
      </c>
      <c r="J1888" s="17">
        <f ca="1">OFFSET('Z1'!$B$7,B1888,H1888)*D1888</f>
        <v>0</v>
      </c>
      <c r="K1888" s="17">
        <f ca="1">IF(I1888&gt;0,OFFSET('Z1'!$I$7,B1888,I1888)*IF(I1888=1,D1888-9300,IF(I1888=2,D1888-18000,IF(I1888=3,D1888-45000,0))),0)</f>
        <v>0</v>
      </c>
      <c r="L1888" s="17">
        <f>IF(AND(E1888=1,D1888&gt;20000,D1888&lt;=45000),D1888*'Z1'!$G$7,0)+IF(AND(E1888=1,D1888&gt;45000,D1888&lt;=50000),'Z1'!$G$7/5000*(50000-D1888)*D1888,0)</f>
        <v>0</v>
      </c>
      <c r="M1888" s="18">
        <f t="shared" ca="1" si="537"/>
        <v>0</v>
      </c>
      <c r="N1888" s="21">
        <v>14272</v>
      </c>
      <c r="O1888" s="20">
        <f t="shared" si="538"/>
        <v>13272</v>
      </c>
      <c r="P1888" s="21">
        <f t="shared" si="539"/>
        <v>1</v>
      </c>
      <c r="Q1888" s="22">
        <f t="shared" si="540"/>
        <v>11944.800000000001</v>
      </c>
      <c r="R1888" s="59">
        <f t="shared" ca="1" si="541"/>
        <v>563287.4081408811</v>
      </c>
      <c r="S1888" s="60">
        <f t="shared" ca="1" si="542"/>
        <v>575232.20814088115</v>
      </c>
      <c r="T1888" s="61">
        <v>1055.1869566175801</v>
      </c>
      <c r="U1888" s="61">
        <f t="shared" ca="1" si="543"/>
        <v>1150.4644162817624</v>
      </c>
      <c r="V1888" s="62">
        <f t="shared" ca="1" si="544"/>
        <v>9.029438723313632E-2</v>
      </c>
      <c r="W1888" s="62"/>
      <c r="X1888" s="62">
        <f t="shared" ca="1" si="545"/>
        <v>9.029438723313632E-2</v>
      </c>
      <c r="Y1888" s="60">
        <f t="shared" ca="1" si="546"/>
        <v>575232.20814088115</v>
      </c>
      <c r="Z1888" s="63">
        <f t="shared" ca="1" si="547"/>
        <v>0</v>
      </c>
      <c r="AA1888" s="60">
        <f t="shared" ca="1" si="548"/>
        <v>4208.928982818732</v>
      </c>
      <c r="AB1888" s="63">
        <f t="shared" ca="1" si="549"/>
        <v>-1581.2207711100248</v>
      </c>
      <c r="AC1888" s="47">
        <f t="shared" ca="1" si="550"/>
        <v>573650.98736977112</v>
      </c>
    </row>
    <row r="1889" spans="1:29" x14ac:dyDescent="0.15">
      <c r="A1889" s="58">
        <v>70613</v>
      </c>
      <c r="B1889" s="65">
        <f t="shared" si="533"/>
        <v>7</v>
      </c>
      <c r="C1889" s="58" t="s">
        <v>1942</v>
      </c>
      <c r="D1889" s="58">
        <v>531</v>
      </c>
      <c r="E1889" s="58">
        <v>0</v>
      </c>
      <c r="F1889" s="58">
        <f t="shared" si="534"/>
        <v>855.94029850746267</v>
      </c>
      <c r="G1889" s="58"/>
      <c r="H1889" s="17">
        <f t="shared" si="535"/>
        <v>1</v>
      </c>
      <c r="I1889" s="17">
        <f t="shared" si="536"/>
        <v>0</v>
      </c>
      <c r="J1889" s="17">
        <f ca="1">OFFSET('Z1'!$B$7,B1889,H1889)*D1889</f>
        <v>0</v>
      </c>
      <c r="K1889" s="17">
        <f ca="1">IF(I1889&gt;0,OFFSET('Z1'!$I$7,B1889,I1889)*IF(I1889=1,D1889-9300,IF(I1889=2,D1889-18000,IF(I1889=3,D1889-45000,0))),0)</f>
        <v>0</v>
      </c>
      <c r="L1889" s="17">
        <f>IF(AND(E1889=1,D1889&gt;20000,D1889&lt;=45000),D1889*'Z1'!$G$7,0)+IF(AND(E1889=1,D1889&gt;45000,D1889&lt;=50000),'Z1'!$G$7/5000*(50000-D1889)*D1889,0)</f>
        <v>0</v>
      </c>
      <c r="M1889" s="18">
        <f t="shared" ca="1" si="537"/>
        <v>0</v>
      </c>
      <c r="N1889" s="21">
        <v>273088</v>
      </c>
      <c r="O1889" s="20">
        <f t="shared" si="538"/>
        <v>272088</v>
      </c>
      <c r="P1889" s="21">
        <f t="shared" si="539"/>
        <v>1</v>
      </c>
      <c r="Q1889" s="22">
        <f t="shared" si="540"/>
        <v>244879.2</v>
      </c>
      <c r="R1889" s="59">
        <f t="shared" ca="1" si="541"/>
        <v>598211.22744561569</v>
      </c>
      <c r="S1889" s="60">
        <f t="shared" ca="1" si="542"/>
        <v>843090.42744561564</v>
      </c>
      <c r="T1889" s="61">
        <v>1615.4439012606447</v>
      </c>
      <c r="U1889" s="61">
        <f t="shared" ca="1" si="543"/>
        <v>1587.7409179766773</v>
      </c>
      <c r="V1889" s="62">
        <f t="shared" ca="1" si="544"/>
        <v>-1.7148836466774675E-2</v>
      </c>
      <c r="W1889" s="62"/>
      <c r="X1889" s="62">
        <f t="shared" ca="1" si="545"/>
        <v>4.1158394327093784E-2</v>
      </c>
      <c r="Y1889" s="60">
        <f t="shared" ca="1" si="546"/>
        <v>893106.41151023749</v>
      </c>
      <c r="Z1889" s="63">
        <f t="shared" ca="1" si="547"/>
        <v>50015.984064621851</v>
      </c>
      <c r="AA1889" s="60">
        <f t="shared" ca="1" si="548"/>
        <v>0</v>
      </c>
      <c r="AB1889" s="63">
        <f t="shared" ca="1" si="549"/>
        <v>0</v>
      </c>
      <c r="AC1889" s="47">
        <f t="shared" ca="1" si="550"/>
        <v>893106.41151023749</v>
      </c>
    </row>
    <row r="1890" spans="1:29" x14ac:dyDescent="0.15">
      <c r="A1890" s="58">
        <v>70614</v>
      </c>
      <c r="B1890" s="65">
        <f t="shared" si="533"/>
        <v>7</v>
      </c>
      <c r="C1890" s="58" t="s">
        <v>1943</v>
      </c>
      <c r="D1890" s="58">
        <v>7652</v>
      </c>
      <c r="E1890" s="58">
        <v>0</v>
      </c>
      <c r="F1890" s="58">
        <f t="shared" si="534"/>
        <v>12334.567164179105</v>
      </c>
      <c r="G1890" s="58"/>
      <c r="H1890" s="17">
        <f t="shared" si="535"/>
        <v>1</v>
      </c>
      <c r="I1890" s="17">
        <f t="shared" si="536"/>
        <v>0</v>
      </c>
      <c r="J1890" s="17">
        <f ca="1">OFFSET('Z1'!$B$7,B1890,H1890)*D1890</f>
        <v>0</v>
      </c>
      <c r="K1890" s="17">
        <f ca="1">IF(I1890&gt;0,OFFSET('Z1'!$I$7,B1890,I1890)*IF(I1890=1,D1890-9300,IF(I1890=2,D1890-18000,IF(I1890=3,D1890-45000,0))),0)</f>
        <v>0</v>
      </c>
      <c r="L1890" s="17">
        <f>IF(AND(E1890=1,D1890&gt;20000,D1890&lt;=45000),D1890*'Z1'!$G$7,0)+IF(AND(E1890=1,D1890&gt;45000,D1890&lt;=50000),'Z1'!$G$7/5000*(50000-D1890)*D1890,0)</f>
        <v>0</v>
      </c>
      <c r="M1890" s="18">
        <f t="shared" ca="1" si="537"/>
        <v>0</v>
      </c>
      <c r="N1890" s="21">
        <v>52927</v>
      </c>
      <c r="O1890" s="20">
        <f t="shared" si="538"/>
        <v>51927</v>
      </c>
      <c r="P1890" s="21">
        <f t="shared" si="539"/>
        <v>1</v>
      </c>
      <c r="Q1890" s="22">
        <f t="shared" si="540"/>
        <v>46734.3</v>
      </c>
      <c r="R1890" s="59">
        <f t="shared" ca="1" si="541"/>
        <v>8620550.4941880442</v>
      </c>
      <c r="S1890" s="60">
        <f t="shared" ca="1" si="542"/>
        <v>8667284.794188045</v>
      </c>
      <c r="T1890" s="61">
        <v>1034.9236625335434</v>
      </c>
      <c r="U1890" s="61">
        <f t="shared" ca="1" si="543"/>
        <v>1132.6822783831738</v>
      </c>
      <c r="V1890" s="62">
        <f t="shared" ca="1" si="544"/>
        <v>9.4459735909711906E-2</v>
      </c>
      <c r="W1890" s="62"/>
      <c r="X1890" s="62">
        <f t="shared" ca="1" si="545"/>
        <v>9.4459735909711906E-2</v>
      </c>
      <c r="Y1890" s="60">
        <f t="shared" ca="1" si="546"/>
        <v>8667284.794188045</v>
      </c>
      <c r="Z1890" s="63">
        <f t="shared" ca="1" si="547"/>
        <v>0</v>
      </c>
      <c r="AA1890" s="60">
        <f t="shared" ca="1" si="548"/>
        <v>96162.863421333954</v>
      </c>
      <c r="AB1890" s="63">
        <f t="shared" ca="1" si="549"/>
        <v>-36126.70056252605</v>
      </c>
      <c r="AC1890" s="47">
        <f t="shared" ca="1" si="550"/>
        <v>8631158.0936255194</v>
      </c>
    </row>
    <row r="1891" spans="1:29" x14ac:dyDescent="0.15">
      <c r="A1891" s="58">
        <v>70615</v>
      </c>
      <c r="B1891" s="65">
        <f t="shared" si="533"/>
        <v>7</v>
      </c>
      <c r="C1891" s="58" t="s">
        <v>1944</v>
      </c>
      <c r="D1891" s="58">
        <v>1535</v>
      </c>
      <c r="E1891" s="58">
        <v>0</v>
      </c>
      <c r="F1891" s="58">
        <f t="shared" si="534"/>
        <v>2474.3283582089553</v>
      </c>
      <c r="G1891" s="58"/>
      <c r="H1891" s="17">
        <f t="shared" si="535"/>
        <v>1</v>
      </c>
      <c r="I1891" s="17">
        <f t="shared" si="536"/>
        <v>0</v>
      </c>
      <c r="J1891" s="17">
        <f ca="1">OFFSET('Z1'!$B$7,B1891,H1891)*D1891</f>
        <v>0</v>
      </c>
      <c r="K1891" s="17">
        <f ca="1">IF(I1891&gt;0,OFFSET('Z1'!$I$7,B1891,I1891)*IF(I1891=1,D1891-9300,IF(I1891=2,D1891-18000,IF(I1891=3,D1891-45000,0))),0)</f>
        <v>0</v>
      </c>
      <c r="L1891" s="17">
        <f>IF(AND(E1891=1,D1891&gt;20000,D1891&lt;=45000),D1891*'Z1'!$G$7,0)+IF(AND(E1891=1,D1891&gt;45000,D1891&lt;=50000),'Z1'!$G$7/5000*(50000-D1891)*D1891,0)</f>
        <v>0</v>
      </c>
      <c r="M1891" s="18">
        <f t="shared" ca="1" si="537"/>
        <v>0</v>
      </c>
      <c r="N1891" s="21">
        <v>369577</v>
      </c>
      <c r="O1891" s="20">
        <f t="shared" si="538"/>
        <v>368577</v>
      </c>
      <c r="P1891" s="21">
        <f t="shared" si="539"/>
        <v>1</v>
      </c>
      <c r="Q1891" s="22">
        <f t="shared" si="540"/>
        <v>331719.3</v>
      </c>
      <c r="R1891" s="59">
        <f t="shared" ca="1" si="541"/>
        <v>1729292.3429925051</v>
      </c>
      <c r="S1891" s="60">
        <f t="shared" ca="1" si="542"/>
        <v>2061011.6429925051</v>
      </c>
      <c r="T1891" s="61">
        <v>1353.0829584715104</v>
      </c>
      <c r="U1891" s="61">
        <f t="shared" ca="1" si="543"/>
        <v>1342.678594783391</v>
      </c>
      <c r="V1891" s="62">
        <f t="shared" ca="1" si="544"/>
        <v>-7.6893760452593218E-3</v>
      </c>
      <c r="W1891" s="62"/>
      <c r="X1891" s="62">
        <f t="shared" ca="1" si="545"/>
        <v>4.1158394327093784E-2</v>
      </c>
      <c r="Y1891" s="60">
        <f t="shared" ca="1" si="546"/>
        <v>2162467.5994655015</v>
      </c>
      <c r="Z1891" s="63">
        <f t="shared" ca="1" si="547"/>
        <v>101455.95647299639</v>
      </c>
      <c r="AA1891" s="60">
        <f t="shared" ca="1" si="548"/>
        <v>0</v>
      </c>
      <c r="AB1891" s="63">
        <f t="shared" ca="1" si="549"/>
        <v>0</v>
      </c>
      <c r="AC1891" s="47">
        <f t="shared" ca="1" si="550"/>
        <v>2162467.5994655015</v>
      </c>
    </row>
    <row r="1892" spans="1:29" x14ac:dyDescent="0.15">
      <c r="A1892" s="58">
        <v>70616</v>
      </c>
      <c r="B1892" s="65">
        <f t="shared" si="533"/>
        <v>7</v>
      </c>
      <c r="C1892" s="58" t="s">
        <v>1945</v>
      </c>
      <c r="D1892" s="58">
        <v>1475</v>
      </c>
      <c r="E1892" s="58">
        <v>0</v>
      </c>
      <c r="F1892" s="58">
        <f t="shared" si="534"/>
        <v>2377.6119402985073</v>
      </c>
      <c r="G1892" s="58"/>
      <c r="H1892" s="17">
        <f t="shared" si="535"/>
        <v>1</v>
      </c>
      <c r="I1892" s="17">
        <f t="shared" si="536"/>
        <v>0</v>
      </c>
      <c r="J1892" s="17">
        <f ca="1">OFFSET('Z1'!$B$7,B1892,H1892)*D1892</f>
        <v>0</v>
      </c>
      <c r="K1892" s="17">
        <f ca="1">IF(I1892&gt;0,OFFSET('Z1'!$I$7,B1892,I1892)*IF(I1892=1,D1892-9300,IF(I1892=2,D1892-18000,IF(I1892=3,D1892-45000,0))),0)</f>
        <v>0</v>
      </c>
      <c r="L1892" s="17">
        <f>IF(AND(E1892=1,D1892&gt;20000,D1892&lt;=45000),D1892*'Z1'!$G$7,0)+IF(AND(E1892=1,D1892&gt;45000,D1892&lt;=50000),'Z1'!$G$7/5000*(50000-D1892)*D1892,0)</f>
        <v>0</v>
      </c>
      <c r="M1892" s="18">
        <f t="shared" ca="1" si="537"/>
        <v>0</v>
      </c>
      <c r="N1892" s="21">
        <v>154792</v>
      </c>
      <c r="O1892" s="20">
        <f t="shared" si="538"/>
        <v>153792</v>
      </c>
      <c r="P1892" s="21">
        <f t="shared" si="539"/>
        <v>1</v>
      </c>
      <c r="Q1892" s="22">
        <f t="shared" si="540"/>
        <v>138412.80000000002</v>
      </c>
      <c r="R1892" s="59">
        <f t="shared" ca="1" si="541"/>
        <v>1661697.8540155992</v>
      </c>
      <c r="S1892" s="60">
        <f t="shared" ca="1" si="542"/>
        <v>1800110.6540155993</v>
      </c>
      <c r="T1892" s="61">
        <v>1151.5126818279427</v>
      </c>
      <c r="U1892" s="61">
        <f t="shared" ca="1" si="543"/>
        <v>1220.4140027224403</v>
      </c>
      <c r="V1892" s="62">
        <f t="shared" ca="1" si="544"/>
        <v>5.983548594976984E-2</v>
      </c>
      <c r="W1892" s="62"/>
      <c r="X1892" s="62">
        <f t="shared" ca="1" si="545"/>
        <v>5.983548594976984E-2</v>
      </c>
      <c r="Y1892" s="60">
        <f t="shared" ca="1" si="546"/>
        <v>1800110.6540155997</v>
      </c>
      <c r="Z1892" s="63">
        <f t="shared" ca="1" si="547"/>
        <v>0</v>
      </c>
      <c r="AA1892" s="60">
        <f t="shared" ca="1" si="548"/>
        <v>0</v>
      </c>
      <c r="AB1892" s="63">
        <f t="shared" ca="1" si="549"/>
        <v>0</v>
      </c>
      <c r="AC1892" s="47">
        <f t="shared" ca="1" si="550"/>
        <v>1800110.6540155997</v>
      </c>
    </row>
    <row r="1893" spans="1:29" x14ac:dyDescent="0.15">
      <c r="A1893" s="58">
        <v>70617</v>
      </c>
      <c r="B1893" s="65">
        <f t="shared" si="533"/>
        <v>7</v>
      </c>
      <c r="C1893" s="58" t="s">
        <v>1946</v>
      </c>
      <c r="D1893" s="58">
        <v>2583</v>
      </c>
      <c r="E1893" s="58">
        <v>0</v>
      </c>
      <c r="F1893" s="58">
        <f t="shared" si="534"/>
        <v>4163.6417910447763</v>
      </c>
      <c r="G1893" s="58"/>
      <c r="H1893" s="17">
        <f t="shared" si="535"/>
        <v>1</v>
      </c>
      <c r="I1893" s="17">
        <f t="shared" si="536"/>
        <v>0</v>
      </c>
      <c r="J1893" s="17">
        <f ca="1">OFFSET('Z1'!$B$7,B1893,H1893)*D1893</f>
        <v>0</v>
      </c>
      <c r="K1893" s="17">
        <f ca="1">IF(I1893&gt;0,OFFSET('Z1'!$I$7,B1893,I1893)*IF(I1893=1,D1893-9300,IF(I1893=2,D1893-18000,IF(I1893=3,D1893-45000,0))),0)</f>
        <v>0</v>
      </c>
      <c r="L1893" s="17">
        <f>IF(AND(E1893=1,D1893&gt;20000,D1893&lt;=45000),D1893*'Z1'!$G$7,0)+IF(AND(E1893=1,D1893&gt;45000,D1893&lt;=50000),'Z1'!$G$7/5000*(50000-D1893)*D1893,0)</f>
        <v>0</v>
      </c>
      <c r="M1893" s="18">
        <f t="shared" ca="1" si="537"/>
        <v>0</v>
      </c>
      <c r="N1893" s="21">
        <v>158655</v>
      </c>
      <c r="O1893" s="20">
        <f t="shared" si="538"/>
        <v>157655</v>
      </c>
      <c r="P1893" s="21">
        <f t="shared" si="539"/>
        <v>1</v>
      </c>
      <c r="Q1893" s="22">
        <f t="shared" si="540"/>
        <v>141889.5</v>
      </c>
      <c r="R1893" s="59">
        <f t="shared" ca="1" si="541"/>
        <v>2909942.7504557921</v>
      </c>
      <c r="S1893" s="60">
        <f t="shared" ca="1" si="542"/>
        <v>3051832.2504557921</v>
      </c>
      <c r="T1893" s="61">
        <v>1104.838330682187</v>
      </c>
      <c r="U1893" s="61">
        <f t="shared" ca="1" si="543"/>
        <v>1181.5068720308911</v>
      </c>
      <c r="V1893" s="62">
        <f t="shared" ca="1" si="544"/>
        <v>6.9393448090604215E-2</v>
      </c>
      <c r="W1893" s="62"/>
      <c r="X1893" s="62">
        <f t="shared" ca="1" si="545"/>
        <v>6.9393448090604215E-2</v>
      </c>
      <c r="Y1893" s="60">
        <f t="shared" ca="1" si="546"/>
        <v>3051832.2504557916</v>
      </c>
      <c r="Z1893" s="63">
        <f t="shared" ca="1" si="547"/>
        <v>0</v>
      </c>
      <c r="AA1893" s="60">
        <f t="shared" ca="1" si="548"/>
        <v>0</v>
      </c>
      <c r="AB1893" s="63">
        <f t="shared" ca="1" si="549"/>
        <v>0</v>
      </c>
      <c r="AC1893" s="47">
        <f t="shared" ca="1" si="550"/>
        <v>3051832.2504557916</v>
      </c>
    </row>
    <row r="1894" spans="1:29" x14ac:dyDescent="0.15">
      <c r="A1894" s="58">
        <v>70618</v>
      </c>
      <c r="B1894" s="65">
        <f t="shared" si="533"/>
        <v>7</v>
      </c>
      <c r="C1894" s="58" t="s">
        <v>1947</v>
      </c>
      <c r="D1894" s="58">
        <v>787</v>
      </c>
      <c r="E1894" s="58">
        <v>0</v>
      </c>
      <c r="F1894" s="58">
        <f t="shared" si="534"/>
        <v>1268.5970149253731</v>
      </c>
      <c r="G1894" s="58"/>
      <c r="H1894" s="17">
        <f t="shared" si="535"/>
        <v>1</v>
      </c>
      <c r="I1894" s="17">
        <f t="shared" si="536"/>
        <v>0</v>
      </c>
      <c r="J1894" s="17">
        <f ca="1">OFFSET('Z1'!$B$7,B1894,H1894)*D1894</f>
        <v>0</v>
      </c>
      <c r="K1894" s="17">
        <f ca="1">IF(I1894&gt;0,OFFSET('Z1'!$I$7,B1894,I1894)*IF(I1894=1,D1894-9300,IF(I1894=2,D1894-18000,IF(I1894=3,D1894-45000,0))),0)</f>
        <v>0</v>
      </c>
      <c r="L1894" s="17">
        <f>IF(AND(E1894=1,D1894&gt;20000,D1894&lt;=45000),D1894*'Z1'!$G$7,0)+IF(AND(E1894=1,D1894&gt;45000,D1894&lt;=50000),'Z1'!$G$7/5000*(50000-D1894)*D1894,0)</f>
        <v>0</v>
      </c>
      <c r="M1894" s="18">
        <f t="shared" ca="1" si="537"/>
        <v>0</v>
      </c>
      <c r="N1894" s="21">
        <v>6217</v>
      </c>
      <c r="O1894" s="20">
        <f t="shared" si="538"/>
        <v>5217</v>
      </c>
      <c r="P1894" s="21">
        <f t="shared" si="539"/>
        <v>1</v>
      </c>
      <c r="Q1894" s="22">
        <f t="shared" si="540"/>
        <v>4695.3</v>
      </c>
      <c r="R1894" s="59">
        <f t="shared" ca="1" si="541"/>
        <v>886614.38041374681</v>
      </c>
      <c r="S1894" s="60">
        <f t="shared" ca="1" si="542"/>
        <v>891309.68041374686</v>
      </c>
      <c r="T1894" s="61">
        <v>1032.8733388266999</v>
      </c>
      <c r="U1894" s="61">
        <f t="shared" ca="1" si="543"/>
        <v>1132.5408899793479</v>
      </c>
      <c r="V1894" s="62">
        <f t="shared" ca="1" si="544"/>
        <v>9.6495424372039729E-2</v>
      </c>
      <c r="W1894" s="62"/>
      <c r="X1894" s="62">
        <f t="shared" ca="1" si="545"/>
        <v>9.6495424372039729E-2</v>
      </c>
      <c r="Y1894" s="60">
        <f t="shared" ca="1" si="546"/>
        <v>891309.68041374674</v>
      </c>
      <c r="Z1894" s="63">
        <f t="shared" ca="1" si="547"/>
        <v>0</v>
      </c>
      <c r="AA1894" s="60">
        <f t="shared" ca="1" si="548"/>
        <v>11525.406298543559</v>
      </c>
      <c r="AB1894" s="63">
        <f t="shared" ca="1" si="549"/>
        <v>-4329.8929274246329</v>
      </c>
      <c r="AC1894" s="47">
        <f t="shared" ca="1" si="550"/>
        <v>886979.78748632211</v>
      </c>
    </row>
    <row r="1895" spans="1:29" x14ac:dyDescent="0.15">
      <c r="A1895" s="58">
        <v>70619</v>
      </c>
      <c r="B1895" s="65">
        <f t="shared" si="533"/>
        <v>7</v>
      </c>
      <c r="C1895" s="58" t="s">
        <v>1948</v>
      </c>
      <c r="D1895" s="58">
        <v>1894</v>
      </c>
      <c r="E1895" s="58">
        <v>0</v>
      </c>
      <c r="F1895" s="58">
        <f t="shared" si="534"/>
        <v>3053.0149253731342</v>
      </c>
      <c r="G1895" s="58"/>
      <c r="H1895" s="17">
        <f t="shared" si="535"/>
        <v>1</v>
      </c>
      <c r="I1895" s="17">
        <f t="shared" si="536"/>
        <v>0</v>
      </c>
      <c r="J1895" s="17">
        <f ca="1">OFFSET('Z1'!$B$7,B1895,H1895)*D1895</f>
        <v>0</v>
      </c>
      <c r="K1895" s="17">
        <f ca="1">IF(I1895&gt;0,OFFSET('Z1'!$I$7,B1895,I1895)*IF(I1895=1,D1895-9300,IF(I1895=2,D1895-18000,IF(I1895=3,D1895-45000,0))),0)</f>
        <v>0</v>
      </c>
      <c r="L1895" s="17">
        <f>IF(AND(E1895=1,D1895&gt;20000,D1895&lt;=45000),D1895*'Z1'!$G$7,0)+IF(AND(E1895=1,D1895&gt;45000,D1895&lt;=50000),'Z1'!$G$7/5000*(50000-D1895)*D1895,0)</f>
        <v>0</v>
      </c>
      <c r="M1895" s="18">
        <f t="shared" ca="1" si="537"/>
        <v>0</v>
      </c>
      <c r="N1895" s="21">
        <v>63222</v>
      </c>
      <c r="O1895" s="20">
        <f t="shared" si="538"/>
        <v>62222</v>
      </c>
      <c r="P1895" s="21">
        <f t="shared" si="539"/>
        <v>1</v>
      </c>
      <c r="Q1895" s="22">
        <f t="shared" si="540"/>
        <v>55999.8</v>
      </c>
      <c r="R1895" s="59">
        <f t="shared" ca="1" si="541"/>
        <v>2133732.7020376576</v>
      </c>
      <c r="S1895" s="60">
        <f t="shared" ca="1" si="542"/>
        <v>2189732.5020376574</v>
      </c>
      <c r="T1895" s="61">
        <v>1063.128646468419</v>
      </c>
      <c r="U1895" s="61">
        <f t="shared" ca="1" si="543"/>
        <v>1156.1417645394179</v>
      </c>
      <c r="V1895" s="62">
        <f t="shared" ca="1" si="544"/>
        <v>8.7489993219519446E-2</v>
      </c>
      <c r="W1895" s="62"/>
      <c r="X1895" s="62">
        <f t="shared" ca="1" si="545"/>
        <v>8.7489993219519446E-2</v>
      </c>
      <c r="Y1895" s="60">
        <f t="shared" ca="1" si="546"/>
        <v>2189732.5020376574</v>
      </c>
      <c r="Z1895" s="63">
        <f t="shared" ca="1" si="547"/>
        <v>0</v>
      </c>
      <c r="AA1895" s="60">
        <f t="shared" ca="1" si="548"/>
        <v>10416.587046341971</v>
      </c>
      <c r="AB1895" s="63">
        <f t="shared" ca="1" si="549"/>
        <v>-3913.328989153179</v>
      </c>
      <c r="AC1895" s="47">
        <f t="shared" ca="1" si="550"/>
        <v>2185819.1730485042</v>
      </c>
    </row>
    <row r="1896" spans="1:29" x14ac:dyDescent="0.15">
      <c r="A1896" s="58">
        <v>70620</v>
      </c>
      <c r="B1896" s="65">
        <f t="shared" si="533"/>
        <v>7</v>
      </c>
      <c r="C1896" s="58" t="s">
        <v>1949</v>
      </c>
      <c r="D1896" s="58">
        <v>1253</v>
      </c>
      <c r="E1896" s="58">
        <v>0</v>
      </c>
      <c r="F1896" s="58">
        <f t="shared" si="534"/>
        <v>2019.7611940298507</v>
      </c>
      <c r="G1896" s="58"/>
      <c r="H1896" s="17">
        <f t="shared" si="535"/>
        <v>1</v>
      </c>
      <c r="I1896" s="17">
        <f t="shared" si="536"/>
        <v>0</v>
      </c>
      <c r="J1896" s="17">
        <f ca="1">OFFSET('Z1'!$B$7,B1896,H1896)*D1896</f>
        <v>0</v>
      </c>
      <c r="K1896" s="17">
        <f ca="1">IF(I1896&gt;0,OFFSET('Z1'!$I$7,B1896,I1896)*IF(I1896=1,D1896-9300,IF(I1896=2,D1896-18000,IF(I1896=3,D1896-45000,0))),0)</f>
        <v>0</v>
      </c>
      <c r="L1896" s="17">
        <f>IF(AND(E1896=1,D1896&gt;20000,D1896&lt;=45000),D1896*'Z1'!$G$7,0)+IF(AND(E1896=1,D1896&gt;45000,D1896&lt;=50000),'Z1'!$G$7/5000*(50000-D1896)*D1896,0)</f>
        <v>0</v>
      </c>
      <c r="M1896" s="18">
        <f t="shared" ca="1" si="537"/>
        <v>0</v>
      </c>
      <c r="N1896" s="21">
        <v>172222</v>
      </c>
      <c r="O1896" s="20">
        <f t="shared" si="538"/>
        <v>171222</v>
      </c>
      <c r="P1896" s="21">
        <f t="shared" si="539"/>
        <v>1</v>
      </c>
      <c r="Q1896" s="22">
        <f t="shared" si="540"/>
        <v>154099.80000000002</v>
      </c>
      <c r="R1896" s="59">
        <f t="shared" ca="1" si="541"/>
        <v>1411598.244801048</v>
      </c>
      <c r="S1896" s="60">
        <f t="shared" ca="1" si="542"/>
        <v>1565698.044801048</v>
      </c>
      <c r="T1896" s="61">
        <v>1198.3473253826673</v>
      </c>
      <c r="U1896" s="61">
        <f t="shared" ca="1" si="543"/>
        <v>1249.5594930575005</v>
      </c>
      <c r="V1896" s="62">
        <f t="shared" ca="1" si="544"/>
        <v>4.2735663183860018E-2</v>
      </c>
      <c r="W1896" s="62"/>
      <c r="X1896" s="62">
        <f t="shared" ca="1" si="545"/>
        <v>4.2735663183860018E-2</v>
      </c>
      <c r="Y1896" s="60">
        <f t="shared" ca="1" si="546"/>
        <v>1565698.0448010482</v>
      </c>
      <c r="Z1896" s="63">
        <f t="shared" ca="1" si="547"/>
        <v>0</v>
      </c>
      <c r="AA1896" s="60">
        <f t="shared" ca="1" si="548"/>
        <v>0</v>
      </c>
      <c r="AB1896" s="63">
        <f t="shared" ca="1" si="549"/>
        <v>0</v>
      </c>
      <c r="AC1896" s="47">
        <f t="shared" ca="1" si="550"/>
        <v>1565698.0448010482</v>
      </c>
    </row>
    <row r="1897" spans="1:29" x14ac:dyDescent="0.15">
      <c r="A1897" s="58">
        <v>70621</v>
      </c>
      <c r="B1897" s="65">
        <f t="shared" si="533"/>
        <v>7</v>
      </c>
      <c r="C1897" s="58" t="s">
        <v>1950</v>
      </c>
      <c r="D1897" s="58">
        <v>2327</v>
      </c>
      <c r="E1897" s="58">
        <v>0</v>
      </c>
      <c r="F1897" s="58">
        <f t="shared" si="534"/>
        <v>3750.9850746268658</v>
      </c>
      <c r="G1897" s="58"/>
      <c r="H1897" s="17">
        <f t="shared" si="535"/>
        <v>1</v>
      </c>
      <c r="I1897" s="17">
        <f t="shared" si="536"/>
        <v>0</v>
      </c>
      <c r="J1897" s="17">
        <f ca="1">OFFSET('Z1'!$B$7,B1897,H1897)*D1897</f>
        <v>0</v>
      </c>
      <c r="K1897" s="17">
        <f ca="1">IF(I1897&gt;0,OFFSET('Z1'!$I$7,B1897,I1897)*IF(I1897=1,D1897-9300,IF(I1897=2,D1897-18000,IF(I1897=3,D1897-45000,0))),0)</f>
        <v>0</v>
      </c>
      <c r="L1897" s="17">
        <f>IF(AND(E1897=1,D1897&gt;20000,D1897&lt;=45000),D1897*'Z1'!$G$7,0)+IF(AND(E1897=1,D1897&gt;45000,D1897&lt;=50000),'Z1'!$G$7/5000*(50000-D1897)*D1897,0)</f>
        <v>0</v>
      </c>
      <c r="M1897" s="18">
        <f t="shared" ca="1" si="537"/>
        <v>0</v>
      </c>
      <c r="N1897" s="21">
        <v>790972</v>
      </c>
      <c r="O1897" s="20">
        <f t="shared" si="538"/>
        <v>789972</v>
      </c>
      <c r="P1897" s="21">
        <f t="shared" si="539"/>
        <v>1</v>
      </c>
      <c r="Q1897" s="22">
        <f t="shared" si="540"/>
        <v>710974.8</v>
      </c>
      <c r="R1897" s="59">
        <f t="shared" ca="1" si="541"/>
        <v>2621539.5974876606</v>
      </c>
      <c r="S1897" s="60">
        <f t="shared" ca="1" si="542"/>
        <v>3332514.3974876609</v>
      </c>
      <c r="T1897" s="61">
        <v>1496.0788302400322</v>
      </c>
      <c r="U1897" s="61">
        <f t="shared" ca="1" si="543"/>
        <v>1432.1076052804731</v>
      </c>
      <c r="V1897" s="62">
        <f t="shared" ca="1" si="544"/>
        <v>-4.2759260853450831E-2</v>
      </c>
      <c r="W1897" s="62"/>
      <c r="X1897" s="62">
        <f t="shared" ca="1" si="545"/>
        <v>4.1158394327093784E-2</v>
      </c>
      <c r="Y1897" s="60">
        <f t="shared" ca="1" si="546"/>
        <v>3624663.2610451239</v>
      </c>
      <c r="Z1897" s="63">
        <f t="shared" ca="1" si="547"/>
        <v>292148.86355746305</v>
      </c>
      <c r="AA1897" s="60">
        <f t="shared" ca="1" si="548"/>
        <v>0</v>
      </c>
      <c r="AB1897" s="63">
        <f t="shared" ca="1" si="549"/>
        <v>0</v>
      </c>
      <c r="AC1897" s="47">
        <f t="shared" ca="1" si="550"/>
        <v>3624663.2610451239</v>
      </c>
    </row>
    <row r="1898" spans="1:29" x14ac:dyDescent="0.15">
      <c r="A1898" s="58">
        <v>70622</v>
      </c>
      <c r="B1898" s="65">
        <f t="shared" si="533"/>
        <v>7</v>
      </c>
      <c r="C1898" s="58" t="s">
        <v>1951</v>
      </c>
      <c r="D1898" s="58">
        <v>1667</v>
      </c>
      <c r="E1898" s="58">
        <v>0</v>
      </c>
      <c r="F1898" s="58">
        <f t="shared" si="534"/>
        <v>2687.1044776119402</v>
      </c>
      <c r="G1898" s="58"/>
      <c r="H1898" s="17">
        <f t="shared" si="535"/>
        <v>1</v>
      </c>
      <c r="I1898" s="17">
        <f t="shared" si="536"/>
        <v>0</v>
      </c>
      <c r="J1898" s="17">
        <f ca="1">OFFSET('Z1'!$B$7,B1898,H1898)*D1898</f>
        <v>0</v>
      </c>
      <c r="K1898" s="17">
        <f ca="1">IF(I1898&gt;0,OFFSET('Z1'!$I$7,B1898,I1898)*IF(I1898=1,D1898-9300,IF(I1898=2,D1898-18000,IF(I1898=3,D1898-45000,0))),0)</f>
        <v>0</v>
      </c>
      <c r="L1898" s="17">
        <f>IF(AND(E1898=1,D1898&gt;20000,D1898&lt;=45000),D1898*'Z1'!$G$7,0)+IF(AND(E1898=1,D1898&gt;45000,D1898&lt;=50000),'Z1'!$G$7/5000*(50000-D1898)*D1898,0)</f>
        <v>0</v>
      </c>
      <c r="M1898" s="18">
        <f t="shared" ca="1" si="537"/>
        <v>0</v>
      </c>
      <c r="N1898" s="21">
        <v>1515</v>
      </c>
      <c r="O1898" s="20">
        <f t="shared" si="538"/>
        <v>515</v>
      </c>
      <c r="P1898" s="21">
        <f t="shared" si="539"/>
        <v>1</v>
      </c>
      <c r="Q1898" s="22">
        <f t="shared" si="540"/>
        <v>463.5</v>
      </c>
      <c r="R1898" s="59">
        <f t="shared" ca="1" si="541"/>
        <v>1878000.2187416975</v>
      </c>
      <c r="S1898" s="60">
        <f t="shared" ca="1" si="542"/>
        <v>1878463.7187416975</v>
      </c>
      <c r="T1898" s="61">
        <v>1024.9201511468073</v>
      </c>
      <c r="U1898" s="61">
        <f t="shared" ca="1" si="543"/>
        <v>1126.8528606728839</v>
      </c>
      <c r="V1898" s="62">
        <f t="shared" ca="1" si="544"/>
        <v>9.9454293499861235E-2</v>
      </c>
      <c r="W1898" s="62"/>
      <c r="X1898" s="62">
        <f t="shared" ca="1" si="545"/>
        <v>9.9454293499861235E-2</v>
      </c>
      <c r="Y1898" s="60">
        <f t="shared" ca="1" si="546"/>
        <v>1878463.7187416975</v>
      </c>
      <c r="Z1898" s="63">
        <f t="shared" ca="1" si="547"/>
        <v>0</v>
      </c>
      <c r="AA1898" s="60">
        <f t="shared" ca="1" si="548"/>
        <v>29280.144952530507</v>
      </c>
      <c r="AB1898" s="63">
        <f t="shared" ca="1" si="549"/>
        <v>-11000.036724080679</v>
      </c>
      <c r="AC1898" s="47">
        <f t="shared" ca="1" si="550"/>
        <v>1867463.6820176169</v>
      </c>
    </row>
    <row r="1899" spans="1:29" x14ac:dyDescent="0.15">
      <c r="A1899" s="58">
        <v>70623</v>
      </c>
      <c r="B1899" s="65">
        <f t="shared" si="533"/>
        <v>7</v>
      </c>
      <c r="C1899" s="58" t="s">
        <v>1952</v>
      </c>
      <c r="D1899" s="58">
        <v>1250</v>
      </c>
      <c r="E1899" s="58">
        <v>0</v>
      </c>
      <c r="F1899" s="58">
        <f t="shared" si="534"/>
        <v>2014.9253731343283</v>
      </c>
      <c r="G1899" s="58"/>
      <c r="H1899" s="17">
        <f t="shared" si="535"/>
        <v>1</v>
      </c>
      <c r="I1899" s="17">
        <f t="shared" si="536"/>
        <v>0</v>
      </c>
      <c r="J1899" s="17">
        <f ca="1">OFFSET('Z1'!$B$7,B1899,H1899)*D1899</f>
        <v>0</v>
      </c>
      <c r="K1899" s="17">
        <f ca="1">IF(I1899&gt;0,OFFSET('Z1'!$I$7,B1899,I1899)*IF(I1899=1,D1899-9300,IF(I1899=2,D1899-18000,IF(I1899=3,D1899-45000,0))),0)</f>
        <v>0</v>
      </c>
      <c r="L1899" s="17">
        <f>IF(AND(E1899=1,D1899&gt;20000,D1899&lt;=45000),D1899*'Z1'!$G$7,0)+IF(AND(E1899=1,D1899&gt;45000,D1899&lt;=50000),'Z1'!$G$7/5000*(50000-D1899)*D1899,0)</f>
        <v>0</v>
      </c>
      <c r="M1899" s="18">
        <f t="shared" ca="1" si="537"/>
        <v>0</v>
      </c>
      <c r="N1899" s="21">
        <v>158401</v>
      </c>
      <c r="O1899" s="20">
        <f t="shared" si="538"/>
        <v>157401</v>
      </c>
      <c r="P1899" s="21">
        <f t="shared" si="539"/>
        <v>1</v>
      </c>
      <c r="Q1899" s="22">
        <f t="shared" si="540"/>
        <v>141660.9</v>
      </c>
      <c r="R1899" s="59">
        <f t="shared" ca="1" si="541"/>
        <v>1408218.5203522027</v>
      </c>
      <c r="S1899" s="60">
        <f t="shared" ca="1" si="542"/>
        <v>1549879.4203522026</v>
      </c>
      <c r="T1899" s="61">
        <v>1183.0809999086268</v>
      </c>
      <c r="U1899" s="61">
        <f t="shared" ca="1" si="543"/>
        <v>1239.9035362817622</v>
      </c>
      <c r="V1899" s="62">
        <f t="shared" ca="1" si="544"/>
        <v>4.8029286564084783E-2</v>
      </c>
      <c r="W1899" s="62"/>
      <c r="X1899" s="62">
        <f t="shared" ca="1" si="545"/>
        <v>4.8029286564084783E-2</v>
      </c>
      <c r="Y1899" s="60">
        <f t="shared" ca="1" si="546"/>
        <v>1549879.4203522026</v>
      </c>
      <c r="Z1899" s="63">
        <f t="shared" ca="1" si="547"/>
        <v>0</v>
      </c>
      <c r="AA1899" s="60">
        <f t="shared" ca="1" si="548"/>
        <v>0</v>
      </c>
      <c r="AB1899" s="63">
        <f t="shared" ca="1" si="549"/>
        <v>0</v>
      </c>
      <c r="AC1899" s="47">
        <f t="shared" ca="1" si="550"/>
        <v>1549879.4203522026</v>
      </c>
    </row>
    <row r="1900" spans="1:29" x14ac:dyDescent="0.15">
      <c r="A1900" s="58">
        <v>70624</v>
      </c>
      <c r="B1900" s="65">
        <f t="shared" si="533"/>
        <v>7</v>
      </c>
      <c r="C1900" s="58" t="s">
        <v>1953</v>
      </c>
      <c r="D1900" s="58">
        <v>1146</v>
      </c>
      <c r="E1900" s="58">
        <v>0</v>
      </c>
      <c r="F1900" s="58">
        <f t="shared" si="534"/>
        <v>1847.2835820895523</v>
      </c>
      <c r="G1900" s="58"/>
      <c r="H1900" s="17">
        <f t="shared" si="535"/>
        <v>1</v>
      </c>
      <c r="I1900" s="17">
        <f t="shared" si="536"/>
        <v>0</v>
      </c>
      <c r="J1900" s="17">
        <f ca="1">OFFSET('Z1'!$B$7,B1900,H1900)*D1900</f>
        <v>0</v>
      </c>
      <c r="K1900" s="17">
        <f ca="1">IF(I1900&gt;0,OFFSET('Z1'!$I$7,B1900,I1900)*IF(I1900=1,D1900-9300,IF(I1900=2,D1900-18000,IF(I1900=3,D1900-45000,0))),0)</f>
        <v>0</v>
      </c>
      <c r="L1900" s="17">
        <f>IF(AND(E1900=1,D1900&gt;20000,D1900&lt;=45000),D1900*'Z1'!$G$7,0)+IF(AND(E1900=1,D1900&gt;45000,D1900&lt;=50000),'Z1'!$G$7/5000*(50000-D1900)*D1900,0)</f>
        <v>0</v>
      </c>
      <c r="M1900" s="18">
        <f t="shared" ca="1" si="537"/>
        <v>0</v>
      </c>
      <c r="N1900" s="21">
        <v>898939</v>
      </c>
      <c r="O1900" s="20">
        <f t="shared" si="538"/>
        <v>897939</v>
      </c>
      <c r="P1900" s="21">
        <f t="shared" si="539"/>
        <v>1</v>
      </c>
      <c r="Q1900" s="22">
        <f t="shared" si="540"/>
        <v>808145.1</v>
      </c>
      <c r="R1900" s="59">
        <f t="shared" ca="1" si="541"/>
        <v>1291054.7394588995</v>
      </c>
      <c r="S1900" s="60">
        <f t="shared" ca="1" si="542"/>
        <v>2099199.8394588996</v>
      </c>
      <c r="T1900" s="61">
        <v>2041.3355793715004</v>
      </c>
      <c r="U1900" s="61">
        <f t="shared" ca="1" si="543"/>
        <v>1831.7625126168409</v>
      </c>
      <c r="V1900" s="62">
        <f t="shared" ca="1" si="544"/>
        <v>-0.10266468133533646</v>
      </c>
      <c r="W1900" s="62"/>
      <c r="X1900" s="62">
        <f t="shared" ca="1" si="545"/>
        <v>4.1158394327093784E-2</v>
      </c>
      <c r="Y1900" s="60">
        <f t="shared" ca="1" si="546"/>
        <v>2435655.3105199747</v>
      </c>
      <c r="Z1900" s="63">
        <f t="shared" ca="1" si="547"/>
        <v>336455.47106107511</v>
      </c>
      <c r="AA1900" s="60">
        <f t="shared" ca="1" si="548"/>
        <v>0</v>
      </c>
      <c r="AB1900" s="63">
        <f t="shared" ca="1" si="549"/>
        <v>0</v>
      </c>
      <c r="AC1900" s="47">
        <f t="shared" ca="1" si="550"/>
        <v>2435655.3105199747</v>
      </c>
    </row>
    <row r="1901" spans="1:29" x14ac:dyDescent="0.15">
      <c r="A1901" s="58">
        <v>70625</v>
      </c>
      <c r="B1901" s="65">
        <f t="shared" si="533"/>
        <v>7</v>
      </c>
      <c r="C1901" s="58" t="s">
        <v>1954</v>
      </c>
      <c r="D1901" s="58">
        <v>100</v>
      </c>
      <c r="E1901" s="58">
        <v>0</v>
      </c>
      <c r="F1901" s="58">
        <f t="shared" si="534"/>
        <v>161.19402985074626</v>
      </c>
      <c r="G1901" s="58"/>
      <c r="H1901" s="17">
        <f t="shared" si="535"/>
        <v>1</v>
      </c>
      <c r="I1901" s="17">
        <f t="shared" si="536"/>
        <v>0</v>
      </c>
      <c r="J1901" s="17">
        <f ca="1">OFFSET('Z1'!$B$7,B1901,H1901)*D1901</f>
        <v>0</v>
      </c>
      <c r="K1901" s="17">
        <f ca="1">IF(I1901&gt;0,OFFSET('Z1'!$I$7,B1901,I1901)*IF(I1901=1,D1901-9300,IF(I1901=2,D1901-18000,IF(I1901=3,D1901-45000,0))),0)</f>
        <v>0</v>
      </c>
      <c r="L1901" s="17">
        <f>IF(AND(E1901=1,D1901&gt;20000,D1901&lt;=45000),D1901*'Z1'!$G$7,0)+IF(AND(E1901=1,D1901&gt;45000,D1901&lt;=50000),'Z1'!$G$7/5000*(50000-D1901)*D1901,0)</f>
        <v>0</v>
      </c>
      <c r="M1901" s="18">
        <f t="shared" ca="1" si="537"/>
        <v>0</v>
      </c>
      <c r="N1901" s="21">
        <v>15703</v>
      </c>
      <c r="O1901" s="20">
        <f t="shared" si="538"/>
        <v>14703</v>
      </c>
      <c r="P1901" s="21">
        <f t="shared" si="539"/>
        <v>1</v>
      </c>
      <c r="Q1901" s="22">
        <f t="shared" si="540"/>
        <v>13232.7</v>
      </c>
      <c r="R1901" s="59">
        <f t="shared" ca="1" si="541"/>
        <v>112657.48162817622</v>
      </c>
      <c r="S1901" s="60">
        <f t="shared" ca="1" si="542"/>
        <v>125890.18162817621</v>
      </c>
      <c r="T1901" s="61">
        <v>1260.2348554178132</v>
      </c>
      <c r="U1901" s="61">
        <f t="shared" ca="1" si="543"/>
        <v>1258.9018162817622</v>
      </c>
      <c r="V1901" s="62">
        <f t="shared" ca="1" si="544"/>
        <v>-1.0577704070953153E-3</v>
      </c>
      <c r="W1901" s="62"/>
      <c r="X1901" s="62">
        <f t="shared" ca="1" si="545"/>
        <v>4.1158394327093784E-2</v>
      </c>
      <c r="Y1901" s="60">
        <f t="shared" ca="1" si="546"/>
        <v>131210.40985418478</v>
      </c>
      <c r="Z1901" s="63">
        <f t="shared" ca="1" si="547"/>
        <v>5320.2282260085631</v>
      </c>
      <c r="AA1901" s="60">
        <f t="shared" ca="1" si="548"/>
        <v>0</v>
      </c>
      <c r="AB1901" s="63">
        <f t="shared" ca="1" si="549"/>
        <v>0</v>
      </c>
      <c r="AC1901" s="47">
        <f t="shared" ca="1" si="550"/>
        <v>131210.40985418478</v>
      </c>
    </row>
    <row r="1902" spans="1:29" x14ac:dyDescent="0.15">
      <c r="A1902" s="58">
        <v>70626</v>
      </c>
      <c r="B1902" s="65">
        <f t="shared" si="533"/>
        <v>7</v>
      </c>
      <c r="C1902" s="58" t="s">
        <v>1955</v>
      </c>
      <c r="D1902" s="58">
        <v>581</v>
      </c>
      <c r="E1902" s="58">
        <v>0</v>
      </c>
      <c r="F1902" s="58">
        <f t="shared" si="534"/>
        <v>936.53731343283584</v>
      </c>
      <c r="G1902" s="58"/>
      <c r="H1902" s="17">
        <f t="shared" si="535"/>
        <v>1</v>
      </c>
      <c r="I1902" s="17">
        <f t="shared" si="536"/>
        <v>0</v>
      </c>
      <c r="J1902" s="17">
        <f ca="1">OFFSET('Z1'!$B$7,B1902,H1902)*D1902</f>
        <v>0</v>
      </c>
      <c r="K1902" s="17">
        <f ca="1">IF(I1902&gt;0,OFFSET('Z1'!$I$7,B1902,I1902)*IF(I1902=1,D1902-9300,IF(I1902=2,D1902-18000,IF(I1902=3,D1902-45000,0))),0)</f>
        <v>0</v>
      </c>
      <c r="L1902" s="17">
        <f>IF(AND(E1902=1,D1902&gt;20000,D1902&lt;=45000),D1902*'Z1'!$G$7,0)+IF(AND(E1902=1,D1902&gt;45000,D1902&lt;=50000),'Z1'!$G$7/5000*(50000-D1902)*D1902,0)</f>
        <v>0</v>
      </c>
      <c r="M1902" s="18">
        <f t="shared" ca="1" si="537"/>
        <v>0</v>
      </c>
      <c r="N1902" s="21">
        <v>0</v>
      </c>
      <c r="O1902" s="20">
        <f t="shared" si="538"/>
        <v>0</v>
      </c>
      <c r="P1902" s="21">
        <f t="shared" si="539"/>
        <v>1</v>
      </c>
      <c r="Q1902" s="22">
        <f t="shared" si="540"/>
        <v>0</v>
      </c>
      <c r="R1902" s="59">
        <f t="shared" ca="1" si="541"/>
        <v>654539.96825970383</v>
      </c>
      <c r="S1902" s="60">
        <f t="shared" ca="1" si="542"/>
        <v>654539.96825970383</v>
      </c>
      <c r="T1902" s="61">
        <v>1024.3788554094622</v>
      </c>
      <c r="U1902" s="61">
        <f t="shared" ca="1" si="543"/>
        <v>1126.5748162817622</v>
      </c>
      <c r="V1902" s="62">
        <f t="shared" ca="1" si="544"/>
        <v>9.9763832816961662E-2</v>
      </c>
      <c r="W1902" s="62"/>
      <c r="X1902" s="62">
        <f t="shared" ca="1" si="545"/>
        <v>9.9763832816961662E-2</v>
      </c>
      <c r="Y1902" s="60">
        <f t="shared" ca="1" si="546"/>
        <v>654539.96825970383</v>
      </c>
      <c r="Z1902" s="63">
        <f t="shared" ca="1" si="547"/>
        <v>0</v>
      </c>
      <c r="AA1902" s="60">
        <f t="shared" ca="1" si="548"/>
        <v>10383.854598379345</v>
      </c>
      <c r="AB1902" s="63">
        <f t="shared" ca="1" si="549"/>
        <v>-3901.0319827605645</v>
      </c>
      <c r="AC1902" s="47">
        <f t="shared" ca="1" si="550"/>
        <v>650638.93627694331</v>
      </c>
    </row>
    <row r="1903" spans="1:29" x14ac:dyDescent="0.15">
      <c r="A1903" s="58">
        <v>70627</v>
      </c>
      <c r="B1903" s="65">
        <f t="shared" si="533"/>
        <v>7</v>
      </c>
      <c r="C1903" s="58" t="s">
        <v>1956</v>
      </c>
      <c r="D1903" s="58">
        <v>1243</v>
      </c>
      <c r="E1903" s="58">
        <v>0</v>
      </c>
      <c r="F1903" s="58">
        <f t="shared" si="534"/>
        <v>2003.641791044776</v>
      </c>
      <c r="G1903" s="58"/>
      <c r="H1903" s="17">
        <f t="shared" si="535"/>
        <v>1</v>
      </c>
      <c r="I1903" s="17">
        <f t="shared" si="536"/>
        <v>0</v>
      </c>
      <c r="J1903" s="17">
        <f ca="1">OFFSET('Z1'!$B$7,B1903,H1903)*D1903</f>
        <v>0</v>
      </c>
      <c r="K1903" s="17">
        <f ca="1">IF(I1903&gt;0,OFFSET('Z1'!$I$7,B1903,I1903)*IF(I1903=1,D1903-9300,IF(I1903=2,D1903-18000,IF(I1903=3,D1903-45000,0))),0)</f>
        <v>0</v>
      </c>
      <c r="L1903" s="17">
        <f>IF(AND(E1903=1,D1903&gt;20000,D1903&lt;=45000),D1903*'Z1'!$G$7,0)+IF(AND(E1903=1,D1903&gt;45000,D1903&lt;=50000),'Z1'!$G$7/5000*(50000-D1903)*D1903,0)</f>
        <v>0</v>
      </c>
      <c r="M1903" s="18">
        <f t="shared" ca="1" si="537"/>
        <v>0</v>
      </c>
      <c r="N1903" s="21">
        <v>11458</v>
      </c>
      <c r="O1903" s="20">
        <f t="shared" si="538"/>
        <v>10458</v>
      </c>
      <c r="P1903" s="21">
        <f t="shared" si="539"/>
        <v>1</v>
      </c>
      <c r="Q1903" s="22">
        <f t="shared" si="540"/>
        <v>9412.2000000000007</v>
      </c>
      <c r="R1903" s="59">
        <f t="shared" ca="1" si="541"/>
        <v>1400332.4966382303</v>
      </c>
      <c r="S1903" s="60">
        <f t="shared" ca="1" si="542"/>
        <v>1409744.6966382302</v>
      </c>
      <c r="T1903" s="61">
        <v>1036.0803319176064</v>
      </c>
      <c r="U1903" s="61">
        <f t="shared" ca="1" si="543"/>
        <v>1134.1469804008289</v>
      </c>
      <c r="V1903" s="62">
        <f t="shared" ca="1" si="544"/>
        <v>9.4651587779605917E-2</v>
      </c>
      <c r="W1903" s="62"/>
      <c r="X1903" s="62">
        <f t="shared" ca="1" si="545"/>
        <v>9.4651587779605917E-2</v>
      </c>
      <c r="Y1903" s="60">
        <f t="shared" ca="1" si="546"/>
        <v>1409744.6966382302</v>
      </c>
      <c r="Z1903" s="63">
        <f t="shared" ca="1" si="547"/>
        <v>0</v>
      </c>
      <c r="AA1903" s="60">
        <f t="shared" ca="1" si="548"/>
        <v>15885.344565596431</v>
      </c>
      <c r="AB1903" s="63">
        <f t="shared" ca="1" si="549"/>
        <v>-5967.84523708905</v>
      </c>
      <c r="AC1903" s="47">
        <f t="shared" ca="1" si="550"/>
        <v>1403776.8514011411</v>
      </c>
    </row>
    <row r="1904" spans="1:29" x14ac:dyDescent="0.15">
      <c r="A1904" s="58">
        <v>70628</v>
      </c>
      <c r="B1904" s="65">
        <f t="shared" si="533"/>
        <v>7</v>
      </c>
      <c r="C1904" s="58" t="s">
        <v>1957</v>
      </c>
      <c r="D1904" s="58">
        <v>510</v>
      </c>
      <c r="E1904" s="58">
        <v>0</v>
      </c>
      <c r="F1904" s="58">
        <f t="shared" si="534"/>
        <v>822.08955223880594</v>
      </c>
      <c r="G1904" s="58"/>
      <c r="H1904" s="17">
        <f t="shared" si="535"/>
        <v>1</v>
      </c>
      <c r="I1904" s="17">
        <f t="shared" si="536"/>
        <v>0</v>
      </c>
      <c r="J1904" s="17">
        <f ca="1">OFFSET('Z1'!$B$7,B1904,H1904)*D1904</f>
        <v>0</v>
      </c>
      <c r="K1904" s="17">
        <f ca="1">IF(I1904&gt;0,OFFSET('Z1'!$I$7,B1904,I1904)*IF(I1904=1,D1904-9300,IF(I1904=2,D1904-18000,IF(I1904=3,D1904-45000,0))),0)</f>
        <v>0</v>
      </c>
      <c r="L1904" s="17">
        <f>IF(AND(E1904=1,D1904&gt;20000,D1904&lt;=45000),D1904*'Z1'!$G$7,0)+IF(AND(E1904=1,D1904&gt;45000,D1904&lt;=50000),'Z1'!$G$7/5000*(50000-D1904)*D1904,0)</f>
        <v>0</v>
      </c>
      <c r="M1904" s="18">
        <f t="shared" ca="1" si="537"/>
        <v>0</v>
      </c>
      <c r="N1904" s="21">
        <v>13817</v>
      </c>
      <c r="O1904" s="20">
        <f t="shared" si="538"/>
        <v>12817</v>
      </c>
      <c r="P1904" s="21">
        <f t="shared" si="539"/>
        <v>1</v>
      </c>
      <c r="Q1904" s="22">
        <f t="shared" si="540"/>
        <v>11535.300000000001</v>
      </c>
      <c r="R1904" s="59">
        <f t="shared" ca="1" si="541"/>
        <v>574553.15630369866</v>
      </c>
      <c r="S1904" s="60">
        <f t="shared" ca="1" si="542"/>
        <v>586088.45630369871</v>
      </c>
      <c r="T1904" s="61">
        <v>1059.7153541360087</v>
      </c>
      <c r="U1904" s="61">
        <f t="shared" ca="1" si="543"/>
        <v>1149.1930515758797</v>
      </c>
      <c r="V1904" s="62">
        <f t="shared" ca="1" si="544"/>
        <v>8.4435595927382368E-2</v>
      </c>
      <c r="W1904" s="62"/>
      <c r="X1904" s="62">
        <f t="shared" ca="1" si="545"/>
        <v>8.4435595927382368E-2</v>
      </c>
      <c r="Y1904" s="60">
        <f t="shared" ca="1" si="546"/>
        <v>586088.45630369871</v>
      </c>
      <c r="Z1904" s="63">
        <f t="shared" ca="1" si="547"/>
        <v>0</v>
      </c>
      <c r="AA1904" s="60">
        <f t="shared" ca="1" si="548"/>
        <v>1145.1196259284625</v>
      </c>
      <c r="AB1904" s="63">
        <f t="shared" ca="1" si="549"/>
        <v>-430.20135177267929</v>
      </c>
      <c r="AC1904" s="47">
        <f t="shared" ca="1" si="550"/>
        <v>585658.25495192606</v>
      </c>
    </row>
    <row r="1905" spans="1:29" x14ac:dyDescent="0.15">
      <c r="A1905" s="58">
        <v>70629</v>
      </c>
      <c r="B1905" s="65">
        <f t="shared" si="533"/>
        <v>7</v>
      </c>
      <c r="C1905" s="58" t="s">
        <v>1958</v>
      </c>
      <c r="D1905" s="58">
        <v>762</v>
      </c>
      <c r="E1905" s="58">
        <v>0</v>
      </c>
      <c r="F1905" s="58">
        <f t="shared" si="534"/>
        <v>1228.2985074626865</v>
      </c>
      <c r="G1905" s="58"/>
      <c r="H1905" s="17">
        <f t="shared" si="535"/>
        <v>1</v>
      </c>
      <c r="I1905" s="17">
        <f t="shared" si="536"/>
        <v>0</v>
      </c>
      <c r="J1905" s="17">
        <f ca="1">OFFSET('Z1'!$B$7,B1905,H1905)*D1905</f>
        <v>0</v>
      </c>
      <c r="K1905" s="17">
        <f ca="1">IF(I1905&gt;0,OFFSET('Z1'!$I$7,B1905,I1905)*IF(I1905=1,D1905-9300,IF(I1905=2,D1905-18000,IF(I1905=3,D1905-45000,0))),0)</f>
        <v>0</v>
      </c>
      <c r="L1905" s="17">
        <f>IF(AND(E1905=1,D1905&gt;20000,D1905&lt;=45000),D1905*'Z1'!$G$7,0)+IF(AND(E1905=1,D1905&gt;45000,D1905&lt;=50000),'Z1'!$G$7/5000*(50000-D1905)*D1905,0)</f>
        <v>0</v>
      </c>
      <c r="M1905" s="18">
        <f t="shared" ca="1" si="537"/>
        <v>0</v>
      </c>
      <c r="N1905" s="21">
        <v>11873</v>
      </c>
      <c r="O1905" s="20">
        <f t="shared" si="538"/>
        <v>10873</v>
      </c>
      <c r="P1905" s="21">
        <f t="shared" si="539"/>
        <v>1</v>
      </c>
      <c r="Q1905" s="22">
        <f t="shared" si="540"/>
        <v>9785.7000000000007</v>
      </c>
      <c r="R1905" s="59">
        <f t="shared" ca="1" si="541"/>
        <v>858450.01000670274</v>
      </c>
      <c r="S1905" s="60">
        <f t="shared" ca="1" si="542"/>
        <v>868235.71000670269</v>
      </c>
      <c r="T1905" s="61">
        <v>1042.1177006046494</v>
      </c>
      <c r="U1905" s="61">
        <f t="shared" ca="1" si="543"/>
        <v>1139.4169422660141</v>
      </c>
      <c r="V1905" s="62">
        <f t="shared" ca="1" si="544"/>
        <v>9.3366844843831398E-2</v>
      </c>
      <c r="W1905" s="62"/>
      <c r="X1905" s="62">
        <f t="shared" ca="1" si="545"/>
        <v>9.3366844843831398E-2</v>
      </c>
      <c r="Y1905" s="60">
        <f t="shared" ca="1" si="546"/>
        <v>868235.71000670269</v>
      </c>
      <c r="Z1905" s="63">
        <f t="shared" ca="1" si="547"/>
        <v>0</v>
      </c>
      <c r="AA1905" s="60">
        <f t="shared" ca="1" si="548"/>
        <v>8774.7798707026523</v>
      </c>
      <c r="AB1905" s="63">
        <f t="shared" ca="1" si="549"/>
        <v>-3296.5308395821717</v>
      </c>
      <c r="AC1905" s="47">
        <f t="shared" ca="1" si="550"/>
        <v>864939.17916712048</v>
      </c>
    </row>
    <row r="1906" spans="1:29" x14ac:dyDescent="0.15">
      <c r="A1906" s="58">
        <v>70630</v>
      </c>
      <c r="B1906" s="65">
        <f t="shared" si="533"/>
        <v>7</v>
      </c>
      <c r="C1906" s="58" t="s">
        <v>1959</v>
      </c>
      <c r="D1906" s="58">
        <v>3452</v>
      </c>
      <c r="E1906" s="58">
        <v>0</v>
      </c>
      <c r="F1906" s="58">
        <f t="shared" si="534"/>
        <v>5564.4179104477607</v>
      </c>
      <c r="G1906" s="58"/>
      <c r="H1906" s="17">
        <f t="shared" si="535"/>
        <v>1</v>
      </c>
      <c r="I1906" s="17">
        <f t="shared" si="536"/>
        <v>0</v>
      </c>
      <c r="J1906" s="17">
        <f ca="1">OFFSET('Z1'!$B$7,B1906,H1906)*D1906</f>
        <v>0</v>
      </c>
      <c r="K1906" s="17">
        <f ca="1">IF(I1906&gt;0,OFFSET('Z1'!$I$7,B1906,I1906)*IF(I1906=1,D1906-9300,IF(I1906=2,D1906-18000,IF(I1906=3,D1906-45000,0))),0)</f>
        <v>0</v>
      </c>
      <c r="L1906" s="17">
        <f>IF(AND(E1906=1,D1906&gt;20000,D1906&lt;=45000),D1906*'Z1'!$G$7,0)+IF(AND(E1906=1,D1906&gt;45000,D1906&lt;=50000),'Z1'!$G$7/5000*(50000-D1906)*D1906,0)</f>
        <v>0</v>
      </c>
      <c r="M1906" s="18">
        <f t="shared" ca="1" si="537"/>
        <v>0</v>
      </c>
      <c r="N1906" s="21">
        <v>65301</v>
      </c>
      <c r="O1906" s="20">
        <f t="shared" si="538"/>
        <v>64301</v>
      </c>
      <c r="P1906" s="21">
        <f t="shared" si="539"/>
        <v>1</v>
      </c>
      <c r="Q1906" s="22">
        <f t="shared" si="540"/>
        <v>57870.9</v>
      </c>
      <c r="R1906" s="59">
        <f t="shared" ca="1" si="541"/>
        <v>3888936.2658046428</v>
      </c>
      <c r="S1906" s="60">
        <f t="shared" ca="1" si="542"/>
        <v>3946807.1658046427</v>
      </c>
      <c r="T1906" s="61">
        <v>1050.864521938124</v>
      </c>
      <c r="U1906" s="61">
        <f t="shared" ca="1" si="543"/>
        <v>1143.3392716699429</v>
      </c>
      <c r="V1906" s="62">
        <f t="shared" ca="1" si="544"/>
        <v>8.7998736089468954E-2</v>
      </c>
      <c r="W1906" s="62"/>
      <c r="X1906" s="62">
        <f t="shared" ca="1" si="545"/>
        <v>8.7998736089468954E-2</v>
      </c>
      <c r="Y1906" s="60">
        <f t="shared" ca="1" si="546"/>
        <v>3946807.1658046432</v>
      </c>
      <c r="Z1906" s="63">
        <f t="shared" ca="1" si="547"/>
        <v>0</v>
      </c>
      <c r="AA1906" s="60">
        <f t="shared" ca="1" si="548"/>
        <v>20611.743478578515</v>
      </c>
      <c r="AB1906" s="63">
        <f t="shared" ca="1" si="549"/>
        <v>-7743.4703816962901</v>
      </c>
      <c r="AC1906" s="47">
        <f t="shared" ca="1" si="550"/>
        <v>3939063.6954229469</v>
      </c>
    </row>
    <row r="1907" spans="1:29" x14ac:dyDescent="0.15">
      <c r="A1907" s="58">
        <v>70701</v>
      </c>
      <c r="B1907" s="65">
        <f t="shared" si="533"/>
        <v>7</v>
      </c>
      <c r="C1907" s="58" t="s">
        <v>1960</v>
      </c>
      <c r="D1907" s="58">
        <v>648</v>
      </c>
      <c r="E1907" s="58">
        <v>0</v>
      </c>
      <c r="F1907" s="58">
        <f t="shared" si="534"/>
        <v>1044.5373134328358</v>
      </c>
      <c r="G1907" s="58"/>
      <c r="H1907" s="17">
        <f t="shared" si="535"/>
        <v>1</v>
      </c>
      <c r="I1907" s="17">
        <f t="shared" si="536"/>
        <v>0</v>
      </c>
      <c r="J1907" s="17">
        <f ca="1">OFFSET('Z1'!$B$7,B1907,H1907)*D1907</f>
        <v>0</v>
      </c>
      <c r="K1907" s="17">
        <f ca="1">IF(I1907&gt;0,OFFSET('Z1'!$I$7,B1907,I1907)*IF(I1907=1,D1907-9300,IF(I1907=2,D1907-18000,IF(I1907=3,D1907-45000,0))),0)</f>
        <v>0</v>
      </c>
      <c r="L1907" s="17">
        <f>IF(AND(E1907=1,D1907&gt;20000,D1907&lt;=45000),D1907*'Z1'!$G$7,0)+IF(AND(E1907=1,D1907&gt;45000,D1907&lt;=50000),'Z1'!$G$7/5000*(50000-D1907)*D1907,0)</f>
        <v>0</v>
      </c>
      <c r="M1907" s="18">
        <f t="shared" ca="1" si="537"/>
        <v>0</v>
      </c>
      <c r="N1907" s="21">
        <v>2647</v>
      </c>
      <c r="O1907" s="20">
        <f t="shared" si="538"/>
        <v>1647</v>
      </c>
      <c r="P1907" s="21">
        <f t="shared" si="539"/>
        <v>1</v>
      </c>
      <c r="Q1907" s="22">
        <f t="shared" si="540"/>
        <v>1482.3</v>
      </c>
      <c r="R1907" s="59">
        <f t="shared" ca="1" si="541"/>
        <v>730020.48095058196</v>
      </c>
      <c r="S1907" s="60">
        <f t="shared" ca="1" si="542"/>
        <v>731502.780950582</v>
      </c>
      <c r="T1907" s="61">
        <v>1028.7296185009798</v>
      </c>
      <c r="U1907" s="61">
        <f t="shared" ca="1" si="543"/>
        <v>1128.8623162817623</v>
      </c>
      <c r="V1907" s="62">
        <f t="shared" ca="1" si="544"/>
        <v>9.7336264048362375E-2</v>
      </c>
      <c r="W1907" s="62"/>
      <c r="X1907" s="62">
        <f t="shared" ca="1" si="545"/>
        <v>9.7336264048362375E-2</v>
      </c>
      <c r="Y1907" s="60">
        <f t="shared" ca="1" si="546"/>
        <v>731502.780950582</v>
      </c>
      <c r="Z1907" s="63">
        <f t="shared" ca="1" si="547"/>
        <v>0</v>
      </c>
      <c r="AA1907" s="60">
        <f t="shared" ca="1" si="548"/>
        <v>10012.234516632743</v>
      </c>
      <c r="AB1907" s="63">
        <f t="shared" ca="1" si="549"/>
        <v>-3761.4208383059945</v>
      </c>
      <c r="AC1907" s="47">
        <f t="shared" ca="1" si="550"/>
        <v>727741.36011227604</v>
      </c>
    </row>
    <row r="1908" spans="1:29" x14ac:dyDescent="0.15">
      <c r="A1908" s="58">
        <v>70702</v>
      </c>
      <c r="B1908" s="65">
        <f t="shared" si="533"/>
        <v>7</v>
      </c>
      <c r="C1908" s="58" t="s">
        <v>1961</v>
      </c>
      <c r="D1908" s="58">
        <v>925</v>
      </c>
      <c r="E1908" s="58">
        <v>0</v>
      </c>
      <c r="F1908" s="58">
        <f t="shared" si="534"/>
        <v>1491.044776119403</v>
      </c>
      <c r="G1908" s="58"/>
      <c r="H1908" s="17">
        <f t="shared" si="535"/>
        <v>1</v>
      </c>
      <c r="I1908" s="17">
        <f t="shared" si="536"/>
        <v>0</v>
      </c>
      <c r="J1908" s="17">
        <f ca="1">OFFSET('Z1'!$B$7,B1908,H1908)*D1908</f>
        <v>0</v>
      </c>
      <c r="K1908" s="17">
        <f ca="1">IF(I1908&gt;0,OFFSET('Z1'!$I$7,B1908,I1908)*IF(I1908=1,D1908-9300,IF(I1908=2,D1908-18000,IF(I1908=3,D1908-45000,0))),0)</f>
        <v>0</v>
      </c>
      <c r="L1908" s="17">
        <f>IF(AND(E1908=1,D1908&gt;20000,D1908&lt;=45000),D1908*'Z1'!$G$7,0)+IF(AND(E1908=1,D1908&gt;45000,D1908&lt;=50000),'Z1'!$G$7/5000*(50000-D1908)*D1908,0)</f>
        <v>0</v>
      </c>
      <c r="M1908" s="18">
        <f t="shared" ca="1" si="537"/>
        <v>0</v>
      </c>
      <c r="N1908" s="21">
        <v>11100</v>
      </c>
      <c r="O1908" s="20">
        <f t="shared" si="538"/>
        <v>10100</v>
      </c>
      <c r="P1908" s="21">
        <f t="shared" si="539"/>
        <v>1</v>
      </c>
      <c r="Q1908" s="22">
        <f t="shared" si="540"/>
        <v>9090</v>
      </c>
      <c r="R1908" s="59">
        <f t="shared" ca="1" si="541"/>
        <v>1042081.70506063</v>
      </c>
      <c r="S1908" s="60">
        <f t="shared" ca="1" si="542"/>
        <v>1051171.7050606301</v>
      </c>
      <c r="T1908" s="61">
        <v>1034.0782718669543</v>
      </c>
      <c r="U1908" s="61">
        <f t="shared" ca="1" si="543"/>
        <v>1136.4018433087892</v>
      </c>
      <c r="V1908" s="62">
        <f t="shared" ca="1" si="544"/>
        <v>9.8951476136421412E-2</v>
      </c>
      <c r="W1908" s="62"/>
      <c r="X1908" s="62">
        <f t="shared" ca="1" si="545"/>
        <v>9.8951476136421412E-2</v>
      </c>
      <c r="Y1908" s="60">
        <f t="shared" ca="1" si="546"/>
        <v>1051171.7050606301</v>
      </c>
      <c r="Z1908" s="63">
        <f t="shared" ca="1" si="547"/>
        <v>0</v>
      </c>
      <c r="AA1908" s="60">
        <f t="shared" ca="1" si="548"/>
        <v>15911.451218324597</v>
      </c>
      <c r="AB1908" s="63">
        <f t="shared" ca="1" si="549"/>
        <v>-5977.6530484649238</v>
      </c>
      <c r="AC1908" s="47">
        <f t="shared" ca="1" si="550"/>
        <v>1045194.0520121652</v>
      </c>
    </row>
    <row r="1909" spans="1:29" x14ac:dyDescent="0.15">
      <c r="A1909" s="58">
        <v>70703</v>
      </c>
      <c r="B1909" s="65">
        <f t="shared" si="533"/>
        <v>7</v>
      </c>
      <c r="C1909" s="58" t="s">
        <v>1962</v>
      </c>
      <c r="D1909" s="58">
        <v>496</v>
      </c>
      <c r="E1909" s="58">
        <v>0</v>
      </c>
      <c r="F1909" s="58">
        <f t="shared" si="534"/>
        <v>799.52238805970148</v>
      </c>
      <c r="G1909" s="58"/>
      <c r="H1909" s="17">
        <f t="shared" si="535"/>
        <v>1</v>
      </c>
      <c r="I1909" s="17">
        <f t="shared" si="536"/>
        <v>0</v>
      </c>
      <c r="J1909" s="17">
        <f ca="1">OFFSET('Z1'!$B$7,B1909,H1909)*D1909</f>
        <v>0</v>
      </c>
      <c r="K1909" s="17">
        <f ca="1">IF(I1909&gt;0,OFFSET('Z1'!$I$7,B1909,I1909)*IF(I1909=1,D1909-9300,IF(I1909=2,D1909-18000,IF(I1909=3,D1909-45000,0))),0)</f>
        <v>0</v>
      </c>
      <c r="L1909" s="17">
        <f>IF(AND(E1909=1,D1909&gt;20000,D1909&lt;=45000),D1909*'Z1'!$G$7,0)+IF(AND(E1909=1,D1909&gt;45000,D1909&lt;=50000),'Z1'!$G$7/5000*(50000-D1909)*D1909,0)</f>
        <v>0</v>
      </c>
      <c r="M1909" s="18">
        <f t="shared" ca="1" si="537"/>
        <v>0</v>
      </c>
      <c r="N1909" s="21">
        <v>37379</v>
      </c>
      <c r="O1909" s="20">
        <f t="shared" si="538"/>
        <v>36379</v>
      </c>
      <c r="P1909" s="21">
        <f t="shared" si="539"/>
        <v>1</v>
      </c>
      <c r="Q1909" s="22">
        <f t="shared" si="540"/>
        <v>32741.100000000002</v>
      </c>
      <c r="R1909" s="59">
        <f t="shared" ca="1" si="541"/>
        <v>558781.10887575406</v>
      </c>
      <c r="S1909" s="60">
        <f t="shared" ca="1" si="542"/>
        <v>591522.20887575403</v>
      </c>
      <c r="T1909" s="61">
        <v>1106.8970552010799</v>
      </c>
      <c r="U1909" s="61">
        <f t="shared" ca="1" si="543"/>
        <v>1192.5850985398267</v>
      </c>
      <c r="V1909" s="62">
        <f t="shared" ca="1" si="544"/>
        <v>7.7412838832768172E-2</v>
      </c>
      <c r="W1909" s="62"/>
      <c r="X1909" s="62">
        <f t="shared" ca="1" si="545"/>
        <v>7.7412838832768172E-2</v>
      </c>
      <c r="Y1909" s="60">
        <f t="shared" ca="1" si="546"/>
        <v>591522.20887575403</v>
      </c>
      <c r="Z1909" s="63">
        <f t="shared" ca="1" si="547"/>
        <v>0</v>
      </c>
      <c r="AA1909" s="60">
        <f t="shared" ca="1" si="548"/>
        <v>0</v>
      </c>
      <c r="AB1909" s="63">
        <f t="shared" ca="1" si="549"/>
        <v>0</v>
      </c>
      <c r="AC1909" s="47">
        <f t="shared" ca="1" si="550"/>
        <v>591522.20887575403</v>
      </c>
    </row>
    <row r="1910" spans="1:29" x14ac:dyDescent="0.15">
      <c r="A1910" s="58">
        <v>70704</v>
      </c>
      <c r="B1910" s="65">
        <f t="shared" si="533"/>
        <v>7</v>
      </c>
      <c r="C1910" s="58" t="s">
        <v>1963</v>
      </c>
      <c r="D1910" s="58">
        <v>1238</v>
      </c>
      <c r="E1910" s="58">
        <v>0</v>
      </c>
      <c r="F1910" s="58">
        <f t="shared" si="534"/>
        <v>1995.5820895522388</v>
      </c>
      <c r="G1910" s="58"/>
      <c r="H1910" s="17">
        <f t="shared" si="535"/>
        <v>1</v>
      </c>
      <c r="I1910" s="17">
        <f t="shared" si="536"/>
        <v>0</v>
      </c>
      <c r="J1910" s="17">
        <f ca="1">OFFSET('Z1'!$B$7,B1910,H1910)*D1910</f>
        <v>0</v>
      </c>
      <c r="K1910" s="17">
        <f ca="1">IF(I1910&gt;0,OFFSET('Z1'!$I$7,B1910,I1910)*IF(I1910=1,D1910-9300,IF(I1910=2,D1910-18000,IF(I1910=3,D1910-45000,0))),0)</f>
        <v>0</v>
      </c>
      <c r="L1910" s="17">
        <f>IF(AND(E1910=1,D1910&gt;20000,D1910&lt;=45000),D1910*'Z1'!$G$7,0)+IF(AND(E1910=1,D1910&gt;45000,D1910&lt;=50000),'Z1'!$G$7/5000*(50000-D1910)*D1910,0)</f>
        <v>0</v>
      </c>
      <c r="M1910" s="18">
        <f t="shared" ca="1" si="537"/>
        <v>0</v>
      </c>
      <c r="N1910" s="21">
        <v>9569</v>
      </c>
      <c r="O1910" s="20">
        <f t="shared" si="538"/>
        <v>8569</v>
      </c>
      <c r="P1910" s="21">
        <f t="shared" si="539"/>
        <v>1</v>
      </c>
      <c r="Q1910" s="22">
        <f t="shared" si="540"/>
        <v>7712.1</v>
      </c>
      <c r="R1910" s="59">
        <f t="shared" ca="1" si="541"/>
        <v>1394699.6225568217</v>
      </c>
      <c r="S1910" s="60">
        <f t="shared" ca="1" si="542"/>
        <v>1402411.7225568218</v>
      </c>
      <c r="T1910" s="61">
        <v>1033.2626847823833</v>
      </c>
      <c r="U1910" s="61">
        <f t="shared" ca="1" si="543"/>
        <v>1132.804299318919</v>
      </c>
      <c r="V1910" s="62">
        <f t="shared" ca="1" si="544"/>
        <v>9.6337181243993486E-2</v>
      </c>
      <c r="W1910" s="62"/>
      <c r="X1910" s="62">
        <f t="shared" ca="1" si="545"/>
        <v>9.6337181243993486E-2</v>
      </c>
      <c r="Y1910" s="60">
        <f t="shared" ca="1" si="546"/>
        <v>1402411.7225568218</v>
      </c>
      <c r="Z1910" s="63">
        <f t="shared" ca="1" si="547"/>
        <v>0</v>
      </c>
      <c r="AA1910" s="60">
        <f t="shared" ca="1" si="548"/>
        <v>17934.594629438827</v>
      </c>
      <c r="AB1910" s="63">
        <f t="shared" ca="1" si="549"/>
        <v>-6737.7125309715166</v>
      </c>
      <c r="AC1910" s="47">
        <f t="shared" ca="1" si="550"/>
        <v>1395674.0100258503</v>
      </c>
    </row>
    <row r="1911" spans="1:29" x14ac:dyDescent="0.15">
      <c r="A1911" s="58">
        <v>70705</v>
      </c>
      <c r="B1911" s="65">
        <f t="shared" si="533"/>
        <v>7</v>
      </c>
      <c r="C1911" s="58" t="s">
        <v>1964</v>
      </c>
      <c r="D1911" s="58">
        <v>1795</v>
      </c>
      <c r="E1911" s="58">
        <v>0</v>
      </c>
      <c r="F1911" s="58">
        <f t="shared" si="534"/>
        <v>2893.4328358208954</v>
      </c>
      <c r="G1911" s="58"/>
      <c r="H1911" s="17">
        <f t="shared" si="535"/>
        <v>1</v>
      </c>
      <c r="I1911" s="17">
        <f t="shared" si="536"/>
        <v>0</v>
      </c>
      <c r="J1911" s="17">
        <f ca="1">OFFSET('Z1'!$B$7,B1911,H1911)*D1911</f>
        <v>0</v>
      </c>
      <c r="K1911" s="17">
        <f ca="1">IF(I1911&gt;0,OFFSET('Z1'!$I$7,B1911,I1911)*IF(I1911=1,D1911-9300,IF(I1911=2,D1911-18000,IF(I1911=3,D1911-45000,0))),0)</f>
        <v>0</v>
      </c>
      <c r="L1911" s="17">
        <f>IF(AND(E1911=1,D1911&gt;20000,D1911&lt;=45000),D1911*'Z1'!$G$7,0)+IF(AND(E1911=1,D1911&gt;45000,D1911&lt;=50000),'Z1'!$G$7/5000*(50000-D1911)*D1911,0)</f>
        <v>0</v>
      </c>
      <c r="M1911" s="18">
        <f t="shared" ca="1" si="537"/>
        <v>0</v>
      </c>
      <c r="N1911" s="21">
        <v>15601</v>
      </c>
      <c r="O1911" s="20">
        <f t="shared" si="538"/>
        <v>14601</v>
      </c>
      <c r="P1911" s="21">
        <f t="shared" si="539"/>
        <v>1</v>
      </c>
      <c r="Q1911" s="22">
        <f t="shared" si="540"/>
        <v>13140.9</v>
      </c>
      <c r="R1911" s="59">
        <f t="shared" ca="1" si="541"/>
        <v>2022201.795225763</v>
      </c>
      <c r="S1911" s="60">
        <f t="shared" ca="1" si="542"/>
        <v>2035342.6952257629</v>
      </c>
      <c r="T1911" s="61">
        <v>1032.8632852373541</v>
      </c>
      <c r="U1911" s="61">
        <f t="shared" ca="1" si="543"/>
        <v>1133.8956519363583</v>
      </c>
      <c r="V1911" s="62">
        <f t="shared" ca="1" si="544"/>
        <v>9.781775394967851E-2</v>
      </c>
      <c r="W1911" s="62"/>
      <c r="X1911" s="62">
        <f t="shared" ca="1" si="545"/>
        <v>9.781775394967851E-2</v>
      </c>
      <c r="Y1911" s="60">
        <f t="shared" ca="1" si="546"/>
        <v>2035342.6952257631</v>
      </c>
      <c r="Z1911" s="63">
        <f t="shared" ca="1" si="547"/>
        <v>0</v>
      </c>
      <c r="AA1911" s="60">
        <f t="shared" ca="1" si="548"/>
        <v>28738.628401314607</v>
      </c>
      <c r="AB1911" s="63">
        <f t="shared" ca="1" si="549"/>
        <v>-10796.598456963848</v>
      </c>
      <c r="AC1911" s="47">
        <f t="shared" ca="1" si="550"/>
        <v>2024546.0967687992</v>
      </c>
    </row>
    <row r="1912" spans="1:29" x14ac:dyDescent="0.15">
      <c r="A1912" s="58">
        <v>70706</v>
      </c>
      <c r="B1912" s="65">
        <f t="shared" si="533"/>
        <v>7</v>
      </c>
      <c r="C1912" s="58" t="s">
        <v>1965</v>
      </c>
      <c r="D1912" s="58">
        <v>746</v>
      </c>
      <c r="E1912" s="58">
        <v>0</v>
      </c>
      <c r="F1912" s="58">
        <f t="shared" si="534"/>
        <v>1202.5074626865671</v>
      </c>
      <c r="G1912" s="58"/>
      <c r="H1912" s="17">
        <f t="shared" si="535"/>
        <v>1</v>
      </c>
      <c r="I1912" s="17">
        <f t="shared" si="536"/>
        <v>0</v>
      </c>
      <c r="J1912" s="17">
        <f ca="1">OFFSET('Z1'!$B$7,B1912,H1912)*D1912</f>
        <v>0</v>
      </c>
      <c r="K1912" s="17">
        <f ca="1">IF(I1912&gt;0,OFFSET('Z1'!$I$7,B1912,I1912)*IF(I1912=1,D1912-9300,IF(I1912=2,D1912-18000,IF(I1912=3,D1912-45000,0))),0)</f>
        <v>0</v>
      </c>
      <c r="L1912" s="17">
        <f>IF(AND(E1912=1,D1912&gt;20000,D1912&lt;=45000),D1912*'Z1'!$G$7,0)+IF(AND(E1912=1,D1912&gt;45000,D1912&lt;=50000),'Z1'!$G$7/5000*(50000-D1912)*D1912,0)</f>
        <v>0</v>
      </c>
      <c r="M1912" s="18">
        <f t="shared" ca="1" si="537"/>
        <v>0</v>
      </c>
      <c r="N1912" s="21">
        <v>18562</v>
      </c>
      <c r="O1912" s="20">
        <f t="shared" si="538"/>
        <v>17562</v>
      </c>
      <c r="P1912" s="21">
        <f t="shared" si="539"/>
        <v>1</v>
      </c>
      <c r="Q1912" s="22">
        <f t="shared" si="540"/>
        <v>15805.800000000001</v>
      </c>
      <c r="R1912" s="59">
        <f t="shared" ca="1" si="541"/>
        <v>840424.81294619455</v>
      </c>
      <c r="S1912" s="60">
        <f t="shared" ca="1" si="542"/>
        <v>856230.6129461946</v>
      </c>
      <c r="T1912" s="61">
        <v>1049.4160881181135</v>
      </c>
      <c r="U1912" s="61">
        <f t="shared" ca="1" si="543"/>
        <v>1147.7622157455692</v>
      </c>
      <c r="V1912" s="62">
        <f t="shared" ca="1" si="544"/>
        <v>9.3715094270964361E-2</v>
      </c>
      <c r="W1912" s="62"/>
      <c r="X1912" s="62">
        <f t="shared" ca="1" si="545"/>
        <v>9.3715094270964361E-2</v>
      </c>
      <c r="Y1912" s="60">
        <f t="shared" ca="1" si="546"/>
        <v>856230.6129461946</v>
      </c>
      <c r="Z1912" s="63">
        <f t="shared" ca="1" si="547"/>
        <v>0</v>
      </c>
      <c r="AA1912" s="60">
        <f t="shared" ca="1" si="548"/>
        <v>8923.3277074834332</v>
      </c>
      <c r="AB1912" s="63">
        <f t="shared" ca="1" si="549"/>
        <v>-3352.3376555156469</v>
      </c>
      <c r="AC1912" s="47">
        <f t="shared" ca="1" si="550"/>
        <v>852878.27529067895</v>
      </c>
    </row>
    <row r="1913" spans="1:29" x14ac:dyDescent="0.15">
      <c r="A1913" s="58">
        <v>70707</v>
      </c>
      <c r="B1913" s="65">
        <f t="shared" si="533"/>
        <v>7</v>
      </c>
      <c r="C1913" s="58" t="s">
        <v>1966</v>
      </c>
      <c r="D1913" s="58">
        <v>2309</v>
      </c>
      <c r="E1913" s="58">
        <v>0</v>
      </c>
      <c r="F1913" s="58">
        <f t="shared" si="534"/>
        <v>3721.9701492537315</v>
      </c>
      <c r="G1913" s="58"/>
      <c r="H1913" s="17">
        <f t="shared" si="535"/>
        <v>1</v>
      </c>
      <c r="I1913" s="17">
        <f t="shared" si="536"/>
        <v>0</v>
      </c>
      <c r="J1913" s="17">
        <f ca="1">OFFSET('Z1'!$B$7,B1913,H1913)*D1913</f>
        <v>0</v>
      </c>
      <c r="K1913" s="17">
        <f ca="1">IF(I1913&gt;0,OFFSET('Z1'!$I$7,B1913,I1913)*IF(I1913=1,D1913-9300,IF(I1913=2,D1913-18000,IF(I1913=3,D1913-45000,0))),0)</f>
        <v>0</v>
      </c>
      <c r="L1913" s="17">
        <f>IF(AND(E1913=1,D1913&gt;20000,D1913&lt;=45000),D1913*'Z1'!$G$7,0)+IF(AND(E1913=1,D1913&gt;45000,D1913&lt;=50000),'Z1'!$G$7/5000*(50000-D1913)*D1913,0)</f>
        <v>0</v>
      </c>
      <c r="M1913" s="18">
        <f t="shared" ca="1" si="537"/>
        <v>0</v>
      </c>
      <c r="N1913" s="21">
        <v>9258</v>
      </c>
      <c r="O1913" s="20">
        <f t="shared" si="538"/>
        <v>8258</v>
      </c>
      <c r="P1913" s="21">
        <f t="shared" si="539"/>
        <v>1</v>
      </c>
      <c r="Q1913" s="22">
        <f t="shared" si="540"/>
        <v>7432.2</v>
      </c>
      <c r="R1913" s="59">
        <f t="shared" ca="1" si="541"/>
        <v>2601261.2507945891</v>
      </c>
      <c r="S1913" s="60">
        <f t="shared" ca="1" si="542"/>
        <v>2608693.4507945892</v>
      </c>
      <c r="T1913" s="61">
        <v>1029.0510205043272</v>
      </c>
      <c r="U1913" s="61">
        <f t="shared" ca="1" si="543"/>
        <v>1129.7936122973535</v>
      </c>
      <c r="V1913" s="62">
        <f t="shared" ca="1" si="544"/>
        <v>9.7898539319900335E-2</v>
      </c>
      <c r="W1913" s="62"/>
      <c r="X1913" s="62">
        <f t="shared" ca="1" si="545"/>
        <v>9.7898539319900335E-2</v>
      </c>
      <c r="Y1913" s="60">
        <f t="shared" ca="1" si="546"/>
        <v>2608693.4507945892</v>
      </c>
      <c r="Z1913" s="63">
        <f t="shared" ca="1" si="547"/>
        <v>0</v>
      </c>
      <c r="AA1913" s="60">
        <f t="shared" ca="1" si="548"/>
        <v>37023.467522543855</v>
      </c>
      <c r="AB1913" s="63">
        <f t="shared" ca="1" si="549"/>
        <v>-13909.067153220965</v>
      </c>
      <c r="AC1913" s="47">
        <f t="shared" ca="1" si="550"/>
        <v>2594784.3836413682</v>
      </c>
    </row>
    <row r="1914" spans="1:29" x14ac:dyDescent="0.15">
      <c r="A1914" s="58">
        <v>70708</v>
      </c>
      <c r="B1914" s="65">
        <f t="shared" si="533"/>
        <v>7</v>
      </c>
      <c r="C1914" s="58" t="s">
        <v>1967</v>
      </c>
      <c r="D1914" s="58">
        <v>877</v>
      </c>
      <c r="E1914" s="58">
        <v>0</v>
      </c>
      <c r="F1914" s="58">
        <f t="shared" si="534"/>
        <v>1413.6716417910447</v>
      </c>
      <c r="G1914" s="58"/>
      <c r="H1914" s="17">
        <f t="shared" si="535"/>
        <v>1</v>
      </c>
      <c r="I1914" s="17">
        <f t="shared" si="536"/>
        <v>0</v>
      </c>
      <c r="J1914" s="17">
        <f ca="1">OFFSET('Z1'!$B$7,B1914,H1914)*D1914</f>
        <v>0</v>
      </c>
      <c r="K1914" s="17">
        <f ca="1">IF(I1914&gt;0,OFFSET('Z1'!$I$7,B1914,I1914)*IF(I1914=1,D1914-9300,IF(I1914=2,D1914-18000,IF(I1914=3,D1914-45000,0))),0)</f>
        <v>0</v>
      </c>
      <c r="L1914" s="17">
        <f>IF(AND(E1914=1,D1914&gt;20000,D1914&lt;=45000),D1914*'Z1'!$G$7,0)+IF(AND(E1914=1,D1914&gt;45000,D1914&lt;=50000),'Z1'!$G$7/5000*(50000-D1914)*D1914,0)</f>
        <v>0</v>
      </c>
      <c r="M1914" s="18">
        <f t="shared" ca="1" si="537"/>
        <v>0</v>
      </c>
      <c r="N1914" s="21">
        <v>32654</v>
      </c>
      <c r="O1914" s="20">
        <f t="shared" si="538"/>
        <v>31654</v>
      </c>
      <c r="P1914" s="21">
        <f t="shared" si="539"/>
        <v>1</v>
      </c>
      <c r="Q1914" s="22">
        <f t="shared" si="540"/>
        <v>28488.600000000002</v>
      </c>
      <c r="R1914" s="59">
        <f t="shared" ca="1" si="541"/>
        <v>988006.11387910543</v>
      </c>
      <c r="S1914" s="60">
        <f t="shared" ca="1" si="542"/>
        <v>1016494.7138791054</v>
      </c>
      <c r="T1914" s="61">
        <v>1066.6611666005379</v>
      </c>
      <c r="U1914" s="61">
        <f t="shared" ca="1" si="543"/>
        <v>1159.058966794875</v>
      </c>
      <c r="V1914" s="62">
        <f t="shared" ca="1" si="544"/>
        <v>8.6623384339386877E-2</v>
      </c>
      <c r="W1914" s="62"/>
      <c r="X1914" s="62">
        <f t="shared" ca="1" si="545"/>
        <v>8.6623384339386877E-2</v>
      </c>
      <c r="Y1914" s="60">
        <f t="shared" ca="1" si="546"/>
        <v>1016494.7138791054</v>
      </c>
      <c r="Z1914" s="63">
        <f t="shared" ca="1" si="547"/>
        <v>0</v>
      </c>
      <c r="AA1914" s="60">
        <f t="shared" ca="1" si="548"/>
        <v>4028.6559372004122</v>
      </c>
      <c r="AB1914" s="63">
        <f t="shared" ca="1" si="549"/>
        <v>-1513.4953508507235</v>
      </c>
      <c r="AC1914" s="47">
        <f t="shared" ca="1" si="550"/>
        <v>1014981.2185282547</v>
      </c>
    </row>
    <row r="1915" spans="1:29" x14ac:dyDescent="0.15">
      <c r="A1915" s="58">
        <v>70709</v>
      </c>
      <c r="B1915" s="65">
        <f t="shared" si="533"/>
        <v>7</v>
      </c>
      <c r="C1915" s="58" t="s">
        <v>1968</v>
      </c>
      <c r="D1915" s="58">
        <v>690</v>
      </c>
      <c r="E1915" s="58">
        <v>0</v>
      </c>
      <c r="F1915" s="58">
        <f t="shared" si="534"/>
        <v>1112.2388059701493</v>
      </c>
      <c r="G1915" s="58"/>
      <c r="H1915" s="17">
        <f t="shared" si="535"/>
        <v>1</v>
      </c>
      <c r="I1915" s="17">
        <f t="shared" si="536"/>
        <v>0</v>
      </c>
      <c r="J1915" s="17">
        <f ca="1">OFFSET('Z1'!$B$7,B1915,H1915)*D1915</f>
        <v>0</v>
      </c>
      <c r="K1915" s="17">
        <f ca="1">IF(I1915&gt;0,OFFSET('Z1'!$I$7,B1915,I1915)*IF(I1915=1,D1915-9300,IF(I1915=2,D1915-18000,IF(I1915=3,D1915-45000,0))),0)</f>
        <v>0</v>
      </c>
      <c r="L1915" s="17">
        <f>IF(AND(E1915=1,D1915&gt;20000,D1915&lt;=45000),D1915*'Z1'!$G$7,0)+IF(AND(E1915=1,D1915&gt;45000,D1915&lt;=50000),'Z1'!$G$7/5000*(50000-D1915)*D1915,0)</f>
        <v>0</v>
      </c>
      <c r="M1915" s="18">
        <f t="shared" ca="1" si="537"/>
        <v>0</v>
      </c>
      <c r="N1915" s="21">
        <v>23739</v>
      </c>
      <c r="O1915" s="20">
        <f t="shared" si="538"/>
        <v>22739</v>
      </c>
      <c r="P1915" s="21">
        <f t="shared" si="539"/>
        <v>1</v>
      </c>
      <c r="Q1915" s="22">
        <f t="shared" si="540"/>
        <v>20465.100000000002</v>
      </c>
      <c r="R1915" s="59">
        <f t="shared" ca="1" si="541"/>
        <v>777336.62323441601</v>
      </c>
      <c r="S1915" s="60">
        <f t="shared" ca="1" si="542"/>
        <v>797801.72323441599</v>
      </c>
      <c r="T1915" s="61">
        <v>1059.1645197699268</v>
      </c>
      <c r="U1915" s="61">
        <f t="shared" ca="1" si="543"/>
        <v>1156.2343814991536</v>
      </c>
      <c r="V1915" s="62">
        <f t="shared" ca="1" si="544"/>
        <v>9.1647576856438207E-2</v>
      </c>
      <c r="W1915" s="62"/>
      <c r="X1915" s="62">
        <f t="shared" ca="1" si="545"/>
        <v>9.1647576856438207E-2</v>
      </c>
      <c r="Y1915" s="60">
        <f t="shared" ca="1" si="546"/>
        <v>797801.72323441599</v>
      </c>
      <c r="Z1915" s="63">
        <f t="shared" ca="1" si="547"/>
        <v>0</v>
      </c>
      <c r="AA1915" s="60">
        <f t="shared" ca="1" si="548"/>
        <v>6819.1594656651141</v>
      </c>
      <c r="AB1915" s="63">
        <f t="shared" ca="1" si="549"/>
        <v>-2561.8385657341455</v>
      </c>
      <c r="AC1915" s="47">
        <f t="shared" ca="1" si="550"/>
        <v>795239.88466868189</v>
      </c>
    </row>
    <row r="1916" spans="1:29" x14ac:dyDescent="0.15">
      <c r="A1916" s="58">
        <v>70710</v>
      </c>
      <c r="B1916" s="65">
        <f t="shared" si="533"/>
        <v>7</v>
      </c>
      <c r="C1916" s="58" t="s">
        <v>1969</v>
      </c>
      <c r="D1916" s="58">
        <v>911</v>
      </c>
      <c r="E1916" s="58">
        <v>0</v>
      </c>
      <c r="F1916" s="58">
        <f t="shared" si="534"/>
        <v>1468.4776119402984</v>
      </c>
      <c r="G1916" s="58"/>
      <c r="H1916" s="17">
        <f t="shared" si="535"/>
        <v>1</v>
      </c>
      <c r="I1916" s="17">
        <f t="shared" si="536"/>
        <v>0</v>
      </c>
      <c r="J1916" s="17">
        <f ca="1">OFFSET('Z1'!$B$7,B1916,H1916)*D1916</f>
        <v>0</v>
      </c>
      <c r="K1916" s="17">
        <f ca="1">IF(I1916&gt;0,OFFSET('Z1'!$I$7,B1916,I1916)*IF(I1916=1,D1916-9300,IF(I1916=2,D1916-18000,IF(I1916=3,D1916-45000,0))),0)</f>
        <v>0</v>
      </c>
      <c r="L1916" s="17">
        <f>IF(AND(E1916=1,D1916&gt;20000,D1916&lt;=45000),D1916*'Z1'!$G$7,0)+IF(AND(E1916=1,D1916&gt;45000,D1916&lt;=50000),'Z1'!$G$7/5000*(50000-D1916)*D1916,0)</f>
        <v>0</v>
      </c>
      <c r="M1916" s="18">
        <f t="shared" ca="1" si="537"/>
        <v>0</v>
      </c>
      <c r="N1916" s="21">
        <v>52630</v>
      </c>
      <c r="O1916" s="20">
        <f t="shared" si="538"/>
        <v>51630</v>
      </c>
      <c r="P1916" s="21">
        <f t="shared" si="539"/>
        <v>1</v>
      </c>
      <c r="Q1916" s="22">
        <f t="shared" si="540"/>
        <v>46467</v>
      </c>
      <c r="R1916" s="59">
        <f t="shared" ca="1" si="541"/>
        <v>1026309.6576326853</v>
      </c>
      <c r="S1916" s="60">
        <f t="shared" ca="1" si="542"/>
        <v>1072776.6576326853</v>
      </c>
      <c r="T1916" s="61">
        <v>1078.2768326166313</v>
      </c>
      <c r="U1916" s="61">
        <f t="shared" ca="1" si="543"/>
        <v>1177.581402450807</v>
      </c>
      <c r="V1916" s="62">
        <f t="shared" ca="1" si="544"/>
        <v>9.2095616663853797E-2</v>
      </c>
      <c r="W1916" s="62"/>
      <c r="X1916" s="62">
        <f t="shared" ca="1" si="545"/>
        <v>9.2095616663853797E-2</v>
      </c>
      <c r="Y1916" s="60">
        <f t="shared" ca="1" si="546"/>
        <v>1072776.6576326853</v>
      </c>
      <c r="Z1916" s="63">
        <f t="shared" ca="1" si="547"/>
        <v>0</v>
      </c>
      <c r="AA1916" s="60">
        <f t="shared" ca="1" si="548"/>
        <v>9605.8424442920368</v>
      </c>
      <c r="AB1916" s="63">
        <f t="shared" ca="1" si="549"/>
        <v>-3608.746467076945</v>
      </c>
      <c r="AC1916" s="47">
        <f t="shared" ca="1" si="550"/>
        <v>1069167.9111656083</v>
      </c>
    </row>
    <row r="1917" spans="1:29" x14ac:dyDescent="0.15">
      <c r="A1917" s="58">
        <v>70711</v>
      </c>
      <c r="B1917" s="65">
        <f t="shared" si="533"/>
        <v>7</v>
      </c>
      <c r="C1917" s="58" t="s">
        <v>1970</v>
      </c>
      <c r="D1917" s="58">
        <v>615</v>
      </c>
      <c r="E1917" s="58">
        <v>0</v>
      </c>
      <c r="F1917" s="58">
        <f t="shared" si="534"/>
        <v>991.3432835820895</v>
      </c>
      <c r="G1917" s="58"/>
      <c r="H1917" s="17">
        <f t="shared" si="535"/>
        <v>1</v>
      </c>
      <c r="I1917" s="17">
        <f t="shared" si="536"/>
        <v>0</v>
      </c>
      <c r="J1917" s="17">
        <f ca="1">OFFSET('Z1'!$B$7,B1917,H1917)*D1917</f>
        <v>0</v>
      </c>
      <c r="K1917" s="17">
        <f ca="1">IF(I1917&gt;0,OFFSET('Z1'!$I$7,B1917,I1917)*IF(I1917=1,D1917-9300,IF(I1917=2,D1917-18000,IF(I1917=3,D1917-45000,0))),0)</f>
        <v>0</v>
      </c>
      <c r="L1917" s="17">
        <f>IF(AND(E1917=1,D1917&gt;20000,D1917&lt;=45000),D1917*'Z1'!$G$7,0)+IF(AND(E1917=1,D1917&gt;45000,D1917&lt;=50000),'Z1'!$G$7/5000*(50000-D1917)*D1917,0)</f>
        <v>0</v>
      </c>
      <c r="M1917" s="18">
        <f t="shared" ca="1" si="537"/>
        <v>0</v>
      </c>
      <c r="N1917" s="21">
        <v>24525</v>
      </c>
      <c r="O1917" s="20">
        <f t="shared" si="538"/>
        <v>23525</v>
      </c>
      <c r="P1917" s="21">
        <f t="shared" si="539"/>
        <v>1</v>
      </c>
      <c r="Q1917" s="22">
        <f t="shared" si="540"/>
        <v>21172.5</v>
      </c>
      <c r="R1917" s="59">
        <f t="shared" ca="1" si="541"/>
        <v>692843.51201328367</v>
      </c>
      <c r="S1917" s="60">
        <f t="shared" ca="1" si="542"/>
        <v>714016.01201328367</v>
      </c>
      <c r="T1917" s="61">
        <v>1072.2076539670975</v>
      </c>
      <c r="U1917" s="61">
        <f t="shared" ca="1" si="543"/>
        <v>1161.0016455500547</v>
      </c>
      <c r="V1917" s="62">
        <f t="shared" ca="1" si="544"/>
        <v>8.2814174338734947E-2</v>
      </c>
      <c r="W1917" s="62"/>
      <c r="X1917" s="62">
        <f t="shared" ca="1" si="545"/>
        <v>8.2814174338734947E-2</v>
      </c>
      <c r="Y1917" s="60">
        <f t="shared" ca="1" si="546"/>
        <v>714016.01201328367</v>
      </c>
      <c r="Z1917" s="63">
        <f t="shared" ca="1" si="547"/>
        <v>0</v>
      </c>
      <c r="AA1917" s="60">
        <f t="shared" ca="1" si="548"/>
        <v>327.97995383641683</v>
      </c>
      <c r="AB1917" s="63">
        <f t="shared" ca="1" si="549"/>
        <v>-123.21631408628225</v>
      </c>
      <c r="AC1917" s="47">
        <f t="shared" ca="1" si="550"/>
        <v>713892.79569919745</v>
      </c>
    </row>
    <row r="1918" spans="1:29" x14ac:dyDescent="0.15">
      <c r="A1918" s="58">
        <v>70712</v>
      </c>
      <c r="B1918" s="65">
        <f t="shared" si="533"/>
        <v>7</v>
      </c>
      <c r="C1918" s="58" t="s">
        <v>1971</v>
      </c>
      <c r="D1918" s="58">
        <v>1127</v>
      </c>
      <c r="E1918" s="58">
        <v>0</v>
      </c>
      <c r="F1918" s="58">
        <f t="shared" si="534"/>
        <v>1816.6567164179105</v>
      </c>
      <c r="G1918" s="58"/>
      <c r="H1918" s="17">
        <f t="shared" si="535"/>
        <v>1</v>
      </c>
      <c r="I1918" s="17">
        <f t="shared" si="536"/>
        <v>0</v>
      </c>
      <c r="J1918" s="17">
        <f ca="1">OFFSET('Z1'!$B$7,B1918,H1918)*D1918</f>
        <v>0</v>
      </c>
      <c r="K1918" s="17">
        <f ca="1">IF(I1918&gt;0,OFFSET('Z1'!$I$7,B1918,I1918)*IF(I1918=1,D1918-9300,IF(I1918=2,D1918-18000,IF(I1918=3,D1918-45000,0))),0)</f>
        <v>0</v>
      </c>
      <c r="L1918" s="17">
        <f>IF(AND(E1918=1,D1918&gt;20000,D1918&lt;=45000),D1918*'Z1'!$G$7,0)+IF(AND(E1918=1,D1918&gt;45000,D1918&lt;=50000),'Z1'!$G$7/5000*(50000-D1918)*D1918,0)</f>
        <v>0</v>
      </c>
      <c r="M1918" s="18">
        <f t="shared" ca="1" si="537"/>
        <v>0</v>
      </c>
      <c r="N1918" s="21">
        <v>234231</v>
      </c>
      <c r="O1918" s="20">
        <f t="shared" si="538"/>
        <v>233231</v>
      </c>
      <c r="P1918" s="21">
        <f t="shared" si="539"/>
        <v>1</v>
      </c>
      <c r="Q1918" s="22">
        <f t="shared" si="540"/>
        <v>209907.9</v>
      </c>
      <c r="R1918" s="59">
        <f t="shared" ca="1" si="541"/>
        <v>1269649.817949546</v>
      </c>
      <c r="S1918" s="60">
        <f t="shared" ca="1" si="542"/>
        <v>1479557.7179495459</v>
      </c>
      <c r="T1918" s="61">
        <v>1246.4612187892637</v>
      </c>
      <c r="U1918" s="61">
        <f t="shared" ca="1" si="543"/>
        <v>1312.8284986242643</v>
      </c>
      <c r="V1918" s="62">
        <f t="shared" ca="1" si="544"/>
        <v>5.3244560548354469E-2</v>
      </c>
      <c r="W1918" s="62"/>
      <c r="X1918" s="62">
        <f t="shared" ca="1" si="545"/>
        <v>5.3244560548354469E-2</v>
      </c>
      <c r="Y1918" s="60">
        <f t="shared" ca="1" si="546"/>
        <v>1479557.7179495462</v>
      </c>
      <c r="Z1918" s="63">
        <f t="shared" ca="1" si="547"/>
        <v>0</v>
      </c>
      <c r="AA1918" s="60">
        <f t="shared" ca="1" si="548"/>
        <v>0</v>
      </c>
      <c r="AB1918" s="63">
        <f t="shared" ca="1" si="549"/>
        <v>0</v>
      </c>
      <c r="AC1918" s="47">
        <f t="shared" ca="1" si="550"/>
        <v>1479557.7179495462</v>
      </c>
    </row>
    <row r="1919" spans="1:29" x14ac:dyDescent="0.15">
      <c r="A1919" s="58">
        <v>70713</v>
      </c>
      <c r="B1919" s="65">
        <f t="shared" si="533"/>
        <v>7</v>
      </c>
      <c r="C1919" s="58" t="s">
        <v>1972</v>
      </c>
      <c r="D1919" s="58">
        <v>762</v>
      </c>
      <c r="E1919" s="58">
        <v>0</v>
      </c>
      <c r="F1919" s="58">
        <f t="shared" si="534"/>
        <v>1228.2985074626865</v>
      </c>
      <c r="G1919" s="58"/>
      <c r="H1919" s="17">
        <f t="shared" si="535"/>
        <v>1</v>
      </c>
      <c r="I1919" s="17">
        <f t="shared" si="536"/>
        <v>0</v>
      </c>
      <c r="J1919" s="17">
        <f ca="1">OFFSET('Z1'!$B$7,B1919,H1919)*D1919</f>
        <v>0</v>
      </c>
      <c r="K1919" s="17">
        <f ca="1">IF(I1919&gt;0,OFFSET('Z1'!$I$7,B1919,I1919)*IF(I1919=1,D1919-9300,IF(I1919=2,D1919-18000,IF(I1919=3,D1919-45000,0))),0)</f>
        <v>0</v>
      </c>
      <c r="L1919" s="17">
        <f>IF(AND(E1919=1,D1919&gt;20000,D1919&lt;=45000),D1919*'Z1'!$G$7,0)+IF(AND(E1919=1,D1919&gt;45000,D1919&lt;=50000),'Z1'!$G$7/5000*(50000-D1919)*D1919,0)</f>
        <v>0</v>
      </c>
      <c r="M1919" s="18">
        <f t="shared" ca="1" si="537"/>
        <v>0</v>
      </c>
      <c r="N1919" s="21">
        <v>49014</v>
      </c>
      <c r="O1919" s="20">
        <f t="shared" si="538"/>
        <v>48014</v>
      </c>
      <c r="P1919" s="21">
        <f t="shared" si="539"/>
        <v>1</v>
      </c>
      <c r="Q1919" s="22">
        <f t="shared" si="540"/>
        <v>43212.6</v>
      </c>
      <c r="R1919" s="59">
        <f t="shared" ca="1" si="541"/>
        <v>858450.01000670274</v>
      </c>
      <c r="S1919" s="60">
        <f t="shared" ca="1" si="542"/>
        <v>901662.61000670271</v>
      </c>
      <c r="T1919" s="61">
        <v>1096.5279439191302</v>
      </c>
      <c r="U1919" s="61">
        <f t="shared" ca="1" si="543"/>
        <v>1183.2842651006597</v>
      </c>
      <c r="V1919" s="62">
        <f t="shared" ca="1" si="544"/>
        <v>7.9119115625500003E-2</v>
      </c>
      <c r="W1919" s="62"/>
      <c r="X1919" s="62">
        <f t="shared" ca="1" si="545"/>
        <v>7.9119115625500003E-2</v>
      </c>
      <c r="Y1919" s="60">
        <f t="shared" ca="1" si="546"/>
        <v>901662.61000670271</v>
      </c>
      <c r="Z1919" s="63">
        <f t="shared" ca="1" si="547"/>
        <v>0</v>
      </c>
      <c r="AA1919" s="60">
        <f t="shared" ca="1" si="548"/>
        <v>0</v>
      </c>
      <c r="AB1919" s="63">
        <f t="shared" ca="1" si="549"/>
        <v>0</v>
      </c>
      <c r="AC1919" s="47">
        <f t="shared" ca="1" si="550"/>
        <v>901662.61000670271</v>
      </c>
    </row>
    <row r="1920" spans="1:29" x14ac:dyDescent="0.15">
      <c r="A1920" s="58">
        <v>70714</v>
      </c>
      <c r="B1920" s="65">
        <f t="shared" si="533"/>
        <v>7</v>
      </c>
      <c r="C1920" s="58" t="s">
        <v>1973</v>
      </c>
      <c r="D1920" s="58">
        <v>339</v>
      </c>
      <c r="E1920" s="58">
        <v>0</v>
      </c>
      <c r="F1920" s="58">
        <f t="shared" si="534"/>
        <v>546.44776119402979</v>
      </c>
      <c r="G1920" s="58"/>
      <c r="H1920" s="17">
        <f t="shared" si="535"/>
        <v>1</v>
      </c>
      <c r="I1920" s="17">
        <f t="shared" si="536"/>
        <v>0</v>
      </c>
      <c r="J1920" s="17">
        <f ca="1">OFFSET('Z1'!$B$7,B1920,H1920)*D1920</f>
        <v>0</v>
      </c>
      <c r="K1920" s="17">
        <f ca="1">IF(I1920&gt;0,OFFSET('Z1'!$I$7,B1920,I1920)*IF(I1920=1,D1920-9300,IF(I1920=2,D1920-18000,IF(I1920=3,D1920-45000,0))),0)</f>
        <v>0</v>
      </c>
      <c r="L1920" s="17">
        <f>IF(AND(E1920=1,D1920&gt;20000,D1920&lt;=45000),D1920*'Z1'!$G$7,0)+IF(AND(E1920=1,D1920&gt;45000,D1920&lt;=50000),'Z1'!$G$7/5000*(50000-D1920)*D1920,0)</f>
        <v>0</v>
      </c>
      <c r="M1920" s="18">
        <f t="shared" ca="1" si="537"/>
        <v>0</v>
      </c>
      <c r="N1920" s="21">
        <v>41828</v>
      </c>
      <c r="O1920" s="20">
        <f t="shared" si="538"/>
        <v>40828</v>
      </c>
      <c r="P1920" s="21">
        <f t="shared" si="539"/>
        <v>1</v>
      </c>
      <c r="Q1920" s="22">
        <f t="shared" si="540"/>
        <v>36745.200000000004</v>
      </c>
      <c r="R1920" s="59">
        <f t="shared" ca="1" si="541"/>
        <v>381908.86271951738</v>
      </c>
      <c r="S1920" s="60">
        <f t="shared" ca="1" si="542"/>
        <v>418654.06271951739</v>
      </c>
      <c r="T1920" s="61">
        <v>1173.917423016562</v>
      </c>
      <c r="U1920" s="61">
        <f t="shared" ca="1" si="543"/>
        <v>1234.9677366357446</v>
      </c>
      <c r="V1920" s="62">
        <f t="shared" ca="1" si="544"/>
        <v>5.2005628694311801E-2</v>
      </c>
      <c r="W1920" s="62"/>
      <c r="X1920" s="62">
        <f t="shared" ca="1" si="545"/>
        <v>5.2005628694311801E-2</v>
      </c>
      <c r="Y1920" s="60">
        <f t="shared" ca="1" si="546"/>
        <v>418654.06271951739</v>
      </c>
      <c r="Z1920" s="63">
        <f t="shared" ca="1" si="547"/>
        <v>0</v>
      </c>
      <c r="AA1920" s="60">
        <f t="shared" ca="1" si="548"/>
        <v>0</v>
      </c>
      <c r="AB1920" s="63">
        <f t="shared" ca="1" si="549"/>
        <v>0</v>
      </c>
      <c r="AC1920" s="47">
        <f t="shared" ca="1" si="550"/>
        <v>418654.06271951739</v>
      </c>
    </row>
    <row r="1921" spans="1:29" x14ac:dyDescent="0.15">
      <c r="A1921" s="58">
        <v>70715</v>
      </c>
      <c r="B1921" s="65">
        <f t="shared" si="533"/>
        <v>7</v>
      </c>
      <c r="C1921" s="58" t="s">
        <v>1974</v>
      </c>
      <c r="D1921" s="58">
        <v>704</v>
      </c>
      <c r="E1921" s="58">
        <v>0</v>
      </c>
      <c r="F1921" s="58">
        <f t="shared" si="534"/>
        <v>1134.8059701492537</v>
      </c>
      <c r="G1921" s="58"/>
      <c r="H1921" s="17">
        <f t="shared" si="535"/>
        <v>1</v>
      </c>
      <c r="I1921" s="17">
        <f t="shared" si="536"/>
        <v>0</v>
      </c>
      <c r="J1921" s="17">
        <f ca="1">OFFSET('Z1'!$B$7,B1921,H1921)*D1921</f>
        <v>0</v>
      </c>
      <c r="K1921" s="17">
        <f ca="1">IF(I1921&gt;0,OFFSET('Z1'!$I$7,B1921,I1921)*IF(I1921=1,D1921-9300,IF(I1921=2,D1921-18000,IF(I1921=3,D1921-45000,0))),0)</f>
        <v>0</v>
      </c>
      <c r="L1921" s="17">
        <f>IF(AND(E1921=1,D1921&gt;20000,D1921&lt;=45000),D1921*'Z1'!$G$7,0)+IF(AND(E1921=1,D1921&gt;45000,D1921&lt;=50000),'Z1'!$G$7/5000*(50000-D1921)*D1921,0)</f>
        <v>0</v>
      </c>
      <c r="M1921" s="18">
        <f t="shared" ca="1" si="537"/>
        <v>0</v>
      </c>
      <c r="N1921" s="21">
        <v>13289</v>
      </c>
      <c r="O1921" s="20">
        <f t="shared" si="538"/>
        <v>12289</v>
      </c>
      <c r="P1921" s="21">
        <f t="shared" si="539"/>
        <v>1</v>
      </c>
      <c r="Q1921" s="22">
        <f t="shared" si="540"/>
        <v>11060.1</v>
      </c>
      <c r="R1921" s="59">
        <f t="shared" ca="1" si="541"/>
        <v>793108.6706623605</v>
      </c>
      <c r="S1921" s="60">
        <f t="shared" ca="1" si="542"/>
        <v>804168.77066236048</v>
      </c>
      <c r="T1921" s="61">
        <v>1042.9324490151869</v>
      </c>
      <c r="U1921" s="61">
        <f t="shared" ca="1" si="543"/>
        <v>1142.2851855999438</v>
      </c>
      <c r="V1921" s="62">
        <f t="shared" ca="1" si="544"/>
        <v>9.526286834643316E-2</v>
      </c>
      <c r="W1921" s="62"/>
      <c r="X1921" s="62">
        <f t="shared" ca="1" si="545"/>
        <v>9.526286834643316E-2</v>
      </c>
      <c r="Y1921" s="60">
        <f t="shared" ca="1" si="546"/>
        <v>804168.77066236048</v>
      </c>
      <c r="Z1921" s="63">
        <f t="shared" ca="1" si="547"/>
        <v>0</v>
      </c>
      <c r="AA1921" s="60">
        <f t="shared" ca="1" si="548"/>
        <v>9505.3281654000748</v>
      </c>
      <c r="AB1921" s="63">
        <f t="shared" ca="1" si="549"/>
        <v>-3570.9850160698347</v>
      </c>
      <c r="AC1921" s="47">
        <f t="shared" ca="1" si="550"/>
        <v>800597.78564629063</v>
      </c>
    </row>
    <row r="1922" spans="1:29" x14ac:dyDescent="0.15">
      <c r="A1922" s="58">
        <v>70716</v>
      </c>
      <c r="B1922" s="65">
        <f t="shared" si="533"/>
        <v>7</v>
      </c>
      <c r="C1922" s="58" t="s">
        <v>1975</v>
      </c>
      <c r="D1922" s="58">
        <v>11952</v>
      </c>
      <c r="E1922" s="58">
        <v>0</v>
      </c>
      <c r="F1922" s="58">
        <f t="shared" si="534"/>
        <v>19920</v>
      </c>
      <c r="G1922" s="58"/>
      <c r="H1922" s="17">
        <f t="shared" si="535"/>
        <v>2</v>
      </c>
      <c r="I1922" s="17">
        <f t="shared" si="536"/>
        <v>0</v>
      </c>
      <c r="J1922" s="17">
        <f ca="1">OFFSET('Z1'!$B$7,B1922,H1922)*D1922</f>
        <v>1801644.4800000002</v>
      </c>
      <c r="K1922" s="17">
        <f ca="1">IF(I1922&gt;0,OFFSET('Z1'!$I$7,B1922,I1922)*IF(I1922=1,D1922-9300,IF(I1922=2,D1922-18000,IF(I1922=3,D1922-45000,0))),0)</f>
        <v>0</v>
      </c>
      <c r="L1922" s="17">
        <f>IF(AND(E1922=1,D1922&gt;20000,D1922&lt;=45000),D1922*'Z1'!$G$7,0)+IF(AND(E1922=1,D1922&gt;45000,D1922&lt;=50000),'Z1'!$G$7/5000*(50000-D1922)*D1922,0)</f>
        <v>0</v>
      </c>
      <c r="M1922" s="18">
        <f t="shared" ca="1" si="537"/>
        <v>1801644.4800000002</v>
      </c>
      <c r="N1922" s="21">
        <v>144757</v>
      </c>
      <c r="O1922" s="20">
        <f t="shared" si="538"/>
        <v>143757</v>
      </c>
      <c r="P1922" s="21">
        <f t="shared" si="539"/>
        <v>0</v>
      </c>
      <c r="Q1922" s="22">
        <f t="shared" si="540"/>
        <v>0</v>
      </c>
      <c r="R1922" s="59">
        <f t="shared" ca="1" si="541"/>
        <v>13921961.229650844</v>
      </c>
      <c r="S1922" s="60">
        <f t="shared" ca="1" si="542"/>
        <v>15723605.709650844</v>
      </c>
      <c r="T1922" s="61">
        <v>1187.3074095178513</v>
      </c>
      <c r="U1922" s="61">
        <f t="shared" ca="1" si="543"/>
        <v>1315.5627267110813</v>
      </c>
      <c r="V1922" s="62">
        <f t="shared" ca="1" si="544"/>
        <v>0.108021996801412</v>
      </c>
      <c r="W1922" s="62"/>
      <c r="X1922" s="62">
        <f t="shared" ca="1" si="545"/>
        <v>0.108021996801412</v>
      </c>
      <c r="Y1922" s="60">
        <f t="shared" ca="1" si="546"/>
        <v>15723605.709650846</v>
      </c>
      <c r="Z1922" s="63">
        <f t="shared" ca="1" si="547"/>
        <v>0</v>
      </c>
      <c r="AA1922" s="60">
        <f t="shared" ca="1" si="548"/>
        <v>364774.84992015176</v>
      </c>
      <c r="AB1922" s="63">
        <f t="shared" ca="1" si="549"/>
        <v>-137039.51096034134</v>
      </c>
      <c r="AC1922" s="47">
        <f t="shared" ca="1" si="550"/>
        <v>15586566.198690506</v>
      </c>
    </row>
    <row r="1923" spans="1:29" x14ac:dyDescent="0.15">
      <c r="A1923" s="58">
        <v>70717</v>
      </c>
      <c r="B1923" s="65">
        <f t="shared" si="533"/>
        <v>7</v>
      </c>
      <c r="C1923" s="58" t="s">
        <v>1976</v>
      </c>
      <c r="D1923" s="58">
        <v>4653</v>
      </c>
      <c r="E1923" s="58">
        <v>0</v>
      </c>
      <c r="F1923" s="58">
        <f t="shared" si="534"/>
        <v>7500.3582089552237</v>
      </c>
      <c r="G1923" s="58"/>
      <c r="H1923" s="17">
        <f t="shared" si="535"/>
        <v>1</v>
      </c>
      <c r="I1923" s="17">
        <f t="shared" si="536"/>
        <v>0</v>
      </c>
      <c r="J1923" s="17">
        <f ca="1">OFFSET('Z1'!$B$7,B1923,H1923)*D1923</f>
        <v>0</v>
      </c>
      <c r="K1923" s="17">
        <f ca="1">IF(I1923&gt;0,OFFSET('Z1'!$I$7,B1923,I1923)*IF(I1923=1,D1923-9300,IF(I1923=2,D1923-18000,IF(I1923=3,D1923-45000,0))),0)</f>
        <v>0</v>
      </c>
      <c r="L1923" s="17">
        <f>IF(AND(E1923=1,D1923&gt;20000,D1923&lt;=45000),D1923*'Z1'!$G$7,0)+IF(AND(E1923=1,D1923&gt;45000,D1923&lt;=50000),'Z1'!$G$7/5000*(50000-D1923)*D1923,0)</f>
        <v>0</v>
      </c>
      <c r="M1923" s="18">
        <f t="shared" ca="1" si="537"/>
        <v>0</v>
      </c>
      <c r="N1923" s="21">
        <v>203673</v>
      </c>
      <c r="O1923" s="20">
        <f t="shared" si="538"/>
        <v>202673</v>
      </c>
      <c r="P1923" s="21">
        <f t="shared" si="539"/>
        <v>1</v>
      </c>
      <c r="Q1923" s="22">
        <f t="shared" si="540"/>
        <v>182405.7</v>
      </c>
      <c r="R1923" s="59">
        <f t="shared" ca="1" si="541"/>
        <v>5241952.6201590393</v>
      </c>
      <c r="S1923" s="60">
        <f t="shared" ca="1" si="542"/>
        <v>5424358.3201590395</v>
      </c>
      <c r="T1923" s="61">
        <v>1073.8863897670137</v>
      </c>
      <c r="U1923" s="61">
        <f t="shared" ca="1" si="543"/>
        <v>1165.7765570941413</v>
      </c>
      <c r="V1923" s="62">
        <f t="shared" ca="1" si="544"/>
        <v>8.5567866585089858E-2</v>
      </c>
      <c r="W1923" s="62"/>
      <c r="X1923" s="62">
        <f t="shared" ca="1" si="545"/>
        <v>8.5567866585089858E-2</v>
      </c>
      <c r="Y1923" s="60">
        <f t="shared" ca="1" si="546"/>
        <v>5424358.3201590395</v>
      </c>
      <c r="Z1923" s="63">
        <f t="shared" ca="1" si="547"/>
        <v>0</v>
      </c>
      <c r="AA1923" s="60">
        <f t="shared" ca="1" si="548"/>
        <v>16244.964655641466</v>
      </c>
      <c r="AB1923" s="63">
        <f t="shared" ca="1" si="549"/>
        <v>-6102.9481952071146</v>
      </c>
      <c r="AC1923" s="47">
        <f t="shared" ca="1" si="550"/>
        <v>5418255.3719638325</v>
      </c>
    </row>
    <row r="1924" spans="1:29" x14ac:dyDescent="0.15">
      <c r="A1924" s="58">
        <v>70718</v>
      </c>
      <c r="B1924" s="65">
        <f t="shared" si="533"/>
        <v>7</v>
      </c>
      <c r="C1924" s="58" t="s">
        <v>1977</v>
      </c>
      <c r="D1924" s="58">
        <v>892</v>
      </c>
      <c r="E1924" s="58">
        <v>0</v>
      </c>
      <c r="F1924" s="58">
        <f t="shared" si="534"/>
        <v>1437.8507462686566</v>
      </c>
      <c r="G1924" s="58"/>
      <c r="H1924" s="17">
        <f t="shared" si="535"/>
        <v>1</v>
      </c>
      <c r="I1924" s="17">
        <f t="shared" si="536"/>
        <v>0</v>
      </c>
      <c r="J1924" s="17">
        <f ca="1">OFFSET('Z1'!$B$7,B1924,H1924)*D1924</f>
        <v>0</v>
      </c>
      <c r="K1924" s="17">
        <f ca="1">IF(I1924&gt;0,OFFSET('Z1'!$I$7,B1924,I1924)*IF(I1924=1,D1924-9300,IF(I1924=2,D1924-18000,IF(I1924=3,D1924-45000,0))),0)</f>
        <v>0</v>
      </c>
      <c r="L1924" s="17">
        <f>IF(AND(E1924=1,D1924&gt;20000,D1924&lt;=45000),D1924*'Z1'!$G$7,0)+IF(AND(E1924=1,D1924&gt;45000,D1924&lt;=50000),'Z1'!$G$7/5000*(50000-D1924)*D1924,0)</f>
        <v>0</v>
      </c>
      <c r="M1924" s="18">
        <f t="shared" ca="1" si="537"/>
        <v>0</v>
      </c>
      <c r="N1924" s="21">
        <v>5605</v>
      </c>
      <c r="O1924" s="20">
        <f t="shared" si="538"/>
        <v>4605</v>
      </c>
      <c r="P1924" s="21">
        <f t="shared" si="539"/>
        <v>1</v>
      </c>
      <c r="Q1924" s="22">
        <f t="shared" si="540"/>
        <v>4144.5</v>
      </c>
      <c r="R1924" s="59">
        <f t="shared" ca="1" si="541"/>
        <v>1004904.7361233318</v>
      </c>
      <c r="S1924" s="60">
        <f t="shared" ca="1" si="542"/>
        <v>1009049.2361233318</v>
      </c>
      <c r="T1924" s="61">
        <v>1029.9496940399713</v>
      </c>
      <c r="U1924" s="61">
        <f t="shared" ca="1" si="543"/>
        <v>1131.2211167301925</v>
      </c>
      <c r="V1924" s="62">
        <f t="shared" ca="1" si="544"/>
        <v>9.8326571944484797E-2</v>
      </c>
      <c r="W1924" s="62"/>
      <c r="X1924" s="62">
        <f t="shared" ca="1" si="545"/>
        <v>9.8326571944484797E-2</v>
      </c>
      <c r="Y1924" s="60">
        <f t="shared" ca="1" si="546"/>
        <v>1009049.2361233317</v>
      </c>
      <c r="Z1924" s="63">
        <f t="shared" ca="1" si="547"/>
        <v>0</v>
      </c>
      <c r="AA1924" s="60">
        <f t="shared" ca="1" si="548"/>
        <v>14708.430090127047</v>
      </c>
      <c r="AB1924" s="63">
        <f t="shared" ca="1" si="549"/>
        <v>-5525.6991182001639</v>
      </c>
      <c r="AC1924" s="47">
        <f t="shared" ca="1" si="550"/>
        <v>1003523.5370051316</v>
      </c>
    </row>
    <row r="1925" spans="1:29" x14ac:dyDescent="0.15">
      <c r="A1925" s="58">
        <v>70719</v>
      </c>
      <c r="B1925" s="65">
        <f t="shared" si="533"/>
        <v>7</v>
      </c>
      <c r="C1925" s="58" t="s">
        <v>1978</v>
      </c>
      <c r="D1925" s="58">
        <v>3400</v>
      </c>
      <c r="E1925" s="58">
        <v>0</v>
      </c>
      <c r="F1925" s="58">
        <f t="shared" si="534"/>
        <v>5480.5970149253735</v>
      </c>
      <c r="G1925" s="58"/>
      <c r="H1925" s="17">
        <f t="shared" si="535"/>
        <v>1</v>
      </c>
      <c r="I1925" s="17">
        <f t="shared" si="536"/>
        <v>0</v>
      </c>
      <c r="J1925" s="17">
        <f ca="1">OFFSET('Z1'!$B$7,B1925,H1925)*D1925</f>
        <v>0</v>
      </c>
      <c r="K1925" s="17">
        <f ca="1">IF(I1925&gt;0,OFFSET('Z1'!$I$7,B1925,I1925)*IF(I1925=1,D1925-9300,IF(I1925=2,D1925-18000,IF(I1925=3,D1925-45000,0))),0)</f>
        <v>0</v>
      </c>
      <c r="L1925" s="17">
        <f>IF(AND(E1925=1,D1925&gt;20000,D1925&lt;=45000),D1925*'Z1'!$G$7,0)+IF(AND(E1925=1,D1925&gt;45000,D1925&lt;=50000),'Z1'!$G$7/5000*(50000-D1925)*D1925,0)</f>
        <v>0</v>
      </c>
      <c r="M1925" s="18">
        <f t="shared" ca="1" si="537"/>
        <v>0</v>
      </c>
      <c r="N1925" s="21">
        <v>9663</v>
      </c>
      <c r="O1925" s="20">
        <f t="shared" si="538"/>
        <v>8663</v>
      </c>
      <c r="P1925" s="21">
        <f t="shared" si="539"/>
        <v>1</v>
      </c>
      <c r="Q1925" s="22">
        <f t="shared" si="540"/>
        <v>7796.7</v>
      </c>
      <c r="R1925" s="59">
        <f t="shared" ca="1" si="541"/>
        <v>3830354.3753579916</v>
      </c>
      <c r="S1925" s="60">
        <f t="shared" ca="1" si="542"/>
        <v>3838151.0753579917</v>
      </c>
      <c r="T1925" s="61">
        <v>1026.8293730753878</v>
      </c>
      <c r="U1925" s="61">
        <f t="shared" ca="1" si="543"/>
        <v>1128.8679633405859</v>
      </c>
      <c r="V1925" s="62">
        <f t="shared" ca="1" si="544"/>
        <v>9.9372488692633709E-2</v>
      </c>
      <c r="W1925" s="62"/>
      <c r="X1925" s="62">
        <f t="shared" ca="1" si="545"/>
        <v>9.9372488692633709E-2</v>
      </c>
      <c r="Y1925" s="60">
        <f t="shared" ca="1" si="546"/>
        <v>3838151.0753579922</v>
      </c>
      <c r="Z1925" s="63">
        <f t="shared" ca="1" si="547"/>
        <v>0</v>
      </c>
      <c r="AA1925" s="60">
        <f t="shared" ca="1" si="548"/>
        <v>59545.19884465402</v>
      </c>
      <c r="AB1925" s="63">
        <f t="shared" ca="1" si="549"/>
        <v>-22370.086456053319</v>
      </c>
      <c r="AC1925" s="47">
        <f t="shared" ca="1" si="550"/>
        <v>3815780.9889019388</v>
      </c>
    </row>
    <row r="1926" spans="1:29" x14ac:dyDescent="0.15">
      <c r="A1926" s="58">
        <v>70720</v>
      </c>
      <c r="B1926" s="65">
        <f t="shared" si="533"/>
        <v>7</v>
      </c>
      <c r="C1926" s="58" t="s">
        <v>1979</v>
      </c>
      <c r="D1926" s="58">
        <v>1462</v>
      </c>
      <c r="E1926" s="58">
        <v>0</v>
      </c>
      <c r="F1926" s="58">
        <f t="shared" si="534"/>
        <v>2356.6567164179105</v>
      </c>
      <c r="G1926" s="58"/>
      <c r="H1926" s="17">
        <f t="shared" si="535"/>
        <v>1</v>
      </c>
      <c r="I1926" s="17">
        <f t="shared" si="536"/>
        <v>0</v>
      </c>
      <c r="J1926" s="17">
        <f ca="1">OFFSET('Z1'!$B$7,B1926,H1926)*D1926</f>
        <v>0</v>
      </c>
      <c r="K1926" s="17">
        <f ca="1">IF(I1926&gt;0,OFFSET('Z1'!$I$7,B1926,I1926)*IF(I1926=1,D1926-9300,IF(I1926=2,D1926-18000,IF(I1926=3,D1926-45000,0))),0)</f>
        <v>0</v>
      </c>
      <c r="L1926" s="17">
        <f>IF(AND(E1926=1,D1926&gt;20000,D1926&lt;=45000),D1926*'Z1'!$G$7,0)+IF(AND(E1926=1,D1926&gt;45000,D1926&lt;=50000),'Z1'!$G$7/5000*(50000-D1926)*D1926,0)</f>
        <v>0</v>
      </c>
      <c r="M1926" s="18">
        <f t="shared" ca="1" si="537"/>
        <v>0</v>
      </c>
      <c r="N1926" s="21">
        <v>5402</v>
      </c>
      <c r="O1926" s="20">
        <f t="shared" si="538"/>
        <v>4402</v>
      </c>
      <c r="P1926" s="21">
        <f t="shared" si="539"/>
        <v>1</v>
      </c>
      <c r="Q1926" s="22">
        <f t="shared" si="540"/>
        <v>3961.8</v>
      </c>
      <c r="R1926" s="59">
        <f t="shared" ca="1" si="541"/>
        <v>1647052.3814039363</v>
      </c>
      <c r="S1926" s="60">
        <f t="shared" ca="1" si="542"/>
        <v>1651014.1814039364</v>
      </c>
      <c r="T1926" s="61">
        <v>1026.7714594807089</v>
      </c>
      <c r="U1926" s="61">
        <f t="shared" ca="1" si="543"/>
        <v>1129.2846658029659</v>
      </c>
      <c r="V1926" s="62">
        <f t="shared" ca="1" si="544"/>
        <v>9.9840334843455114E-2</v>
      </c>
      <c r="W1926" s="62"/>
      <c r="X1926" s="62">
        <f t="shared" ca="1" si="545"/>
        <v>9.9840334843455114E-2</v>
      </c>
      <c r="Y1926" s="60">
        <f t="shared" ca="1" si="546"/>
        <v>1651014.1814039361</v>
      </c>
      <c r="Z1926" s="63">
        <f t="shared" ca="1" si="547"/>
        <v>0</v>
      </c>
      <c r="AA1926" s="60">
        <f t="shared" ca="1" si="548"/>
        <v>26305.293914398178</v>
      </c>
      <c r="AB1926" s="63">
        <f t="shared" ca="1" si="549"/>
        <v>-9882.4373842831119</v>
      </c>
      <c r="AC1926" s="47">
        <f t="shared" ca="1" si="550"/>
        <v>1641131.7440196529</v>
      </c>
    </row>
    <row r="1927" spans="1:29" x14ac:dyDescent="0.15">
      <c r="A1927" s="58">
        <v>70721</v>
      </c>
      <c r="B1927" s="65">
        <f t="shared" si="533"/>
        <v>7</v>
      </c>
      <c r="C1927" s="58" t="s">
        <v>1980</v>
      </c>
      <c r="D1927" s="58">
        <v>656</v>
      </c>
      <c r="E1927" s="58">
        <v>0</v>
      </c>
      <c r="F1927" s="58">
        <f t="shared" si="534"/>
        <v>1057.4328358208954</v>
      </c>
      <c r="G1927" s="58"/>
      <c r="H1927" s="17">
        <f t="shared" si="535"/>
        <v>1</v>
      </c>
      <c r="I1927" s="17">
        <f t="shared" si="536"/>
        <v>0</v>
      </c>
      <c r="J1927" s="17">
        <f ca="1">OFFSET('Z1'!$B$7,B1927,H1927)*D1927</f>
        <v>0</v>
      </c>
      <c r="K1927" s="17">
        <f ca="1">IF(I1927&gt;0,OFFSET('Z1'!$I$7,B1927,I1927)*IF(I1927=1,D1927-9300,IF(I1927=2,D1927-18000,IF(I1927=3,D1927-45000,0))),0)</f>
        <v>0</v>
      </c>
      <c r="L1927" s="17">
        <f>IF(AND(E1927=1,D1927&gt;20000,D1927&lt;=45000),D1927*'Z1'!$G$7,0)+IF(AND(E1927=1,D1927&gt;45000,D1927&lt;=50000),'Z1'!$G$7/5000*(50000-D1927)*D1927,0)</f>
        <v>0</v>
      </c>
      <c r="M1927" s="18">
        <f t="shared" ca="1" si="537"/>
        <v>0</v>
      </c>
      <c r="N1927" s="21">
        <v>124440</v>
      </c>
      <c r="O1927" s="20">
        <f t="shared" si="538"/>
        <v>123440</v>
      </c>
      <c r="P1927" s="21">
        <f t="shared" si="539"/>
        <v>1</v>
      </c>
      <c r="Q1927" s="22">
        <f t="shared" si="540"/>
        <v>111096</v>
      </c>
      <c r="R1927" s="59">
        <f t="shared" ca="1" si="541"/>
        <v>739033.07948083594</v>
      </c>
      <c r="S1927" s="60">
        <f t="shared" ca="1" si="542"/>
        <v>850129.07948083594</v>
      </c>
      <c r="T1927" s="61">
        <v>1232.9265773207305</v>
      </c>
      <c r="U1927" s="61">
        <f t="shared" ca="1" si="543"/>
        <v>1295.9284748183475</v>
      </c>
      <c r="V1927" s="62">
        <f t="shared" ca="1" si="544"/>
        <v>5.1099472309637628E-2</v>
      </c>
      <c r="W1927" s="62"/>
      <c r="X1927" s="62">
        <f t="shared" ca="1" si="545"/>
        <v>5.1099472309637628E-2</v>
      </c>
      <c r="Y1927" s="60">
        <f t="shared" ca="1" si="546"/>
        <v>850129.07948083594</v>
      </c>
      <c r="Z1927" s="63">
        <f t="shared" ca="1" si="547"/>
        <v>0</v>
      </c>
      <c r="AA1927" s="60">
        <f t="shared" ca="1" si="548"/>
        <v>0</v>
      </c>
      <c r="AB1927" s="63">
        <f t="shared" ca="1" si="549"/>
        <v>0</v>
      </c>
      <c r="AC1927" s="47">
        <f t="shared" ca="1" si="550"/>
        <v>850129.07948083594</v>
      </c>
    </row>
    <row r="1928" spans="1:29" x14ac:dyDescent="0.15">
      <c r="A1928" s="58">
        <v>70723</v>
      </c>
      <c r="B1928" s="65">
        <f t="shared" si="533"/>
        <v>7</v>
      </c>
      <c r="C1928" s="58" t="s">
        <v>1981</v>
      </c>
      <c r="D1928" s="58">
        <v>1145</v>
      </c>
      <c r="E1928" s="58">
        <v>0</v>
      </c>
      <c r="F1928" s="58">
        <f t="shared" si="534"/>
        <v>1845.6716417910447</v>
      </c>
      <c r="G1928" s="58"/>
      <c r="H1928" s="17">
        <f t="shared" si="535"/>
        <v>1</v>
      </c>
      <c r="I1928" s="17">
        <f t="shared" si="536"/>
        <v>0</v>
      </c>
      <c r="J1928" s="17">
        <f ca="1">OFFSET('Z1'!$B$7,B1928,H1928)*D1928</f>
        <v>0</v>
      </c>
      <c r="K1928" s="17">
        <f ca="1">IF(I1928&gt;0,OFFSET('Z1'!$I$7,B1928,I1928)*IF(I1928=1,D1928-9300,IF(I1928=2,D1928-18000,IF(I1928=3,D1928-45000,0))),0)</f>
        <v>0</v>
      </c>
      <c r="L1928" s="17">
        <f>IF(AND(E1928=1,D1928&gt;20000,D1928&lt;=45000),D1928*'Z1'!$G$7,0)+IF(AND(E1928=1,D1928&gt;45000,D1928&lt;=50000),'Z1'!$G$7/5000*(50000-D1928)*D1928,0)</f>
        <v>0</v>
      </c>
      <c r="M1928" s="18">
        <f t="shared" ca="1" si="537"/>
        <v>0</v>
      </c>
      <c r="N1928" s="21">
        <v>69221</v>
      </c>
      <c r="O1928" s="20">
        <f t="shared" si="538"/>
        <v>68221</v>
      </c>
      <c r="P1928" s="21">
        <f t="shared" si="539"/>
        <v>1</v>
      </c>
      <c r="Q1928" s="22">
        <f t="shared" si="540"/>
        <v>61398.9</v>
      </c>
      <c r="R1928" s="59">
        <f t="shared" ca="1" si="541"/>
        <v>1289928.1646426178</v>
      </c>
      <c r="S1928" s="60">
        <f t="shared" ca="1" si="542"/>
        <v>1351327.0646426177</v>
      </c>
      <c r="T1928" s="61">
        <v>1087.6509780004217</v>
      </c>
      <c r="U1928" s="61">
        <f t="shared" ca="1" si="543"/>
        <v>1180.1983097315438</v>
      </c>
      <c r="V1928" s="62">
        <f t="shared" ca="1" si="544"/>
        <v>8.5089181734810282E-2</v>
      </c>
      <c r="W1928" s="62"/>
      <c r="X1928" s="62">
        <f t="shared" ca="1" si="545"/>
        <v>8.5089181734810282E-2</v>
      </c>
      <c r="Y1928" s="60">
        <f t="shared" ca="1" si="546"/>
        <v>1351327.0646426177</v>
      </c>
      <c r="Z1928" s="63">
        <f t="shared" ca="1" si="547"/>
        <v>0</v>
      </c>
      <c r="AA1928" s="60">
        <f t="shared" ca="1" si="548"/>
        <v>3452.6284721444827</v>
      </c>
      <c r="AB1928" s="63">
        <f t="shared" ca="1" si="549"/>
        <v>-1297.0919389151991</v>
      </c>
      <c r="AC1928" s="47">
        <f t="shared" ca="1" si="550"/>
        <v>1350029.9727037025</v>
      </c>
    </row>
    <row r="1929" spans="1:29" x14ac:dyDescent="0.15">
      <c r="A1929" s="58">
        <v>70724</v>
      </c>
      <c r="B1929" s="65">
        <f t="shared" si="533"/>
        <v>7</v>
      </c>
      <c r="C1929" s="58" t="s">
        <v>1982</v>
      </c>
      <c r="D1929" s="58">
        <v>835</v>
      </c>
      <c r="E1929" s="58">
        <v>0</v>
      </c>
      <c r="F1929" s="58">
        <f t="shared" si="534"/>
        <v>1345.9701492537313</v>
      </c>
      <c r="G1929" s="58"/>
      <c r="H1929" s="17">
        <f t="shared" si="535"/>
        <v>1</v>
      </c>
      <c r="I1929" s="17">
        <f t="shared" si="536"/>
        <v>0</v>
      </c>
      <c r="J1929" s="17">
        <f ca="1">OFFSET('Z1'!$B$7,B1929,H1929)*D1929</f>
        <v>0</v>
      </c>
      <c r="K1929" s="17">
        <f ca="1">IF(I1929&gt;0,OFFSET('Z1'!$I$7,B1929,I1929)*IF(I1929=1,D1929-9300,IF(I1929=2,D1929-18000,IF(I1929=3,D1929-45000,0))),0)</f>
        <v>0</v>
      </c>
      <c r="L1929" s="17">
        <f>IF(AND(E1929=1,D1929&gt;20000,D1929&lt;=45000),D1929*'Z1'!$G$7,0)+IF(AND(E1929=1,D1929&gt;45000,D1929&lt;=50000),'Z1'!$G$7/5000*(50000-D1929)*D1929,0)</f>
        <v>0</v>
      </c>
      <c r="M1929" s="18">
        <f t="shared" ca="1" si="537"/>
        <v>0</v>
      </c>
      <c r="N1929" s="21">
        <v>203345</v>
      </c>
      <c r="O1929" s="20">
        <f t="shared" si="538"/>
        <v>202345</v>
      </c>
      <c r="P1929" s="21">
        <f t="shared" si="539"/>
        <v>1</v>
      </c>
      <c r="Q1929" s="22">
        <f t="shared" si="540"/>
        <v>182110.5</v>
      </c>
      <c r="R1929" s="59">
        <f t="shared" ca="1" si="541"/>
        <v>940689.97159527137</v>
      </c>
      <c r="S1929" s="60">
        <f t="shared" ca="1" si="542"/>
        <v>1122800.4715952715</v>
      </c>
      <c r="T1929" s="61">
        <v>1299.4909785869881</v>
      </c>
      <c r="U1929" s="61">
        <f t="shared" ca="1" si="543"/>
        <v>1344.671223467391</v>
      </c>
      <c r="V1929" s="62">
        <f t="shared" ca="1" si="544"/>
        <v>3.4767647967460347E-2</v>
      </c>
      <c r="W1929" s="62"/>
      <c r="X1929" s="62">
        <f t="shared" ca="1" si="545"/>
        <v>4.1158394327093784E-2</v>
      </c>
      <c r="Y1929" s="60">
        <f t="shared" ca="1" si="546"/>
        <v>1129734.910491324</v>
      </c>
      <c r="Z1929" s="63">
        <f t="shared" ca="1" si="547"/>
        <v>6934.4388960525393</v>
      </c>
      <c r="AA1929" s="60">
        <f t="shared" ca="1" si="548"/>
        <v>0</v>
      </c>
      <c r="AB1929" s="63">
        <f t="shared" ca="1" si="549"/>
        <v>0</v>
      </c>
      <c r="AC1929" s="47">
        <f t="shared" ca="1" si="550"/>
        <v>1129734.910491324</v>
      </c>
    </row>
    <row r="1930" spans="1:29" x14ac:dyDescent="0.15">
      <c r="A1930" s="58">
        <v>70725</v>
      </c>
      <c r="B1930" s="65">
        <f t="shared" si="533"/>
        <v>7</v>
      </c>
      <c r="C1930" s="58" t="s">
        <v>1983</v>
      </c>
      <c r="D1930" s="58">
        <v>298</v>
      </c>
      <c r="E1930" s="58">
        <v>0</v>
      </c>
      <c r="F1930" s="58">
        <f t="shared" si="534"/>
        <v>480.35820895522386</v>
      </c>
      <c r="G1930" s="58"/>
      <c r="H1930" s="17">
        <f t="shared" si="535"/>
        <v>1</v>
      </c>
      <c r="I1930" s="17">
        <f t="shared" si="536"/>
        <v>0</v>
      </c>
      <c r="J1930" s="17">
        <f ca="1">OFFSET('Z1'!$B$7,B1930,H1930)*D1930</f>
        <v>0</v>
      </c>
      <c r="K1930" s="17">
        <f ca="1">IF(I1930&gt;0,OFFSET('Z1'!$I$7,B1930,I1930)*IF(I1930=1,D1930-9300,IF(I1930=2,D1930-18000,IF(I1930=3,D1930-45000,0))),0)</f>
        <v>0</v>
      </c>
      <c r="L1930" s="17">
        <f>IF(AND(E1930=1,D1930&gt;20000,D1930&lt;=45000),D1930*'Z1'!$G$7,0)+IF(AND(E1930=1,D1930&gt;45000,D1930&lt;=50000),'Z1'!$G$7/5000*(50000-D1930)*D1930,0)</f>
        <v>0</v>
      </c>
      <c r="M1930" s="18">
        <f t="shared" ca="1" si="537"/>
        <v>0</v>
      </c>
      <c r="N1930" s="21">
        <v>0</v>
      </c>
      <c r="O1930" s="20">
        <f t="shared" si="538"/>
        <v>0</v>
      </c>
      <c r="P1930" s="21">
        <f t="shared" si="539"/>
        <v>1</v>
      </c>
      <c r="Q1930" s="22">
        <f t="shared" si="540"/>
        <v>0</v>
      </c>
      <c r="R1930" s="59">
        <f t="shared" ca="1" si="541"/>
        <v>335719.29525196512</v>
      </c>
      <c r="S1930" s="60">
        <f t="shared" ca="1" si="542"/>
        <v>335719.29525196512</v>
      </c>
      <c r="T1930" s="61">
        <v>1024.4081214441308</v>
      </c>
      <c r="U1930" s="61">
        <f t="shared" ca="1" si="543"/>
        <v>1126.5748162817622</v>
      </c>
      <c r="V1930" s="62">
        <f t="shared" ca="1" si="544"/>
        <v>9.9732413965641697E-2</v>
      </c>
      <c r="W1930" s="62"/>
      <c r="X1930" s="62">
        <f t="shared" ca="1" si="545"/>
        <v>9.9732413965641697E-2</v>
      </c>
      <c r="Y1930" s="60">
        <f t="shared" ca="1" si="546"/>
        <v>335719.29525196512</v>
      </c>
      <c r="Z1930" s="63">
        <f t="shared" ca="1" si="547"/>
        <v>0</v>
      </c>
      <c r="AA1930" s="60">
        <f t="shared" ca="1" si="548"/>
        <v>5316.5309867063188</v>
      </c>
      <c r="AB1930" s="63">
        <f t="shared" ca="1" si="549"/>
        <v>-1997.3274105471305</v>
      </c>
      <c r="AC1930" s="47">
        <f t="shared" ca="1" si="550"/>
        <v>333721.96784141799</v>
      </c>
    </row>
    <row r="1931" spans="1:29" x14ac:dyDescent="0.15">
      <c r="A1931" s="58">
        <v>70726</v>
      </c>
      <c r="B1931" s="65">
        <f t="shared" si="533"/>
        <v>7</v>
      </c>
      <c r="C1931" s="58" t="s">
        <v>1984</v>
      </c>
      <c r="D1931" s="58">
        <v>634</v>
      </c>
      <c r="E1931" s="58">
        <v>0</v>
      </c>
      <c r="F1931" s="58">
        <f t="shared" si="534"/>
        <v>1021.9701492537314</v>
      </c>
      <c r="G1931" s="58"/>
      <c r="H1931" s="17">
        <f t="shared" si="535"/>
        <v>1</v>
      </c>
      <c r="I1931" s="17">
        <f t="shared" si="536"/>
        <v>0</v>
      </c>
      <c r="J1931" s="17">
        <f ca="1">OFFSET('Z1'!$B$7,B1931,H1931)*D1931</f>
        <v>0</v>
      </c>
      <c r="K1931" s="17">
        <f ca="1">IF(I1931&gt;0,OFFSET('Z1'!$I$7,B1931,I1931)*IF(I1931=1,D1931-9300,IF(I1931=2,D1931-18000,IF(I1931=3,D1931-45000,0))),0)</f>
        <v>0</v>
      </c>
      <c r="L1931" s="17">
        <f>IF(AND(E1931=1,D1931&gt;20000,D1931&lt;=45000),D1931*'Z1'!$G$7,0)+IF(AND(E1931=1,D1931&gt;45000,D1931&lt;=50000),'Z1'!$G$7/5000*(50000-D1931)*D1931,0)</f>
        <v>0</v>
      </c>
      <c r="M1931" s="18">
        <f t="shared" ca="1" si="537"/>
        <v>0</v>
      </c>
      <c r="N1931" s="21">
        <v>40607</v>
      </c>
      <c r="O1931" s="20">
        <f t="shared" si="538"/>
        <v>39607</v>
      </c>
      <c r="P1931" s="21">
        <f t="shared" si="539"/>
        <v>1</v>
      </c>
      <c r="Q1931" s="22">
        <f t="shared" si="540"/>
        <v>35646.300000000003</v>
      </c>
      <c r="R1931" s="59">
        <f t="shared" ca="1" si="541"/>
        <v>714248.43352263724</v>
      </c>
      <c r="S1931" s="60">
        <f t="shared" ca="1" si="542"/>
        <v>749894.73352263728</v>
      </c>
      <c r="T1931" s="61">
        <v>1092.6736857639221</v>
      </c>
      <c r="U1931" s="61">
        <f t="shared" ca="1" si="543"/>
        <v>1182.799264231289</v>
      </c>
      <c r="V1931" s="62">
        <f t="shared" ca="1" si="544"/>
        <v>8.2481695717196102E-2</v>
      </c>
      <c r="W1931" s="62"/>
      <c r="X1931" s="62">
        <f t="shared" ca="1" si="545"/>
        <v>8.2481695717196102E-2</v>
      </c>
      <c r="Y1931" s="60">
        <f t="shared" ca="1" si="546"/>
        <v>749894.73352263728</v>
      </c>
      <c r="Z1931" s="63">
        <f t="shared" ca="1" si="547"/>
        <v>0</v>
      </c>
      <c r="AA1931" s="60">
        <f t="shared" ca="1" si="548"/>
        <v>114.24021169135813</v>
      </c>
      <c r="AB1931" s="63">
        <f t="shared" ca="1" si="549"/>
        <v>-42.918043131582444</v>
      </c>
      <c r="AC1931" s="47">
        <f t="shared" ca="1" si="550"/>
        <v>749851.81547950569</v>
      </c>
    </row>
    <row r="1932" spans="1:29" x14ac:dyDescent="0.15">
      <c r="A1932" s="58">
        <v>70727</v>
      </c>
      <c r="B1932" s="65">
        <f t="shared" si="533"/>
        <v>7</v>
      </c>
      <c r="C1932" s="58" t="s">
        <v>1985</v>
      </c>
      <c r="D1932" s="58">
        <v>456</v>
      </c>
      <c r="E1932" s="58">
        <v>0</v>
      </c>
      <c r="F1932" s="58">
        <f t="shared" si="534"/>
        <v>735.04477611940297</v>
      </c>
      <c r="G1932" s="58"/>
      <c r="H1932" s="17">
        <f t="shared" si="535"/>
        <v>1</v>
      </c>
      <c r="I1932" s="17">
        <f t="shared" si="536"/>
        <v>0</v>
      </c>
      <c r="J1932" s="17">
        <f ca="1">OFFSET('Z1'!$B$7,B1932,H1932)*D1932</f>
        <v>0</v>
      </c>
      <c r="K1932" s="17">
        <f ca="1">IF(I1932&gt;0,OFFSET('Z1'!$I$7,B1932,I1932)*IF(I1932=1,D1932-9300,IF(I1932=2,D1932-18000,IF(I1932=3,D1932-45000,0))),0)</f>
        <v>0</v>
      </c>
      <c r="L1932" s="17">
        <f>IF(AND(E1932=1,D1932&gt;20000,D1932&lt;=45000),D1932*'Z1'!$G$7,0)+IF(AND(E1932=1,D1932&gt;45000,D1932&lt;=50000),'Z1'!$G$7/5000*(50000-D1932)*D1932,0)</f>
        <v>0</v>
      </c>
      <c r="M1932" s="18">
        <f t="shared" ca="1" si="537"/>
        <v>0</v>
      </c>
      <c r="N1932" s="21">
        <v>2544</v>
      </c>
      <c r="O1932" s="20">
        <f t="shared" si="538"/>
        <v>1544</v>
      </c>
      <c r="P1932" s="21">
        <f t="shared" si="539"/>
        <v>1</v>
      </c>
      <c r="Q1932" s="22">
        <f t="shared" si="540"/>
        <v>1389.6000000000001</v>
      </c>
      <c r="R1932" s="59">
        <f t="shared" ca="1" si="541"/>
        <v>513718.11622448353</v>
      </c>
      <c r="S1932" s="60">
        <f t="shared" ca="1" si="542"/>
        <v>515107.71622448351</v>
      </c>
      <c r="T1932" s="61">
        <v>1033.0684073626146</v>
      </c>
      <c r="U1932" s="61">
        <f t="shared" ca="1" si="543"/>
        <v>1129.6221847028146</v>
      </c>
      <c r="V1932" s="62">
        <f t="shared" ca="1" si="544"/>
        <v>9.3463101428779671E-2</v>
      </c>
      <c r="W1932" s="62"/>
      <c r="X1932" s="62">
        <f t="shared" ca="1" si="545"/>
        <v>9.3463101428779671E-2</v>
      </c>
      <c r="Y1932" s="60">
        <f t="shared" ca="1" si="546"/>
        <v>515107.71622448345</v>
      </c>
      <c r="Z1932" s="63">
        <f t="shared" ca="1" si="547"/>
        <v>0</v>
      </c>
      <c r="AA1932" s="60">
        <f t="shared" ca="1" si="548"/>
        <v>5250.7960352221853</v>
      </c>
      <c r="AB1932" s="63">
        <f t="shared" ca="1" si="549"/>
        <v>-1972.6319426266878</v>
      </c>
      <c r="AC1932" s="47">
        <f t="shared" ca="1" si="550"/>
        <v>513135.08428185678</v>
      </c>
    </row>
    <row r="1933" spans="1:29" x14ac:dyDescent="0.15">
      <c r="A1933" s="58">
        <v>70728</v>
      </c>
      <c r="B1933" s="65">
        <f t="shared" si="533"/>
        <v>7</v>
      </c>
      <c r="C1933" s="58" t="s">
        <v>1986</v>
      </c>
      <c r="D1933" s="58">
        <v>2037</v>
      </c>
      <c r="E1933" s="58">
        <v>0</v>
      </c>
      <c r="F1933" s="58">
        <f t="shared" si="534"/>
        <v>3283.5223880597014</v>
      </c>
      <c r="G1933" s="58"/>
      <c r="H1933" s="17">
        <f t="shared" si="535"/>
        <v>1</v>
      </c>
      <c r="I1933" s="17">
        <f t="shared" si="536"/>
        <v>0</v>
      </c>
      <c r="J1933" s="17">
        <f ca="1">OFFSET('Z1'!$B$7,B1933,H1933)*D1933</f>
        <v>0</v>
      </c>
      <c r="K1933" s="17">
        <f ca="1">IF(I1933&gt;0,OFFSET('Z1'!$I$7,B1933,I1933)*IF(I1933=1,D1933-9300,IF(I1933=2,D1933-18000,IF(I1933=3,D1933-45000,0))),0)</f>
        <v>0</v>
      </c>
      <c r="L1933" s="17">
        <f>IF(AND(E1933=1,D1933&gt;20000,D1933&lt;=45000),D1933*'Z1'!$G$7,0)+IF(AND(E1933=1,D1933&gt;45000,D1933&lt;=50000),'Z1'!$G$7/5000*(50000-D1933)*D1933,0)</f>
        <v>0</v>
      </c>
      <c r="M1933" s="18">
        <f t="shared" ca="1" si="537"/>
        <v>0</v>
      </c>
      <c r="N1933" s="21">
        <v>134615</v>
      </c>
      <c r="O1933" s="20">
        <f t="shared" si="538"/>
        <v>133615</v>
      </c>
      <c r="P1933" s="21">
        <f t="shared" si="539"/>
        <v>1</v>
      </c>
      <c r="Q1933" s="22">
        <f t="shared" si="540"/>
        <v>120253.5</v>
      </c>
      <c r="R1933" s="59">
        <f t="shared" ca="1" si="541"/>
        <v>2294832.9007659494</v>
      </c>
      <c r="S1933" s="60">
        <f t="shared" ca="1" si="542"/>
        <v>2415086.4007659494</v>
      </c>
      <c r="T1933" s="61">
        <v>1106.0494290646536</v>
      </c>
      <c r="U1933" s="61">
        <f t="shared" ca="1" si="543"/>
        <v>1185.6094260019388</v>
      </c>
      <c r="V1933" s="62">
        <f t="shared" ca="1" si="544"/>
        <v>7.1931683021224657E-2</v>
      </c>
      <c r="W1933" s="62"/>
      <c r="X1933" s="62">
        <f t="shared" ca="1" si="545"/>
        <v>7.1931683021224657E-2</v>
      </c>
      <c r="Y1933" s="60">
        <f t="shared" ca="1" si="546"/>
        <v>2415086.4007659494</v>
      </c>
      <c r="Z1933" s="63">
        <f t="shared" ca="1" si="547"/>
        <v>0</v>
      </c>
      <c r="AA1933" s="60">
        <f t="shared" ca="1" si="548"/>
        <v>0</v>
      </c>
      <c r="AB1933" s="63">
        <f t="shared" ca="1" si="549"/>
        <v>0</v>
      </c>
      <c r="AC1933" s="47">
        <f t="shared" ca="1" si="550"/>
        <v>2415086.4007659494</v>
      </c>
    </row>
    <row r="1934" spans="1:29" x14ac:dyDescent="0.15">
      <c r="A1934" s="58">
        <v>70729</v>
      </c>
      <c r="B1934" s="65">
        <f t="shared" si="533"/>
        <v>7</v>
      </c>
      <c r="C1934" s="58" t="s">
        <v>1987</v>
      </c>
      <c r="D1934" s="58">
        <v>795</v>
      </c>
      <c r="E1934" s="58">
        <v>0</v>
      </c>
      <c r="F1934" s="58">
        <f t="shared" si="534"/>
        <v>1281.4925373134329</v>
      </c>
      <c r="G1934" s="58"/>
      <c r="H1934" s="17">
        <f t="shared" si="535"/>
        <v>1</v>
      </c>
      <c r="I1934" s="17">
        <f t="shared" si="536"/>
        <v>0</v>
      </c>
      <c r="J1934" s="17">
        <f ca="1">OFFSET('Z1'!$B$7,B1934,H1934)*D1934</f>
        <v>0</v>
      </c>
      <c r="K1934" s="17">
        <f ca="1">IF(I1934&gt;0,OFFSET('Z1'!$I$7,B1934,I1934)*IF(I1934=1,D1934-9300,IF(I1934=2,D1934-18000,IF(I1934=3,D1934-45000,0))),0)</f>
        <v>0</v>
      </c>
      <c r="L1934" s="17">
        <f>IF(AND(E1934=1,D1934&gt;20000,D1934&lt;=45000),D1934*'Z1'!$G$7,0)+IF(AND(E1934=1,D1934&gt;45000,D1934&lt;=50000),'Z1'!$G$7/5000*(50000-D1934)*D1934,0)</f>
        <v>0</v>
      </c>
      <c r="M1934" s="18">
        <f t="shared" ca="1" si="537"/>
        <v>0</v>
      </c>
      <c r="N1934" s="21">
        <v>22899</v>
      </c>
      <c r="O1934" s="20">
        <f t="shared" si="538"/>
        <v>21899</v>
      </c>
      <c r="P1934" s="21">
        <f t="shared" si="539"/>
        <v>1</v>
      </c>
      <c r="Q1934" s="22">
        <f t="shared" si="540"/>
        <v>19709.100000000002</v>
      </c>
      <c r="R1934" s="59">
        <f t="shared" ca="1" si="541"/>
        <v>895626.97894400102</v>
      </c>
      <c r="S1934" s="60">
        <f t="shared" ca="1" si="542"/>
        <v>915336.078944001</v>
      </c>
      <c r="T1934" s="61">
        <v>1057.9037827678499</v>
      </c>
      <c r="U1934" s="61">
        <f t="shared" ca="1" si="543"/>
        <v>1151.3661370364791</v>
      </c>
      <c r="V1934" s="62">
        <f t="shared" ca="1" si="544"/>
        <v>8.8346743617929713E-2</v>
      </c>
      <c r="W1934" s="62"/>
      <c r="X1934" s="62">
        <f t="shared" ca="1" si="545"/>
        <v>8.8346743617929713E-2</v>
      </c>
      <c r="Y1934" s="60">
        <f t="shared" ca="1" si="546"/>
        <v>915336.07894400088</v>
      </c>
      <c r="Z1934" s="63">
        <f t="shared" ca="1" si="547"/>
        <v>0</v>
      </c>
      <c r="AA1934" s="60">
        <f t="shared" ca="1" si="548"/>
        <v>5071.3941720197909</v>
      </c>
      <c r="AB1934" s="63">
        <f t="shared" ca="1" si="549"/>
        <v>-1905.2338103157244</v>
      </c>
      <c r="AC1934" s="47">
        <f t="shared" ca="1" si="550"/>
        <v>913430.84513368516</v>
      </c>
    </row>
    <row r="1935" spans="1:29" x14ac:dyDescent="0.15">
      <c r="A1935" s="58">
        <v>70731</v>
      </c>
      <c r="B1935" s="65">
        <f t="shared" si="533"/>
        <v>7</v>
      </c>
      <c r="C1935" s="58" t="s">
        <v>1988</v>
      </c>
      <c r="D1935" s="58">
        <v>623</v>
      </c>
      <c r="E1935" s="58">
        <v>0</v>
      </c>
      <c r="F1935" s="58">
        <f t="shared" si="534"/>
        <v>1004.2388059701492</v>
      </c>
      <c r="G1935" s="58"/>
      <c r="H1935" s="17">
        <f t="shared" si="535"/>
        <v>1</v>
      </c>
      <c r="I1935" s="17">
        <f t="shared" si="536"/>
        <v>0</v>
      </c>
      <c r="J1935" s="17">
        <f ca="1">OFFSET('Z1'!$B$7,B1935,H1935)*D1935</f>
        <v>0</v>
      </c>
      <c r="K1935" s="17">
        <f ca="1">IF(I1935&gt;0,OFFSET('Z1'!$I$7,B1935,I1935)*IF(I1935=1,D1935-9300,IF(I1935=2,D1935-18000,IF(I1935=3,D1935-45000,0))),0)</f>
        <v>0</v>
      </c>
      <c r="L1935" s="17">
        <f>IF(AND(E1935=1,D1935&gt;20000,D1935&lt;=45000),D1935*'Z1'!$G$7,0)+IF(AND(E1935=1,D1935&gt;45000,D1935&lt;=50000),'Z1'!$G$7/5000*(50000-D1935)*D1935,0)</f>
        <v>0</v>
      </c>
      <c r="M1935" s="18">
        <f t="shared" ca="1" si="537"/>
        <v>0</v>
      </c>
      <c r="N1935" s="21">
        <v>22406</v>
      </c>
      <c r="O1935" s="20">
        <f t="shared" si="538"/>
        <v>21406</v>
      </c>
      <c r="P1935" s="21">
        <f t="shared" si="539"/>
        <v>1</v>
      </c>
      <c r="Q1935" s="22">
        <f t="shared" si="540"/>
        <v>19265.400000000001</v>
      </c>
      <c r="R1935" s="59">
        <f t="shared" ca="1" si="541"/>
        <v>701856.11054353777</v>
      </c>
      <c r="S1935" s="60">
        <f t="shared" ca="1" si="542"/>
        <v>721121.51054353779</v>
      </c>
      <c r="T1935" s="61">
        <v>1063.6446045453847</v>
      </c>
      <c r="U1935" s="61">
        <f t="shared" ca="1" si="543"/>
        <v>1157.4984117873801</v>
      </c>
      <c r="V1935" s="62">
        <f t="shared" ca="1" si="544"/>
        <v>8.8237938537853777E-2</v>
      </c>
      <c r="W1935" s="62"/>
      <c r="X1935" s="62">
        <f t="shared" ca="1" si="545"/>
        <v>8.8237938537853777E-2</v>
      </c>
      <c r="Y1935" s="60">
        <f t="shared" ca="1" si="546"/>
        <v>721121.51054353779</v>
      </c>
      <c r="Z1935" s="63">
        <f t="shared" ca="1" si="547"/>
        <v>0</v>
      </c>
      <c r="AA1935" s="60">
        <f t="shared" ca="1" si="548"/>
        <v>3923.6534557883861</v>
      </c>
      <c r="AB1935" s="63">
        <f t="shared" ca="1" si="549"/>
        <v>-1474.047760904552</v>
      </c>
      <c r="AC1935" s="47">
        <f t="shared" ca="1" si="550"/>
        <v>719647.46278263326</v>
      </c>
    </row>
    <row r="1936" spans="1:29" x14ac:dyDescent="0.15">
      <c r="A1936" s="58">
        <v>70732</v>
      </c>
      <c r="B1936" s="65">
        <f t="shared" si="533"/>
        <v>7</v>
      </c>
      <c r="C1936" s="58" t="s">
        <v>1989</v>
      </c>
      <c r="D1936" s="58">
        <v>1451</v>
      </c>
      <c r="E1936" s="58">
        <v>0</v>
      </c>
      <c r="F1936" s="58">
        <f t="shared" si="534"/>
        <v>2338.9253731343283</v>
      </c>
      <c r="G1936" s="58"/>
      <c r="H1936" s="17">
        <f t="shared" si="535"/>
        <v>1</v>
      </c>
      <c r="I1936" s="17">
        <f t="shared" si="536"/>
        <v>0</v>
      </c>
      <c r="J1936" s="17">
        <f ca="1">OFFSET('Z1'!$B$7,B1936,H1936)*D1936</f>
        <v>0</v>
      </c>
      <c r="K1936" s="17">
        <f ca="1">IF(I1936&gt;0,OFFSET('Z1'!$I$7,B1936,I1936)*IF(I1936=1,D1936-9300,IF(I1936=2,D1936-18000,IF(I1936=3,D1936-45000,0))),0)</f>
        <v>0</v>
      </c>
      <c r="L1936" s="17">
        <f>IF(AND(E1936=1,D1936&gt;20000,D1936&lt;=45000),D1936*'Z1'!$G$7,0)+IF(AND(E1936=1,D1936&gt;45000,D1936&lt;=50000),'Z1'!$G$7/5000*(50000-D1936)*D1936,0)</f>
        <v>0</v>
      </c>
      <c r="M1936" s="18">
        <f t="shared" ca="1" si="537"/>
        <v>0</v>
      </c>
      <c r="N1936" s="21">
        <v>34770</v>
      </c>
      <c r="O1936" s="20">
        <f t="shared" si="538"/>
        <v>33770</v>
      </c>
      <c r="P1936" s="21">
        <f t="shared" si="539"/>
        <v>1</v>
      </c>
      <c r="Q1936" s="22">
        <f t="shared" si="540"/>
        <v>30393</v>
      </c>
      <c r="R1936" s="59">
        <f t="shared" ca="1" si="541"/>
        <v>1634660.058424837</v>
      </c>
      <c r="S1936" s="60">
        <f t="shared" ca="1" si="542"/>
        <v>1665053.058424837</v>
      </c>
      <c r="T1936" s="61">
        <v>1047.2692420071994</v>
      </c>
      <c r="U1936" s="61">
        <f t="shared" ca="1" si="543"/>
        <v>1147.5210602514383</v>
      </c>
      <c r="V1936" s="62">
        <f t="shared" ca="1" si="544"/>
        <v>9.5726881133352038E-2</v>
      </c>
      <c r="W1936" s="62"/>
      <c r="X1936" s="62">
        <f t="shared" ca="1" si="545"/>
        <v>9.5726881133352038E-2</v>
      </c>
      <c r="Y1936" s="60">
        <f t="shared" ca="1" si="546"/>
        <v>1665053.058424837</v>
      </c>
      <c r="Z1936" s="63">
        <f t="shared" ca="1" si="547"/>
        <v>0</v>
      </c>
      <c r="AA1936" s="60">
        <f t="shared" ca="1" si="548"/>
        <v>20377.811186942272</v>
      </c>
      <c r="AB1936" s="63">
        <f t="shared" ca="1" si="549"/>
        <v>-7655.586124185993</v>
      </c>
      <c r="AC1936" s="47">
        <f t="shared" ca="1" si="550"/>
        <v>1657397.472300651</v>
      </c>
    </row>
    <row r="1937" spans="1:29" x14ac:dyDescent="0.15">
      <c r="A1937" s="58">
        <v>70733</v>
      </c>
      <c r="B1937" s="65">
        <f t="shared" si="533"/>
        <v>7</v>
      </c>
      <c r="C1937" s="58" t="s">
        <v>1990</v>
      </c>
      <c r="D1937" s="58">
        <v>224</v>
      </c>
      <c r="E1937" s="58">
        <v>0</v>
      </c>
      <c r="F1937" s="58">
        <f t="shared" si="534"/>
        <v>361.07462686567163</v>
      </c>
      <c r="G1937" s="58"/>
      <c r="H1937" s="17">
        <f t="shared" si="535"/>
        <v>1</v>
      </c>
      <c r="I1937" s="17">
        <f t="shared" si="536"/>
        <v>0</v>
      </c>
      <c r="J1937" s="17">
        <f ca="1">OFFSET('Z1'!$B$7,B1937,H1937)*D1937</f>
        <v>0</v>
      </c>
      <c r="K1937" s="17">
        <f ca="1">IF(I1937&gt;0,OFFSET('Z1'!$I$7,B1937,I1937)*IF(I1937=1,D1937-9300,IF(I1937=2,D1937-18000,IF(I1937=3,D1937-45000,0))),0)</f>
        <v>0</v>
      </c>
      <c r="L1937" s="17">
        <f>IF(AND(E1937=1,D1937&gt;20000,D1937&lt;=45000),D1937*'Z1'!$G$7,0)+IF(AND(E1937=1,D1937&gt;45000,D1937&lt;=50000),'Z1'!$G$7/5000*(50000-D1937)*D1937,0)</f>
        <v>0</v>
      </c>
      <c r="M1937" s="18">
        <f t="shared" ca="1" si="537"/>
        <v>0</v>
      </c>
      <c r="N1937" s="21">
        <v>3704</v>
      </c>
      <c r="O1937" s="20">
        <f t="shared" si="538"/>
        <v>2704</v>
      </c>
      <c r="P1937" s="21">
        <f t="shared" si="539"/>
        <v>1</v>
      </c>
      <c r="Q1937" s="22">
        <f t="shared" si="540"/>
        <v>2433.6</v>
      </c>
      <c r="R1937" s="59">
        <f t="shared" ca="1" si="541"/>
        <v>252352.75884711472</v>
      </c>
      <c r="S1937" s="60">
        <f t="shared" ca="1" si="542"/>
        <v>254786.35884711472</v>
      </c>
      <c r="T1937" s="61">
        <v>1043.0006887654793</v>
      </c>
      <c r="U1937" s="61">
        <f t="shared" ca="1" si="543"/>
        <v>1137.4391019960478</v>
      </c>
      <c r="V1937" s="62">
        <f t="shared" ca="1" si="544"/>
        <v>9.0544919334951013E-2</v>
      </c>
      <c r="W1937" s="62"/>
      <c r="X1937" s="62">
        <f t="shared" ca="1" si="545"/>
        <v>9.0544919334951013E-2</v>
      </c>
      <c r="Y1937" s="60">
        <f t="shared" ca="1" si="546"/>
        <v>254786.35884711472</v>
      </c>
      <c r="Z1937" s="63">
        <f t="shared" ca="1" si="547"/>
        <v>0</v>
      </c>
      <c r="AA1937" s="60">
        <f t="shared" ca="1" si="548"/>
        <v>1922.3558966726705</v>
      </c>
      <c r="AB1937" s="63">
        <f t="shared" ca="1" si="549"/>
        <v>-722.19538169755197</v>
      </c>
      <c r="AC1937" s="47">
        <f t="shared" ca="1" si="550"/>
        <v>254064.16346541716</v>
      </c>
    </row>
    <row r="1938" spans="1:29" x14ac:dyDescent="0.15">
      <c r="A1938" s="58">
        <v>70734</v>
      </c>
      <c r="B1938" s="65">
        <f t="shared" si="533"/>
        <v>7</v>
      </c>
      <c r="C1938" s="58" t="s">
        <v>1991</v>
      </c>
      <c r="D1938" s="58">
        <v>2206</v>
      </c>
      <c r="E1938" s="58">
        <v>0</v>
      </c>
      <c r="F1938" s="58">
        <f t="shared" si="534"/>
        <v>3555.9402985074626</v>
      </c>
      <c r="G1938" s="58"/>
      <c r="H1938" s="17">
        <f t="shared" si="535"/>
        <v>1</v>
      </c>
      <c r="I1938" s="17">
        <f t="shared" si="536"/>
        <v>0</v>
      </c>
      <c r="J1938" s="17">
        <f ca="1">OFFSET('Z1'!$B$7,B1938,H1938)*D1938</f>
        <v>0</v>
      </c>
      <c r="K1938" s="17">
        <f ca="1">IF(I1938&gt;0,OFFSET('Z1'!$I$7,B1938,I1938)*IF(I1938=1,D1938-9300,IF(I1938=2,D1938-18000,IF(I1938=3,D1938-45000,0))),0)</f>
        <v>0</v>
      </c>
      <c r="L1938" s="17">
        <f>IF(AND(E1938=1,D1938&gt;20000,D1938&lt;=45000),D1938*'Z1'!$G$7,0)+IF(AND(E1938=1,D1938&gt;45000,D1938&lt;=50000),'Z1'!$G$7/5000*(50000-D1938)*D1938,0)</f>
        <v>0</v>
      </c>
      <c r="M1938" s="18">
        <f t="shared" ca="1" si="537"/>
        <v>0</v>
      </c>
      <c r="N1938" s="21">
        <v>60518</v>
      </c>
      <c r="O1938" s="20">
        <f t="shared" si="538"/>
        <v>59518</v>
      </c>
      <c r="P1938" s="21">
        <f t="shared" si="539"/>
        <v>1</v>
      </c>
      <c r="Q1938" s="22">
        <f t="shared" si="540"/>
        <v>53566.200000000004</v>
      </c>
      <c r="R1938" s="59">
        <f t="shared" ca="1" si="541"/>
        <v>2485224.0447175675</v>
      </c>
      <c r="S1938" s="60">
        <f t="shared" ca="1" si="542"/>
        <v>2538790.2447175677</v>
      </c>
      <c r="T1938" s="61">
        <v>1051.8739830530633</v>
      </c>
      <c r="U1938" s="61">
        <f t="shared" ca="1" si="543"/>
        <v>1150.8568652391514</v>
      </c>
      <c r="V1938" s="62">
        <f t="shared" ca="1" si="544"/>
        <v>9.4101464415718761E-2</v>
      </c>
      <c r="W1938" s="62"/>
      <c r="X1938" s="62">
        <f t="shared" ca="1" si="545"/>
        <v>9.4101464415718761E-2</v>
      </c>
      <c r="Y1938" s="60">
        <f t="shared" ca="1" si="546"/>
        <v>2538790.2447175682</v>
      </c>
      <c r="Z1938" s="63">
        <f t="shared" ca="1" si="547"/>
        <v>0</v>
      </c>
      <c r="AA1938" s="60">
        <f t="shared" ca="1" si="548"/>
        <v>27345.562393988948</v>
      </c>
      <c r="AB1938" s="63">
        <f t="shared" ca="1" si="549"/>
        <v>-10273.248000041798</v>
      </c>
      <c r="AC1938" s="47">
        <f t="shared" ca="1" si="550"/>
        <v>2528516.9967175266</v>
      </c>
    </row>
    <row r="1939" spans="1:29" x14ac:dyDescent="0.15">
      <c r="A1939" s="58">
        <v>70735</v>
      </c>
      <c r="B1939" s="65">
        <f t="shared" si="533"/>
        <v>7</v>
      </c>
      <c r="C1939" s="58" t="s">
        <v>1992</v>
      </c>
      <c r="D1939" s="58">
        <v>1012</v>
      </c>
      <c r="E1939" s="58">
        <v>0</v>
      </c>
      <c r="F1939" s="58">
        <f t="shared" si="534"/>
        <v>1631.2835820895523</v>
      </c>
      <c r="G1939" s="58"/>
      <c r="H1939" s="17">
        <f t="shared" si="535"/>
        <v>1</v>
      </c>
      <c r="I1939" s="17">
        <f t="shared" si="536"/>
        <v>0</v>
      </c>
      <c r="J1939" s="17">
        <f ca="1">OFFSET('Z1'!$B$7,B1939,H1939)*D1939</f>
        <v>0</v>
      </c>
      <c r="K1939" s="17">
        <f ca="1">IF(I1939&gt;0,OFFSET('Z1'!$I$7,B1939,I1939)*IF(I1939=1,D1939-9300,IF(I1939=2,D1939-18000,IF(I1939=3,D1939-45000,0))),0)</f>
        <v>0</v>
      </c>
      <c r="L1939" s="17">
        <f>IF(AND(E1939=1,D1939&gt;20000,D1939&lt;=45000),D1939*'Z1'!$G$7,0)+IF(AND(E1939=1,D1939&gt;45000,D1939&lt;=50000),'Z1'!$G$7/5000*(50000-D1939)*D1939,0)</f>
        <v>0</v>
      </c>
      <c r="M1939" s="18">
        <f t="shared" ca="1" si="537"/>
        <v>0</v>
      </c>
      <c r="N1939" s="21">
        <v>40788</v>
      </c>
      <c r="O1939" s="20">
        <f t="shared" si="538"/>
        <v>39788</v>
      </c>
      <c r="P1939" s="21">
        <f t="shared" si="539"/>
        <v>1</v>
      </c>
      <c r="Q1939" s="22">
        <f t="shared" si="540"/>
        <v>35809.200000000004</v>
      </c>
      <c r="R1939" s="59">
        <f t="shared" ca="1" si="541"/>
        <v>1140093.7140771435</v>
      </c>
      <c r="S1939" s="60">
        <f t="shared" ca="1" si="542"/>
        <v>1175902.9140771434</v>
      </c>
      <c r="T1939" s="61">
        <v>1073.9928472259655</v>
      </c>
      <c r="U1939" s="61">
        <f t="shared" ca="1" si="543"/>
        <v>1161.9594012619993</v>
      </c>
      <c r="V1939" s="62">
        <f t="shared" ca="1" si="544"/>
        <v>8.1906089284713657E-2</v>
      </c>
      <c r="W1939" s="62"/>
      <c r="X1939" s="62">
        <f t="shared" ca="1" si="545"/>
        <v>8.1906089284713657E-2</v>
      </c>
      <c r="Y1939" s="60">
        <f t="shared" ca="1" si="546"/>
        <v>1175902.9140771434</v>
      </c>
      <c r="Z1939" s="63">
        <f t="shared" ca="1" si="547"/>
        <v>0</v>
      </c>
      <c r="AA1939" s="60">
        <f t="shared" ca="1" si="548"/>
        <v>0</v>
      </c>
      <c r="AB1939" s="63">
        <f t="shared" ca="1" si="549"/>
        <v>0</v>
      </c>
      <c r="AC1939" s="47">
        <f t="shared" ca="1" si="550"/>
        <v>1175902.9140771434</v>
      </c>
    </row>
    <row r="1940" spans="1:29" x14ac:dyDescent="0.15">
      <c r="A1940" s="58">
        <v>70801</v>
      </c>
      <c r="B1940" s="65">
        <f t="shared" ref="B1940:B2003" si="551">INT(A1940/10000)</f>
        <v>7</v>
      </c>
      <c r="C1940" s="58" t="s">
        <v>1993</v>
      </c>
      <c r="D1940" s="58">
        <v>633</v>
      </c>
      <c r="E1940" s="58">
        <v>0</v>
      </c>
      <c r="F1940" s="58">
        <f t="shared" ref="F1940:F2003" si="552">IF(AND(E1940=1,D1940&lt;=20000),D1940*2,IF(D1940&lt;=10000,D1940*(1+41/67),IF(D1940&lt;=20000,D1940*(1+2/3),IF(D1940&lt;=50000,D1940*(2),D1940*(2+1/3))))+IF(AND(D1940&gt;9000,D1940&lt;=10000),(D1940-9000)*(110/201),0)+IF(AND(D1940&gt;18000,D1940&lt;=20000),(D1940-18000)*(3+1/3),0)+IF(AND(D1940&gt;45000,D1940&lt;=50000),(D1940-45000)*(3+1/3),0))</f>
        <v>1020.3582089552239</v>
      </c>
      <c r="G1940" s="58"/>
      <c r="H1940" s="17">
        <f t="shared" ref="H1940:H2003" si="553">IF(AND(E1940=1,D1940&lt;=20000),3,IF(D1940&lt;=10000,1,IF(D1940&lt;=20000,2,IF(D1940&lt;=50000,3,4))))</f>
        <v>1</v>
      </c>
      <c r="I1940" s="17">
        <f t="shared" ref="I1940:I2003" si="554">IF(AND(E1940=1,D1940&lt;=45000),0,IF(AND(D1940&gt;9300,D1940&lt;=10000),1,IF(AND(D1940&gt;18000,D1940&lt;=20000),2,IF(AND(D1940&gt;45000,D1940&lt;=50000),3,0))))</f>
        <v>0</v>
      </c>
      <c r="J1940" s="17">
        <f ca="1">OFFSET('Z1'!$B$7,B1940,H1940)*D1940</f>
        <v>0</v>
      </c>
      <c r="K1940" s="17">
        <f ca="1">IF(I1940&gt;0,OFFSET('Z1'!$I$7,B1940,I1940)*IF(I1940=1,D1940-9300,IF(I1940=2,D1940-18000,IF(I1940=3,D1940-45000,0))),0)</f>
        <v>0</v>
      </c>
      <c r="L1940" s="17">
        <f>IF(AND(E1940=1,D1940&gt;20000,D1940&lt;=45000),D1940*'Z1'!$G$7,0)+IF(AND(E1940=1,D1940&gt;45000,D1940&lt;=50000),'Z1'!$G$7/5000*(50000-D1940)*D1940,0)</f>
        <v>0</v>
      </c>
      <c r="M1940" s="18">
        <f t="shared" ref="M1940:M2003" ca="1" si="555">SUM(J1940:L1940)</f>
        <v>0</v>
      </c>
      <c r="N1940" s="21">
        <v>75065</v>
      </c>
      <c r="O1940" s="20">
        <f t="shared" ref="O1940:O2003" si="556">MAX(N1940-$O$3,0)</f>
        <v>74065</v>
      </c>
      <c r="P1940" s="21">
        <f t="shared" ref="P1940:P2003" si="557">IF(D1940&lt;=9300,1,IF(D1940&gt;10000,0,2))</f>
        <v>1</v>
      </c>
      <c r="Q1940" s="22">
        <f t="shared" ref="Q1940:Q2003" si="558">IF(P1940=0,0,IF(P1940=1,O1940*$Q$3,O1940*$Q$3*(10000-D1940)/700))</f>
        <v>66658.5</v>
      </c>
      <c r="R1940" s="59">
        <f t="shared" ref="R1940:R2003" ca="1" si="559">OFFSET($R$4,B1940,0)/OFFSET($F$4,B1940,0)*F1940</f>
        <v>713121.85870635544</v>
      </c>
      <c r="S1940" s="60">
        <f t="shared" ref="S1940:S2003" ca="1" si="560">M1940+Q1940+R1940</f>
        <v>779780.35870635544</v>
      </c>
      <c r="T1940" s="61">
        <v>1178.5074885327385</v>
      </c>
      <c r="U1940" s="61">
        <f t="shared" ref="U1940:U2003" ca="1" si="561">S1940/D1940</f>
        <v>1231.8805034855536</v>
      </c>
      <c r="V1940" s="62">
        <f t="shared" ref="V1940:V2003" ca="1" si="562">U1940/T1940-1</f>
        <v>4.528865151231698E-2</v>
      </c>
      <c r="W1940" s="62"/>
      <c r="X1940" s="62">
        <f t="shared" ref="X1940:X2003" ca="1" si="563">MAX(V1940,OFFSET($X$4,B1940,0))</f>
        <v>4.528865151231698E-2</v>
      </c>
      <c r="Y1940" s="60">
        <f t="shared" ref="Y1940:Y2003" ca="1" si="564">(T1940*(1+X1940))*D1940</f>
        <v>779780.35870635544</v>
      </c>
      <c r="Z1940" s="63">
        <f t="shared" ref="Z1940:Z2003" ca="1" si="565">Y1940-S1940</f>
        <v>0</v>
      </c>
      <c r="AA1940" s="60">
        <f t="shared" ref="AA1940:AA2003" ca="1" si="566">MAX(0,Y1940-T1940*(1+OFFSET($V$4,B1940,0))*D1940)</f>
        <v>0</v>
      </c>
      <c r="AB1940" s="63">
        <f t="shared" ref="AB1940:AB2003" ca="1" si="567">IF(OFFSET($Z$4,B1940,0)=0,0,-OFFSET($Z$4,B1940,0)/OFFSET($AA$4,B1940,0)*AA1940)</f>
        <v>0</v>
      </c>
      <c r="AC1940" s="47">
        <f t="shared" ca="1" si="550"/>
        <v>779780.35870635544</v>
      </c>
    </row>
    <row r="1941" spans="1:29" x14ac:dyDescent="0.15">
      <c r="A1941" s="58">
        <v>70802</v>
      </c>
      <c r="B1941" s="65">
        <f t="shared" si="551"/>
        <v>7</v>
      </c>
      <c r="C1941" s="58" t="s">
        <v>1994</v>
      </c>
      <c r="D1941" s="58">
        <v>593</v>
      </c>
      <c r="E1941" s="58">
        <v>0</v>
      </c>
      <c r="F1941" s="58">
        <f t="shared" si="552"/>
        <v>955.88059701492534</v>
      </c>
      <c r="G1941" s="58"/>
      <c r="H1941" s="17">
        <f t="shared" si="553"/>
        <v>1</v>
      </c>
      <c r="I1941" s="17">
        <f t="shared" si="554"/>
        <v>0</v>
      </c>
      <c r="J1941" s="17">
        <f ca="1">OFFSET('Z1'!$B$7,B1941,H1941)*D1941</f>
        <v>0</v>
      </c>
      <c r="K1941" s="17">
        <f ca="1">IF(I1941&gt;0,OFFSET('Z1'!$I$7,B1941,I1941)*IF(I1941=1,D1941-9300,IF(I1941=2,D1941-18000,IF(I1941=3,D1941-45000,0))),0)</f>
        <v>0</v>
      </c>
      <c r="L1941" s="17">
        <f>IF(AND(E1941=1,D1941&gt;20000,D1941&lt;=45000),D1941*'Z1'!$G$7,0)+IF(AND(E1941=1,D1941&gt;45000,D1941&lt;=50000),'Z1'!$G$7/5000*(50000-D1941)*D1941,0)</f>
        <v>0</v>
      </c>
      <c r="M1941" s="18">
        <f t="shared" ca="1" si="555"/>
        <v>0</v>
      </c>
      <c r="N1941" s="21">
        <v>198945</v>
      </c>
      <c r="O1941" s="20">
        <f t="shared" si="556"/>
        <v>197945</v>
      </c>
      <c r="P1941" s="21">
        <f t="shared" si="557"/>
        <v>1</v>
      </c>
      <c r="Q1941" s="22">
        <f t="shared" si="558"/>
        <v>178150.5</v>
      </c>
      <c r="R1941" s="59">
        <f t="shared" ca="1" si="559"/>
        <v>668058.86605508497</v>
      </c>
      <c r="S1941" s="60">
        <f t="shared" ca="1" si="560"/>
        <v>846209.36605508497</v>
      </c>
      <c r="T1941" s="61">
        <v>1438.7991559268894</v>
      </c>
      <c r="U1941" s="61">
        <f t="shared" ca="1" si="561"/>
        <v>1426.9972446122849</v>
      </c>
      <c r="V1941" s="62">
        <f t="shared" ca="1" si="562"/>
        <v>-8.2026120643652334E-3</v>
      </c>
      <c r="W1941" s="62"/>
      <c r="X1941" s="62">
        <f t="shared" ca="1" si="563"/>
        <v>4.1158394327093784E-2</v>
      </c>
      <c r="Y1941" s="60">
        <f t="shared" ca="1" si="564"/>
        <v>888324.56663380284</v>
      </c>
      <c r="Z1941" s="63">
        <f t="shared" ca="1" si="565"/>
        <v>42115.200578717864</v>
      </c>
      <c r="AA1941" s="60">
        <f t="shared" ca="1" si="566"/>
        <v>0</v>
      </c>
      <c r="AB1941" s="63">
        <f t="shared" ca="1" si="567"/>
        <v>0</v>
      </c>
      <c r="AC1941" s="47">
        <f t="shared" ref="AC1941:AC2004" ca="1" si="568">Y1941+AB1941</f>
        <v>888324.56663380284</v>
      </c>
    </row>
    <row r="1942" spans="1:29" x14ac:dyDescent="0.15">
      <c r="A1942" s="58">
        <v>70803</v>
      </c>
      <c r="B1942" s="65">
        <f t="shared" si="551"/>
        <v>7</v>
      </c>
      <c r="C1942" s="58" t="s">
        <v>1995</v>
      </c>
      <c r="D1942" s="58">
        <v>637</v>
      </c>
      <c r="E1942" s="58">
        <v>0</v>
      </c>
      <c r="F1942" s="58">
        <f t="shared" si="552"/>
        <v>1026.8059701492537</v>
      </c>
      <c r="G1942" s="58"/>
      <c r="H1942" s="17">
        <f t="shared" si="553"/>
        <v>1</v>
      </c>
      <c r="I1942" s="17">
        <f t="shared" si="554"/>
        <v>0</v>
      </c>
      <c r="J1942" s="17">
        <f ca="1">OFFSET('Z1'!$B$7,B1942,H1942)*D1942</f>
        <v>0</v>
      </c>
      <c r="K1942" s="17">
        <f ca="1">IF(I1942&gt;0,OFFSET('Z1'!$I$7,B1942,I1942)*IF(I1942=1,D1942-9300,IF(I1942=2,D1942-18000,IF(I1942=3,D1942-45000,0))),0)</f>
        <v>0</v>
      </c>
      <c r="L1942" s="17">
        <f>IF(AND(E1942=1,D1942&gt;20000,D1942&lt;=45000),D1942*'Z1'!$G$7,0)+IF(AND(E1942=1,D1942&gt;45000,D1942&lt;=50000),'Z1'!$G$7/5000*(50000-D1942)*D1942,0)</f>
        <v>0</v>
      </c>
      <c r="M1942" s="18">
        <f t="shared" ca="1" si="555"/>
        <v>0</v>
      </c>
      <c r="N1942" s="21">
        <v>116309</v>
      </c>
      <c r="O1942" s="20">
        <f t="shared" si="556"/>
        <v>115309</v>
      </c>
      <c r="P1942" s="21">
        <f t="shared" si="557"/>
        <v>1</v>
      </c>
      <c r="Q1942" s="22">
        <f t="shared" si="558"/>
        <v>103778.1</v>
      </c>
      <c r="R1942" s="59">
        <f t="shared" ca="1" si="559"/>
        <v>717628.15797148249</v>
      </c>
      <c r="S1942" s="60">
        <f t="shared" ca="1" si="560"/>
        <v>821406.25797148247</v>
      </c>
      <c r="T1942" s="61">
        <v>1256.660961170172</v>
      </c>
      <c r="U1942" s="61">
        <f t="shared" ca="1" si="561"/>
        <v>1289.4917707558595</v>
      </c>
      <c r="V1942" s="62">
        <f t="shared" ca="1" si="562"/>
        <v>2.6125431281891931E-2</v>
      </c>
      <c r="W1942" s="62"/>
      <c r="X1942" s="62">
        <f t="shared" ca="1" si="563"/>
        <v>4.1158394327093784E-2</v>
      </c>
      <c r="Y1942" s="60">
        <f t="shared" ca="1" si="564"/>
        <v>833440.04014346993</v>
      </c>
      <c r="Z1942" s="63">
        <f t="shared" ca="1" si="565"/>
        <v>12033.782171987463</v>
      </c>
      <c r="AA1942" s="60">
        <f t="shared" ca="1" si="566"/>
        <v>0</v>
      </c>
      <c r="AB1942" s="63">
        <f t="shared" ca="1" si="567"/>
        <v>0</v>
      </c>
      <c r="AC1942" s="47">
        <f t="shared" ca="1" si="568"/>
        <v>833440.04014346993</v>
      </c>
    </row>
    <row r="1943" spans="1:29" x14ac:dyDescent="0.15">
      <c r="A1943" s="58">
        <v>70804</v>
      </c>
      <c r="B1943" s="65">
        <f t="shared" si="551"/>
        <v>7</v>
      </c>
      <c r="C1943" s="58" t="s">
        <v>1996</v>
      </c>
      <c r="D1943" s="58">
        <v>780</v>
      </c>
      <c r="E1943" s="58">
        <v>0</v>
      </c>
      <c r="F1943" s="58">
        <f t="shared" si="552"/>
        <v>1257.3134328358208</v>
      </c>
      <c r="G1943" s="58"/>
      <c r="H1943" s="17">
        <f t="shared" si="553"/>
        <v>1</v>
      </c>
      <c r="I1943" s="17">
        <f t="shared" si="554"/>
        <v>0</v>
      </c>
      <c r="J1943" s="17">
        <f ca="1">OFFSET('Z1'!$B$7,B1943,H1943)*D1943</f>
        <v>0</v>
      </c>
      <c r="K1943" s="17">
        <f ca="1">IF(I1943&gt;0,OFFSET('Z1'!$I$7,B1943,I1943)*IF(I1943=1,D1943-9300,IF(I1943=2,D1943-18000,IF(I1943=3,D1943-45000,0))),0)</f>
        <v>0</v>
      </c>
      <c r="L1943" s="17">
        <f>IF(AND(E1943=1,D1943&gt;20000,D1943&lt;=45000),D1943*'Z1'!$G$7,0)+IF(AND(E1943=1,D1943&gt;45000,D1943&lt;=50000),'Z1'!$G$7/5000*(50000-D1943)*D1943,0)</f>
        <v>0</v>
      </c>
      <c r="M1943" s="18">
        <f t="shared" ca="1" si="555"/>
        <v>0</v>
      </c>
      <c r="N1943" s="21">
        <v>73781</v>
      </c>
      <c r="O1943" s="20">
        <f t="shared" si="556"/>
        <v>72781</v>
      </c>
      <c r="P1943" s="21">
        <f t="shared" si="557"/>
        <v>1</v>
      </c>
      <c r="Q1943" s="22">
        <f t="shared" si="558"/>
        <v>65502.9</v>
      </c>
      <c r="R1943" s="59">
        <f t="shared" ca="1" si="559"/>
        <v>878728.35669977439</v>
      </c>
      <c r="S1943" s="60">
        <f t="shared" ca="1" si="560"/>
        <v>944231.25669977441</v>
      </c>
      <c r="T1943" s="61">
        <v>1131.7767906591203</v>
      </c>
      <c r="U1943" s="61">
        <f t="shared" ca="1" si="561"/>
        <v>1210.5528932048389</v>
      </c>
      <c r="V1943" s="62">
        <f t="shared" ca="1" si="562"/>
        <v>6.9603921193543306E-2</v>
      </c>
      <c r="W1943" s="62"/>
      <c r="X1943" s="62">
        <f t="shared" ca="1" si="563"/>
        <v>6.9603921193543306E-2</v>
      </c>
      <c r="Y1943" s="60">
        <f t="shared" ca="1" si="564"/>
        <v>944231.25669977441</v>
      </c>
      <c r="Z1943" s="63">
        <f t="shared" ca="1" si="565"/>
        <v>0</v>
      </c>
      <c r="AA1943" s="60">
        <f t="shared" ca="1" si="566"/>
        <v>0</v>
      </c>
      <c r="AB1943" s="63">
        <f t="shared" ca="1" si="567"/>
        <v>0</v>
      </c>
      <c r="AC1943" s="47">
        <f t="shared" ca="1" si="568"/>
        <v>944231.25669977441</v>
      </c>
    </row>
    <row r="1944" spans="1:29" x14ac:dyDescent="0.15">
      <c r="A1944" s="58">
        <v>70805</v>
      </c>
      <c r="B1944" s="65">
        <f t="shared" si="551"/>
        <v>7</v>
      </c>
      <c r="C1944" s="58" t="s">
        <v>1997</v>
      </c>
      <c r="D1944" s="58">
        <v>1491</v>
      </c>
      <c r="E1944" s="58">
        <v>0</v>
      </c>
      <c r="F1944" s="58">
        <f t="shared" si="552"/>
        <v>2403.4029850746269</v>
      </c>
      <c r="G1944" s="58"/>
      <c r="H1944" s="17">
        <f t="shared" si="553"/>
        <v>1</v>
      </c>
      <c r="I1944" s="17">
        <f t="shared" si="554"/>
        <v>0</v>
      </c>
      <c r="J1944" s="17">
        <f ca="1">OFFSET('Z1'!$B$7,B1944,H1944)*D1944</f>
        <v>0</v>
      </c>
      <c r="K1944" s="17">
        <f ca="1">IF(I1944&gt;0,OFFSET('Z1'!$I$7,B1944,I1944)*IF(I1944=1,D1944-9300,IF(I1944=2,D1944-18000,IF(I1944=3,D1944-45000,0))),0)</f>
        <v>0</v>
      </c>
      <c r="L1944" s="17">
        <f>IF(AND(E1944=1,D1944&gt;20000,D1944&lt;=45000),D1944*'Z1'!$G$7,0)+IF(AND(E1944=1,D1944&gt;45000,D1944&lt;=50000),'Z1'!$G$7/5000*(50000-D1944)*D1944,0)</f>
        <v>0</v>
      </c>
      <c r="M1944" s="18">
        <f t="shared" ca="1" si="555"/>
        <v>0</v>
      </c>
      <c r="N1944" s="21">
        <v>66260</v>
      </c>
      <c r="O1944" s="20">
        <f t="shared" si="556"/>
        <v>65260</v>
      </c>
      <c r="P1944" s="21">
        <f t="shared" si="557"/>
        <v>1</v>
      </c>
      <c r="Q1944" s="22">
        <f t="shared" si="558"/>
        <v>58734</v>
      </c>
      <c r="R1944" s="59">
        <f t="shared" ca="1" si="559"/>
        <v>1679723.0510761074</v>
      </c>
      <c r="S1944" s="60">
        <f t="shared" ca="1" si="560"/>
        <v>1738457.0510761074</v>
      </c>
      <c r="T1944" s="61">
        <v>1073.3164265764326</v>
      </c>
      <c r="U1944" s="61">
        <f t="shared" ca="1" si="561"/>
        <v>1165.9671704065106</v>
      </c>
      <c r="V1944" s="62">
        <f t="shared" ca="1" si="562"/>
        <v>8.6321928497458122E-2</v>
      </c>
      <c r="W1944" s="62"/>
      <c r="X1944" s="62">
        <f t="shared" ca="1" si="563"/>
        <v>8.6321928497458122E-2</v>
      </c>
      <c r="Y1944" s="60">
        <f t="shared" ca="1" si="564"/>
        <v>1738457.0510761074</v>
      </c>
      <c r="Z1944" s="63">
        <f t="shared" ca="1" si="565"/>
        <v>0</v>
      </c>
      <c r="AA1944" s="60">
        <f t="shared" ca="1" si="566"/>
        <v>6409.484535316471</v>
      </c>
      <c r="AB1944" s="63">
        <f t="shared" ca="1" si="567"/>
        <v>-2407.9308823508773</v>
      </c>
      <c r="AC1944" s="47">
        <f t="shared" ca="1" si="568"/>
        <v>1736049.1201937567</v>
      </c>
    </row>
    <row r="1945" spans="1:29" x14ac:dyDescent="0.15">
      <c r="A1945" s="58">
        <v>70806</v>
      </c>
      <c r="B1945" s="65">
        <f t="shared" si="551"/>
        <v>7</v>
      </c>
      <c r="C1945" s="58" t="s">
        <v>1998</v>
      </c>
      <c r="D1945" s="58">
        <v>826</v>
      </c>
      <c r="E1945" s="58">
        <v>0</v>
      </c>
      <c r="F1945" s="58">
        <f t="shared" si="552"/>
        <v>1331.4626865671642</v>
      </c>
      <c r="G1945" s="58"/>
      <c r="H1945" s="17">
        <f t="shared" si="553"/>
        <v>1</v>
      </c>
      <c r="I1945" s="17">
        <f t="shared" si="554"/>
        <v>0</v>
      </c>
      <c r="J1945" s="17">
        <f ca="1">OFFSET('Z1'!$B$7,B1945,H1945)*D1945</f>
        <v>0</v>
      </c>
      <c r="K1945" s="17">
        <f ca="1">IF(I1945&gt;0,OFFSET('Z1'!$I$7,B1945,I1945)*IF(I1945=1,D1945-9300,IF(I1945=2,D1945-18000,IF(I1945=3,D1945-45000,0))),0)</f>
        <v>0</v>
      </c>
      <c r="L1945" s="17">
        <f>IF(AND(E1945=1,D1945&gt;20000,D1945&lt;=45000),D1945*'Z1'!$G$7,0)+IF(AND(E1945=1,D1945&gt;45000,D1945&lt;=50000),'Z1'!$G$7/5000*(50000-D1945)*D1945,0)</f>
        <v>0</v>
      </c>
      <c r="M1945" s="18">
        <f t="shared" ca="1" si="555"/>
        <v>0</v>
      </c>
      <c r="N1945" s="21">
        <v>24127</v>
      </c>
      <c r="O1945" s="20">
        <f t="shared" si="556"/>
        <v>23127</v>
      </c>
      <c r="P1945" s="21">
        <f t="shared" si="557"/>
        <v>1</v>
      </c>
      <c r="Q1945" s="22">
        <f t="shared" si="558"/>
        <v>20814.3</v>
      </c>
      <c r="R1945" s="59">
        <f t="shared" ca="1" si="559"/>
        <v>930550.79824873561</v>
      </c>
      <c r="S1945" s="60">
        <f t="shared" ca="1" si="560"/>
        <v>951365.09824873565</v>
      </c>
      <c r="T1945" s="61">
        <v>1057.4466097226466</v>
      </c>
      <c r="U1945" s="61">
        <f t="shared" ca="1" si="561"/>
        <v>1151.7737266933846</v>
      </c>
      <c r="V1945" s="62">
        <f t="shared" ca="1" si="562"/>
        <v>8.920272295873044E-2</v>
      </c>
      <c r="W1945" s="62"/>
      <c r="X1945" s="62">
        <f t="shared" ca="1" si="563"/>
        <v>8.920272295873044E-2</v>
      </c>
      <c r="Y1945" s="60">
        <f t="shared" ca="1" si="564"/>
        <v>951365.09824873565</v>
      </c>
      <c r="Z1945" s="63">
        <f t="shared" ca="1" si="565"/>
        <v>0</v>
      </c>
      <c r="AA1945" s="60">
        <f t="shared" ca="1" si="566"/>
        <v>6014.5255131023005</v>
      </c>
      <c r="AB1945" s="63">
        <f t="shared" ca="1" si="567"/>
        <v>-2259.5517074558634</v>
      </c>
      <c r="AC1945" s="47">
        <f t="shared" ca="1" si="568"/>
        <v>949105.54654127976</v>
      </c>
    </row>
    <row r="1946" spans="1:29" x14ac:dyDescent="0.15">
      <c r="A1946" s="58">
        <v>70807</v>
      </c>
      <c r="B1946" s="65">
        <f t="shared" si="551"/>
        <v>7</v>
      </c>
      <c r="C1946" s="58" t="s">
        <v>1999</v>
      </c>
      <c r="D1946" s="58">
        <v>2581</v>
      </c>
      <c r="E1946" s="58">
        <v>0</v>
      </c>
      <c r="F1946" s="58">
        <f t="shared" si="552"/>
        <v>4160.4179104477607</v>
      </c>
      <c r="G1946" s="58"/>
      <c r="H1946" s="17">
        <f t="shared" si="553"/>
        <v>1</v>
      </c>
      <c r="I1946" s="17">
        <f t="shared" si="554"/>
        <v>0</v>
      </c>
      <c r="J1946" s="17">
        <f ca="1">OFFSET('Z1'!$B$7,B1946,H1946)*D1946</f>
        <v>0</v>
      </c>
      <c r="K1946" s="17">
        <f ca="1">IF(I1946&gt;0,OFFSET('Z1'!$I$7,B1946,I1946)*IF(I1946=1,D1946-9300,IF(I1946=2,D1946-18000,IF(I1946=3,D1946-45000,0))),0)</f>
        <v>0</v>
      </c>
      <c r="L1946" s="17">
        <f>IF(AND(E1946=1,D1946&gt;20000,D1946&lt;=45000),D1946*'Z1'!$G$7,0)+IF(AND(E1946=1,D1946&gt;45000,D1946&lt;=50000),'Z1'!$G$7/5000*(50000-D1946)*D1946,0)</f>
        <v>0</v>
      </c>
      <c r="M1946" s="18">
        <f t="shared" ca="1" si="555"/>
        <v>0</v>
      </c>
      <c r="N1946" s="21">
        <v>399559</v>
      </c>
      <c r="O1946" s="20">
        <f t="shared" si="556"/>
        <v>398559</v>
      </c>
      <c r="P1946" s="21">
        <f t="shared" si="557"/>
        <v>1</v>
      </c>
      <c r="Q1946" s="22">
        <f t="shared" si="558"/>
        <v>358703.10000000003</v>
      </c>
      <c r="R1946" s="59">
        <f t="shared" ca="1" si="559"/>
        <v>2907689.6008232278</v>
      </c>
      <c r="S1946" s="60">
        <f t="shared" ca="1" si="560"/>
        <v>3266392.7008232279</v>
      </c>
      <c r="T1946" s="61">
        <v>1179.8644291364385</v>
      </c>
      <c r="U1946" s="61">
        <f t="shared" ca="1" si="561"/>
        <v>1265.5531580097745</v>
      </c>
      <c r="V1946" s="62">
        <f t="shared" ca="1" si="562"/>
        <v>7.262591087355097E-2</v>
      </c>
      <c r="W1946" s="62"/>
      <c r="X1946" s="62">
        <f t="shared" ca="1" si="563"/>
        <v>7.262591087355097E-2</v>
      </c>
      <c r="Y1946" s="60">
        <f t="shared" ca="1" si="564"/>
        <v>3266392.7008232279</v>
      </c>
      <c r="Z1946" s="63">
        <f t="shared" ca="1" si="565"/>
        <v>0</v>
      </c>
      <c r="AA1946" s="60">
        <f t="shared" ca="1" si="566"/>
        <v>0</v>
      </c>
      <c r="AB1946" s="63">
        <f t="shared" ca="1" si="567"/>
        <v>0</v>
      </c>
      <c r="AC1946" s="47">
        <f t="shared" ca="1" si="568"/>
        <v>3266392.7008232279</v>
      </c>
    </row>
    <row r="1947" spans="1:29" x14ac:dyDescent="0.15">
      <c r="A1947" s="58">
        <v>70808</v>
      </c>
      <c r="B1947" s="65">
        <f t="shared" si="551"/>
        <v>7</v>
      </c>
      <c r="C1947" s="58" t="s">
        <v>2000</v>
      </c>
      <c r="D1947" s="58">
        <v>882</v>
      </c>
      <c r="E1947" s="58">
        <v>0</v>
      </c>
      <c r="F1947" s="58">
        <f t="shared" si="552"/>
        <v>1421.7313432835822</v>
      </c>
      <c r="G1947" s="58"/>
      <c r="H1947" s="17">
        <f t="shared" si="553"/>
        <v>1</v>
      </c>
      <c r="I1947" s="17">
        <f t="shared" si="554"/>
        <v>0</v>
      </c>
      <c r="J1947" s="17">
        <f ca="1">OFFSET('Z1'!$B$7,B1947,H1947)*D1947</f>
        <v>0</v>
      </c>
      <c r="K1947" s="17">
        <f ca="1">IF(I1947&gt;0,OFFSET('Z1'!$I$7,B1947,I1947)*IF(I1947=1,D1947-9300,IF(I1947=2,D1947-18000,IF(I1947=3,D1947-45000,0))),0)</f>
        <v>0</v>
      </c>
      <c r="L1947" s="17">
        <f>IF(AND(E1947=1,D1947&gt;20000,D1947&lt;=45000),D1947*'Z1'!$G$7,0)+IF(AND(E1947=1,D1947&gt;45000,D1947&lt;=50000),'Z1'!$G$7/5000*(50000-D1947)*D1947,0)</f>
        <v>0</v>
      </c>
      <c r="M1947" s="18">
        <f t="shared" ca="1" si="555"/>
        <v>0</v>
      </c>
      <c r="N1947" s="21">
        <v>61990</v>
      </c>
      <c r="O1947" s="20">
        <f t="shared" si="556"/>
        <v>60990</v>
      </c>
      <c r="P1947" s="21">
        <f t="shared" si="557"/>
        <v>1</v>
      </c>
      <c r="Q1947" s="22">
        <f t="shared" si="558"/>
        <v>54891</v>
      </c>
      <c r="R1947" s="59">
        <f t="shared" ca="1" si="559"/>
        <v>993638.98796051438</v>
      </c>
      <c r="S1947" s="60">
        <f t="shared" ca="1" si="560"/>
        <v>1048529.9879605144</v>
      </c>
      <c r="T1947" s="61">
        <v>1140.3936831210115</v>
      </c>
      <c r="U1947" s="61">
        <f t="shared" ca="1" si="561"/>
        <v>1188.8095101593133</v>
      </c>
      <c r="V1947" s="62">
        <f t="shared" ca="1" si="562"/>
        <v>4.2455362349779202E-2</v>
      </c>
      <c r="W1947" s="62"/>
      <c r="X1947" s="62">
        <f t="shared" ca="1" si="563"/>
        <v>4.2455362349779202E-2</v>
      </c>
      <c r="Y1947" s="60">
        <f t="shared" ca="1" si="564"/>
        <v>1048529.9879605143</v>
      </c>
      <c r="Z1947" s="63">
        <f t="shared" ca="1" si="565"/>
        <v>0</v>
      </c>
      <c r="AA1947" s="60">
        <f t="shared" ca="1" si="566"/>
        <v>0</v>
      </c>
      <c r="AB1947" s="63">
        <f t="shared" ca="1" si="567"/>
        <v>0</v>
      </c>
      <c r="AC1947" s="47">
        <f t="shared" ca="1" si="568"/>
        <v>1048529.9879605143</v>
      </c>
    </row>
    <row r="1948" spans="1:29" x14ac:dyDescent="0.15">
      <c r="A1948" s="58">
        <v>70809</v>
      </c>
      <c r="B1948" s="65">
        <f t="shared" si="551"/>
        <v>7</v>
      </c>
      <c r="C1948" s="58" t="s">
        <v>2001</v>
      </c>
      <c r="D1948" s="58">
        <v>392</v>
      </c>
      <c r="E1948" s="58">
        <v>0</v>
      </c>
      <c r="F1948" s="58">
        <f t="shared" si="552"/>
        <v>631.88059701492534</v>
      </c>
      <c r="G1948" s="58"/>
      <c r="H1948" s="17">
        <f t="shared" si="553"/>
        <v>1</v>
      </c>
      <c r="I1948" s="17">
        <f t="shared" si="554"/>
        <v>0</v>
      </c>
      <c r="J1948" s="17">
        <f ca="1">OFFSET('Z1'!$B$7,B1948,H1948)*D1948</f>
        <v>0</v>
      </c>
      <c r="K1948" s="17">
        <f ca="1">IF(I1948&gt;0,OFFSET('Z1'!$I$7,B1948,I1948)*IF(I1948=1,D1948-9300,IF(I1948=2,D1948-18000,IF(I1948=3,D1948-45000,0))),0)</f>
        <v>0</v>
      </c>
      <c r="L1948" s="17">
        <f>IF(AND(E1948=1,D1948&gt;20000,D1948&lt;=45000),D1948*'Z1'!$G$7,0)+IF(AND(E1948=1,D1948&gt;45000,D1948&lt;=50000),'Z1'!$G$7/5000*(50000-D1948)*D1948,0)</f>
        <v>0</v>
      </c>
      <c r="M1948" s="18">
        <f t="shared" ca="1" si="555"/>
        <v>0</v>
      </c>
      <c r="N1948" s="21">
        <v>11236</v>
      </c>
      <c r="O1948" s="20">
        <f t="shared" si="556"/>
        <v>10236</v>
      </c>
      <c r="P1948" s="21">
        <f t="shared" si="557"/>
        <v>1</v>
      </c>
      <c r="Q1948" s="22">
        <f t="shared" si="558"/>
        <v>9212.4</v>
      </c>
      <c r="R1948" s="59">
        <f t="shared" ca="1" si="559"/>
        <v>441617.32798245078</v>
      </c>
      <c r="S1948" s="60">
        <f t="shared" ca="1" si="560"/>
        <v>450829.7279824508</v>
      </c>
      <c r="T1948" s="61">
        <v>1061.1945006719864</v>
      </c>
      <c r="U1948" s="61">
        <f t="shared" ca="1" si="561"/>
        <v>1150.0758366899256</v>
      </c>
      <c r="V1948" s="62">
        <f t="shared" ca="1" si="562"/>
        <v>8.3755933489719769E-2</v>
      </c>
      <c r="W1948" s="62"/>
      <c r="X1948" s="62">
        <f t="shared" ca="1" si="563"/>
        <v>8.3755933489719769E-2</v>
      </c>
      <c r="Y1948" s="60">
        <f t="shared" ca="1" si="564"/>
        <v>450829.72798245086</v>
      </c>
      <c r="Z1948" s="63">
        <f t="shared" ca="1" si="565"/>
        <v>0</v>
      </c>
      <c r="AA1948" s="60">
        <f t="shared" ca="1" si="566"/>
        <v>598.66733337379992</v>
      </c>
      <c r="AB1948" s="63">
        <f t="shared" ca="1" si="567"/>
        <v>-224.90881323489199</v>
      </c>
      <c r="AC1948" s="47">
        <f t="shared" ca="1" si="568"/>
        <v>450604.81916921597</v>
      </c>
    </row>
    <row r="1949" spans="1:29" x14ac:dyDescent="0.15">
      <c r="A1949" s="58">
        <v>70810</v>
      </c>
      <c r="B1949" s="65">
        <f t="shared" si="551"/>
        <v>7</v>
      </c>
      <c r="C1949" s="58" t="s">
        <v>2002</v>
      </c>
      <c r="D1949" s="58">
        <v>257</v>
      </c>
      <c r="E1949" s="58">
        <v>0</v>
      </c>
      <c r="F1949" s="58">
        <f t="shared" si="552"/>
        <v>414.26865671641792</v>
      </c>
      <c r="G1949" s="58"/>
      <c r="H1949" s="17">
        <f t="shared" si="553"/>
        <v>1</v>
      </c>
      <c r="I1949" s="17">
        <f t="shared" si="554"/>
        <v>0</v>
      </c>
      <c r="J1949" s="17">
        <f ca="1">OFFSET('Z1'!$B$7,B1949,H1949)*D1949</f>
        <v>0</v>
      </c>
      <c r="K1949" s="17">
        <f ca="1">IF(I1949&gt;0,OFFSET('Z1'!$I$7,B1949,I1949)*IF(I1949=1,D1949-9300,IF(I1949=2,D1949-18000,IF(I1949=3,D1949-45000,0))),0)</f>
        <v>0</v>
      </c>
      <c r="L1949" s="17">
        <f>IF(AND(E1949=1,D1949&gt;20000,D1949&lt;=45000),D1949*'Z1'!$G$7,0)+IF(AND(E1949=1,D1949&gt;45000,D1949&lt;=50000),'Z1'!$G$7/5000*(50000-D1949)*D1949,0)</f>
        <v>0</v>
      </c>
      <c r="M1949" s="18">
        <f t="shared" ca="1" si="555"/>
        <v>0</v>
      </c>
      <c r="N1949" s="21">
        <v>2654</v>
      </c>
      <c r="O1949" s="20">
        <f t="shared" si="556"/>
        <v>1654</v>
      </c>
      <c r="P1949" s="21">
        <f t="shared" si="557"/>
        <v>1</v>
      </c>
      <c r="Q1949" s="22">
        <f t="shared" si="558"/>
        <v>1488.6000000000001</v>
      </c>
      <c r="R1949" s="59">
        <f t="shared" ca="1" si="559"/>
        <v>289529.72778441291</v>
      </c>
      <c r="S1949" s="60">
        <f t="shared" ca="1" si="560"/>
        <v>291018.32778441289</v>
      </c>
      <c r="T1949" s="61">
        <v>1035.3175368419909</v>
      </c>
      <c r="U1949" s="61">
        <f t="shared" ca="1" si="561"/>
        <v>1132.3670341805948</v>
      </c>
      <c r="V1949" s="62">
        <f t="shared" ca="1" si="562"/>
        <v>9.373887129800984E-2</v>
      </c>
      <c r="W1949" s="62"/>
      <c r="X1949" s="62">
        <f t="shared" ca="1" si="563"/>
        <v>9.373887129800984E-2</v>
      </c>
      <c r="Y1949" s="60">
        <f t="shared" ca="1" si="564"/>
        <v>291018.32778441289</v>
      </c>
      <c r="Z1949" s="63">
        <f t="shared" ca="1" si="565"/>
        <v>0</v>
      </c>
      <c r="AA1949" s="60">
        <f t="shared" ca="1" si="566"/>
        <v>3039.1489943807828</v>
      </c>
      <c r="AB1949" s="63">
        <f t="shared" ca="1" si="567"/>
        <v>-1141.7549538207547</v>
      </c>
      <c r="AC1949" s="47">
        <f t="shared" ca="1" si="568"/>
        <v>289876.57283059211</v>
      </c>
    </row>
    <row r="1950" spans="1:29" x14ac:dyDescent="0.15">
      <c r="A1950" s="58">
        <v>70811</v>
      </c>
      <c r="B1950" s="65">
        <f t="shared" si="551"/>
        <v>7</v>
      </c>
      <c r="C1950" s="58" t="s">
        <v>2003</v>
      </c>
      <c r="D1950" s="58">
        <v>588</v>
      </c>
      <c r="E1950" s="58">
        <v>0</v>
      </c>
      <c r="F1950" s="58">
        <f t="shared" si="552"/>
        <v>947.82089552238801</v>
      </c>
      <c r="G1950" s="58"/>
      <c r="H1950" s="17">
        <f t="shared" si="553"/>
        <v>1</v>
      </c>
      <c r="I1950" s="17">
        <f t="shared" si="554"/>
        <v>0</v>
      </c>
      <c r="J1950" s="17">
        <f ca="1">OFFSET('Z1'!$B$7,B1950,H1950)*D1950</f>
        <v>0</v>
      </c>
      <c r="K1950" s="17">
        <f ca="1">IF(I1950&gt;0,OFFSET('Z1'!$I$7,B1950,I1950)*IF(I1950=1,D1950-9300,IF(I1950=2,D1950-18000,IF(I1950=3,D1950-45000,0))),0)</f>
        <v>0</v>
      </c>
      <c r="L1950" s="17">
        <f>IF(AND(E1950=1,D1950&gt;20000,D1950&lt;=45000),D1950*'Z1'!$G$7,0)+IF(AND(E1950=1,D1950&gt;45000,D1950&lt;=50000),'Z1'!$G$7/5000*(50000-D1950)*D1950,0)</f>
        <v>0</v>
      </c>
      <c r="M1950" s="18">
        <f t="shared" ca="1" si="555"/>
        <v>0</v>
      </c>
      <c r="N1950" s="21">
        <v>282274</v>
      </c>
      <c r="O1950" s="20">
        <f t="shared" si="556"/>
        <v>281274</v>
      </c>
      <c r="P1950" s="21">
        <f t="shared" si="557"/>
        <v>1</v>
      </c>
      <c r="Q1950" s="22">
        <f t="shared" si="558"/>
        <v>253146.6</v>
      </c>
      <c r="R1950" s="59">
        <f t="shared" ca="1" si="559"/>
        <v>662425.99197367614</v>
      </c>
      <c r="S1950" s="60">
        <f t="shared" ca="1" si="560"/>
        <v>915572.59197367611</v>
      </c>
      <c r="T1950" s="61">
        <v>1686.0472811079967</v>
      </c>
      <c r="U1950" s="61">
        <f t="shared" ca="1" si="561"/>
        <v>1557.0962448531907</v>
      </c>
      <c r="V1950" s="62">
        <f t="shared" ca="1" si="562"/>
        <v>-7.6481269356850401E-2</v>
      </c>
      <c r="W1950" s="62"/>
      <c r="X1950" s="62">
        <f t="shared" ca="1" si="563"/>
        <v>4.1158394327093784E-2</v>
      </c>
      <c r="Y1950" s="60">
        <f t="shared" ca="1" si="564"/>
        <v>1032200.0606152829</v>
      </c>
      <c r="Z1950" s="63">
        <f t="shared" ca="1" si="565"/>
        <v>116627.46864160674</v>
      </c>
      <c r="AA1950" s="60">
        <f t="shared" ca="1" si="566"/>
        <v>0</v>
      </c>
      <c r="AB1950" s="63">
        <f t="shared" ca="1" si="567"/>
        <v>0</v>
      </c>
      <c r="AC1950" s="47">
        <f t="shared" ca="1" si="568"/>
        <v>1032200.0606152829</v>
      </c>
    </row>
    <row r="1951" spans="1:29" x14ac:dyDescent="0.15">
      <c r="A1951" s="58">
        <v>70812</v>
      </c>
      <c r="B1951" s="65">
        <f t="shared" si="551"/>
        <v>7</v>
      </c>
      <c r="C1951" s="58" t="s">
        <v>2004</v>
      </c>
      <c r="D1951" s="58">
        <v>41</v>
      </c>
      <c r="E1951" s="58">
        <v>0</v>
      </c>
      <c r="F1951" s="58">
        <f t="shared" si="552"/>
        <v>66.089552238805965</v>
      </c>
      <c r="G1951" s="58"/>
      <c r="H1951" s="17">
        <f t="shared" si="553"/>
        <v>1</v>
      </c>
      <c r="I1951" s="17">
        <f t="shared" si="554"/>
        <v>0</v>
      </c>
      <c r="J1951" s="17">
        <f ca="1">OFFSET('Z1'!$B$7,B1951,H1951)*D1951</f>
        <v>0</v>
      </c>
      <c r="K1951" s="17">
        <f ca="1">IF(I1951&gt;0,OFFSET('Z1'!$I$7,B1951,I1951)*IF(I1951=1,D1951-9300,IF(I1951=2,D1951-18000,IF(I1951=3,D1951-45000,0))),0)</f>
        <v>0</v>
      </c>
      <c r="L1951" s="17">
        <f>IF(AND(E1951=1,D1951&gt;20000,D1951&lt;=45000),D1951*'Z1'!$G$7,0)+IF(AND(E1951=1,D1951&gt;45000,D1951&lt;=50000),'Z1'!$G$7/5000*(50000-D1951)*D1951,0)</f>
        <v>0</v>
      </c>
      <c r="M1951" s="18">
        <f t="shared" ca="1" si="555"/>
        <v>0</v>
      </c>
      <c r="N1951" s="21">
        <v>9931</v>
      </c>
      <c r="O1951" s="20">
        <f t="shared" si="556"/>
        <v>8931</v>
      </c>
      <c r="P1951" s="21">
        <f t="shared" si="557"/>
        <v>1</v>
      </c>
      <c r="Q1951" s="22">
        <f t="shared" si="558"/>
        <v>8037.9000000000005</v>
      </c>
      <c r="R1951" s="59">
        <f t="shared" ca="1" si="559"/>
        <v>46189.567467552246</v>
      </c>
      <c r="S1951" s="60">
        <f t="shared" ca="1" si="560"/>
        <v>54227.467467552247</v>
      </c>
      <c r="T1951" s="61">
        <v>1246.5882949909651</v>
      </c>
      <c r="U1951" s="61">
        <f t="shared" ca="1" si="561"/>
        <v>1322.6211577451768</v>
      </c>
      <c r="V1951" s="62">
        <f t="shared" ca="1" si="562"/>
        <v>6.099276165172296E-2</v>
      </c>
      <c r="W1951" s="62"/>
      <c r="X1951" s="62">
        <f t="shared" ca="1" si="563"/>
        <v>6.099276165172296E-2</v>
      </c>
      <c r="Y1951" s="60">
        <f t="shared" ca="1" si="564"/>
        <v>54227.467467552247</v>
      </c>
      <c r="Z1951" s="63">
        <f t="shared" ca="1" si="565"/>
        <v>0</v>
      </c>
      <c r="AA1951" s="60">
        <f t="shared" ca="1" si="566"/>
        <v>0</v>
      </c>
      <c r="AB1951" s="63">
        <f t="shared" ca="1" si="567"/>
        <v>0</v>
      </c>
      <c r="AC1951" s="47">
        <f t="shared" ca="1" si="568"/>
        <v>54227.467467552247</v>
      </c>
    </row>
    <row r="1952" spans="1:29" x14ac:dyDescent="0.15">
      <c r="A1952" s="58">
        <v>70813</v>
      </c>
      <c r="B1952" s="65">
        <f t="shared" si="551"/>
        <v>7</v>
      </c>
      <c r="C1952" s="58" t="s">
        <v>2005</v>
      </c>
      <c r="D1952" s="58">
        <v>669</v>
      </c>
      <c r="E1952" s="58">
        <v>0</v>
      </c>
      <c r="F1952" s="58">
        <f t="shared" si="552"/>
        <v>1078.3880597014925</v>
      </c>
      <c r="G1952" s="58"/>
      <c r="H1952" s="17">
        <f t="shared" si="553"/>
        <v>1</v>
      </c>
      <c r="I1952" s="17">
        <f t="shared" si="554"/>
        <v>0</v>
      </c>
      <c r="J1952" s="17">
        <f ca="1">OFFSET('Z1'!$B$7,B1952,H1952)*D1952</f>
        <v>0</v>
      </c>
      <c r="K1952" s="17">
        <f ca="1">IF(I1952&gt;0,OFFSET('Z1'!$I$7,B1952,I1952)*IF(I1952=1,D1952-9300,IF(I1952=2,D1952-18000,IF(I1952=3,D1952-45000,0))),0)</f>
        <v>0</v>
      </c>
      <c r="L1952" s="17">
        <f>IF(AND(E1952=1,D1952&gt;20000,D1952&lt;=45000),D1952*'Z1'!$G$7,0)+IF(AND(E1952=1,D1952&gt;45000,D1952&lt;=50000),'Z1'!$G$7/5000*(50000-D1952)*D1952,0)</f>
        <v>0</v>
      </c>
      <c r="M1952" s="18">
        <f t="shared" ca="1" si="555"/>
        <v>0</v>
      </c>
      <c r="N1952" s="21">
        <v>15983</v>
      </c>
      <c r="O1952" s="20">
        <f t="shared" si="556"/>
        <v>14983</v>
      </c>
      <c r="P1952" s="21">
        <f t="shared" si="557"/>
        <v>1</v>
      </c>
      <c r="Q1952" s="22">
        <f t="shared" si="558"/>
        <v>13484.7</v>
      </c>
      <c r="R1952" s="59">
        <f t="shared" ca="1" si="559"/>
        <v>753678.55209249887</v>
      </c>
      <c r="S1952" s="60">
        <f t="shared" ca="1" si="560"/>
        <v>767163.25209249882</v>
      </c>
      <c r="T1952" s="61">
        <v>1045.254370252828</v>
      </c>
      <c r="U1952" s="61">
        <f t="shared" ca="1" si="561"/>
        <v>1146.7313185239145</v>
      </c>
      <c r="V1952" s="62">
        <f t="shared" ca="1" si="562"/>
        <v>9.7083495806423725E-2</v>
      </c>
      <c r="W1952" s="62"/>
      <c r="X1952" s="62">
        <f t="shared" ca="1" si="563"/>
        <v>9.7083495806423725E-2</v>
      </c>
      <c r="Y1952" s="60">
        <f t="shared" ca="1" si="564"/>
        <v>767163.25209249882</v>
      </c>
      <c r="Z1952" s="63">
        <f t="shared" ca="1" si="565"/>
        <v>0</v>
      </c>
      <c r="AA1952" s="60">
        <f t="shared" ca="1" si="566"/>
        <v>10325.991708844318</v>
      </c>
      <c r="AB1952" s="63">
        <f t="shared" ca="1" si="567"/>
        <v>-3879.2939103951917</v>
      </c>
      <c r="AC1952" s="47">
        <f t="shared" ca="1" si="568"/>
        <v>763283.95818210358</v>
      </c>
    </row>
    <row r="1953" spans="1:29" x14ac:dyDescent="0.15">
      <c r="A1953" s="58">
        <v>70814</v>
      </c>
      <c r="B1953" s="65">
        <f t="shared" si="551"/>
        <v>7</v>
      </c>
      <c r="C1953" s="58" t="s">
        <v>2006</v>
      </c>
      <c r="D1953" s="58">
        <v>529</v>
      </c>
      <c r="E1953" s="58">
        <v>0</v>
      </c>
      <c r="F1953" s="58">
        <f t="shared" si="552"/>
        <v>852.71641791044772</v>
      </c>
      <c r="G1953" s="58"/>
      <c r="H1953" s="17">
        <f t="shared" si="553"/>
        <v>1</v>
      </c>
      <c r="I1953" s="17">
        <f t="shared" si="554"/>
        <v>0</v>
      </c>
      <c r="J1953" s="17">
        <f ca="1">OFFSET('Z1'!$B$7,B1953,H1953)*D1953</f>
        <v>0</v>
      </c>
      <c r="K1953" s="17">
        <f ca="1">IF(I1953&gt;0,OFFSET('Z1'!$I$7,B1953,I1953)*IF(I1953=1,D1953-9300,IF(I1953=2,D1953-18000,IF(I1953=3,D1953-45000,0))),0)</f>
        <v>0</v>
      </c>
      <c r="L1953" s="17">
        <f>IF(AND(E1953=1,D1953&gt;20000,D1953&lt;=45000),D1953*'Z1'!$G$7,0)+IF(AND(E1953=1,D1953&gt;45000,D1953&lt;=50000),'Z1'!$G$7/5000*(50000-D1953)*D1953,0)</f>
        <v>0</v>
      </c>
      <c r="M1953" s="18">
        <f t="shared" ca="1" si="555"/>
        <v>0</v>
      </c>
      <c r="N1953" s="21">
        <v>44150</v>
      </c>
      <c r="O1953" s="20">
        <f t="shared" si="556"/>
        <v>43150</v>
      </c>
      <c r="P1953" s="21">
        <f t="shared" si="557"/>
        <v>1</v>
      </c>
      <c r="Q1953" s="22">
        <f t="shared" si="558"/>
        <v>38835</v>
      </c>
      <c r="R1953" s="59">
        <f t="shared" ca="1" si="559"/>
        <v>595958.07781305222</v>
      </c>
      <c r="S1953" s="60">
        <f t="shared" ca="1" si="560"/>
        <v>634793.07781305222</v>
      </c>
      <c r="T1953" s="61">
        <v>1120.1925864644602</v>
      </c>
      <c r="U1953" s="61">
        <f t="shared" ca="1" si="561"/>
        <v>1199.9869145804389</v>
      </c>
      <c r="V1953" s="62">
        <f t="shared" ca="1" si="562"/>
        <v>7.1232687200532885E-2</v>
      </c>
      <c r="W1953" s="62"/>
      <c r="X1953" s="62">
        <f t="shared" ca="1" si="563"/>
        <v>7.1232687200532885E-2</v>
      </c>
      <c r="Y1953" s="60">
        <f t="shared" ca="1" si="564"/>
        <v>634793.07781305222</v>
      </c>
      <c r="Z1953" s="63">
        <f t="shared" ca="1" si="565"/>
        <v>0</v>
      </c>
      <c r="AA1953" s="60">
        <f t="shared" ca="1" si="566"/>
        <v>0</v>
      </c>
      <c r="AB1953" s="63">
        <f t="shared" ca="1" si="567"/>
        <v>0</v>
      </c>
      <c r="AC1953" s="47">
        <f t="shared" ca="1" si="568"/>
        <v>634793.07781305222</v>
      </c>
    </row>
    <row r="1954" spans="1:29" x14ac:dyDescent="0.15">
      <c r="A1954" s="58">
        <v>70815</v>
      </c>
      <c r="B1954" s="65">
        <f t="shared" si="551"/>
        <v>7</v>
      </c>
      <c r="C1954" s="58" t="s">
        <v>2007</v>
      </c>
      <c r="D1954" s="58">
        <v>94</v>
      </c>
      <c r="E1954" s="58">
        <v>0</v>
      </c>
      <c r="F1954" s="58">
        <f t="shared" si="552"/>
        <v>151.52238805970148</v>
      </c>
      <c r="G1954" s="58"/>
      <c r="H1954" s="17">
        <f t="shared" si="553"/>
        <v>1</v>
      </c>
      <c r="I1954" s="17">
        <f t="shared" si="554"/>
        <v>0</v>
      </c>
      <c r="J1954" s="17">
        <f ca="1">OFFSET('Z1'!$B$7,B1954,H1954)*D1954</f>
        <v>0</v>
      </c>
      <c r="K1954" s="17">
        <f ca="1">IF(I1954&gt;0,OFFSET('Z1'!$I$7,B1954,I1954)*IF(I1954=1,D1954-9300,IF(I1954=2,D1954-18000,IF(I1954=3,D1954-45000,0))),0)</f>
        <v>0</v>
      </c>
      <c r="L1954" s="17">
        <f>IF(AND(E1954=1,D1954&gt;20000,D1954&lt;=45000),D1954*'Z1'!$G$7,0)+IF(AND(E1954=1,D1954&gt;45000,D1954&lt;=50000),'Z1'!$G$7/5000*(50000-D1954)*D1954,0)</f>
        <v>0</v>
      </c>
      <c r="M1954" s="18">
        <f t="shared" ca="1" si="555"/>
        <v>0</v>
      </c>
      <c r="N1954" s="21">
        <v>8164</v>
      </c>
      <c r="O1954" s="20">
        <f t="shared" si="556"/>
        <v>7164</v>
      </c>
      <c r="P1954" s="21">
        <f t="shared" si="557"/>
        <v>1</v>
      </c>
      <c r="Q1954" s="22">
        <f t="shared" si="558"/>
        <v>6447.6</v>
      </c>
      <c r="R1954" s="59">
        <f t="shared" ca="1" si="559"/>
        <v>105898.03273048565</v>
      </c>
      <c r="S1954" s="60">
        <f t="shared" ca="1" si="560"/>
        <v>112345.63273048565</v>
      </c>
      <c r="T1954" s="61">
        <v>1146.4506385061022</v>
      </c>
      <c r="U1954" s="61">
        <f t="shared" ca="1" si="561"/>
        <v>1195.1663056434643</v>
      </c>
      <c r="V1954" s="62">
        <f t="shared" ca="1" si="562"/>
        <v>4.2492598897098333E-2</v>
      </c>
      <c r="W1954" s="62"/>
      <c r="X1954" s="62">
        <f t="shared" ca="1" si="563"/>
        <v>4.2492598897098333E-2</v>
      </c>
      <c r="Y1954" s="60">
        <f t="shared" ca="1" si="564"/>
        <v>112345.63273048564</v>
      </c>
      <c r="Z1954" s="63">
        <f t="shared" ca="1" si="565"/>
        <v>0</v>
      </c>
      <c r="AA1954" s="60">
        <f t="shared" ca="1" si="566"/>
        <v>0</v>
      </c>
      <c r="AB1954" s="63">
        <f t="shared" ca="1" si="567"/>
        <v>0</v>
      </c>
      <c r="AC1954" s="47">
        <f t="shared" ca="1" si="568"/>
        <v>112345.63273048564</v>
      </c>
    </row>
    <row r="1955" spans="1:29" x14ac:dyDescent="0.15">
      <c r="A1955" s="58">
        <v>70816</v>
      </c>
      <c r="B1955" s="65">
        <f t="shared" si="551"/>
        <v>7</v>
      </c>
      <c r="C1955" s="58" t="s">
        <v>2008</v>
      </c>
      <c r="D1955" s="58">
        <v>1248</v>
      </c>
      <c r="E1955" s="58">
        <v>0</v>
      </c>
      <c r="F1955" s="58">
        <f t="shared" si="552"/>
        <v>2011.7014925373135</v>
      </c>
      <c r="G1955" s="58"/>
      <c r="H1955" s="17">
        <f t="shared" si="553"/>
        <v>1</v>
      </c>
      <c r="I1955" s="17">
        <f t="shared" si="554"/>
        <v>0</v>
      </c>
      <c r="J1955" s="17">
        <f ca="1">OFFSET('Z1'!$B$7,B1955,H1955)*D1955</f>
        <v>0</v>
      </c>
      <c r="K1955" s="17">
        <f ca="1">IF(I1955&gt;0,OFFSET('Z1'!$I$7,B1955,I1955)*IF(I1955=1,D1955-9300,IF(I1955=2,D1955-18000,IF(I1955=3,D1955-45000,0))),0)</f>
        <v>0</v>
      </c>
      <c r="L1955" s="17">
        <f>IF(AND(E1955=1,D1955&gt;20000,D1955&lt;=45000),D1955*'Z1'!$G$7,0)+IF(AND(E1955=1,D1955&gt;45000,D1955&lt;=50000),'Z1'!$G$7/5000*(50000-D1955)*D1955,0)</f>
        <v>0</v>
      </c>
      <c r="M1955" s="18">
        <f t="shared" ca="1" si="555"/>
        <v>0</v>
      </c>
      <c r="N1955" s="21">
        <v>49910</v>
      </c>
      <c r="O1955" s="20">
        <f t="shared" si="556"/>
        <v>48910</v>
      </c>
      <c r="P1955" s="21">
        <f t="shared" si="557"/>
        <v>1</v>
      </c>
      <c r="Q1955" s="22">
        <f t="shared" si="558"/>
        <v>44019</v>
      </c>
      <c r="R1955" s="59">
        <f t="shared" ca="1" si="559"/>
        <v>1405965.3707196394</v>
      </c>
      <c r="S1955" s="60">
        <f t="shared" ca="1" si="560"/>
        <v>1449984.3707196394</v>
      </c>
      <c r="T1955" s="61">
        <v>1071.6455195799099</v>
      </c>
      <c r="U1955" s="61">
        <f t="shared" ca="1" si="561"/>
        <v>1161.846450897147</v>
      </c>
      <c r="V1955" s="62">
        <f t="shared" ca="1" si="562"/>
        <v>8.417049263883114E-2</v>
      </c>
      <c r="W1955" s="62"/>
      <c r="X1955" s="62">
        <f t="shared" ca="1" si="563"/>
        <v>8.417049263883114E-2</v>
      </c>
      <c r="Y1955" s="60">
        <f t="shared" ca="1" si="564"/>
        <v>1449984.3707196396</v>
      </c>
      <c r="Z1955" s="63">
        <f t="shared" ca="1" si="565"/>
        <v>0</v>
      </c>
      <c r="AA1955" s="60">
        <f t="shared" ca="1" si="566"/>
        <v>2479.1689350737724</v>
      </c>
      <c r="AB1955" s="63">
        <f t="shared" ca="1" si="567"/>
        <v>-931.38027066545044</v>
      </c>
      <c r="AC1955" s="47">
        <f t="shared" ca="1" si="568"/>
        <v>1449052.9904489741</v>
      </c>
    </row>
    <row r="1956" spans="1:29" x14ac:dyDescent="0.15">
      <c r="A1956" s="58">
        <v>70817</v>
      </c>
      <c r="B1956" s="65">
        <f t="shared" si="551"/>
        <v>7</v>
      </c>
      <c r="C1956" s="58" t="s">
        <v>2009</v>
      </c>
      <c r="D1956" s="58">
        <v>389</v>
      </c>
      <c r="E1956" s="58">
        <v>0</v>
      </c>
      <c r="F1956" s="58">
        <f t="shared" si="552"/>
        <v>627.04477611940297</v>
      </c>
      <c r="G1956" s="58"/>
      <c r="H1956" s="17">
        <f t="shared" si="553"/>
        <v>1</v>
      </c>
      <c r="I1956" s="17">
        <f t="shared" si="554"/>
        <v>0</v>
      </c>
      <c r="J1956" s="17">
        <f ca="1">OFFSET('Z1'!$B$7,B1956,H1956)*D1956</f>
        <v>0</v>
      </c>
      <c r="K1956" s="17">
        <f ca="1">IF(I1956&gt;0,OFFSET('Z1'!$I$7,B1956,I1956)*IF(I1956=1,D1956-9300,IF(I1956=2,D1956-18000,IF(I1956=3,D1956-45000,0))),0)</f>
        <v>0</v>
      </c>
      <c r="L1956" s="17">
        <f>IF(AND(E1956=1,D1956&gt;20000,D1956&lt;=45000),D1956*'Z1'!$G$7,0)+IF(AND(E1956=1,D1956&gt;45000,D1956&lt;=50000),'Z1'!$G$7/5000*(50000-D1956)*D1956,0)</f>
        <v>0</v>
      </c>
      <c r="M1956" s="18">
        <f t="shared" ca="1" si="555"/>
        <v>0</v>
      </c>
      <c r="N1956" s="21">
        <v>98149</v>
      </c>
      <c r="O1956" s="20">
        <f t="shared" si="556"/>
        <v>97149</v>
      </c>
      <c r="P1956" s="21">
        <f t="shared" si="557"/>
        <v>1</v>
      </c>
      <c r="Q1956" s="22">
        <f t="shared" si="558"/>
        <v>87434.1</v>
      </c>
      <c r="R1956" s="59">
        <f t="shared" ca="1" si="559"/>
        <v>438237.60353360546</v>
      </c>
      <c r="S1956" s="60">
        <f t="shared" ca="1" si="560"/>
        <v>525671.70353360544</v>
      </c>
      <c r="T1956" s="61">
        <v>1323.761967597977</v>
      </c>
      <c r="U1956" s="61">
        <f t="shared" ca="1" si="561"/>
        <v>1351.341140189217</v>
      </c>
      <c r="V1956" s="62">
        <f t="shared" ca="1" si="562"/>
        <v>2.0833936361900118E-2</v>
      </c>
      <c r="W1956" s="62"/>
      <c r="X1956" s="62">
        <f t="shared" ca="1" si="563"/>
        <v>4.1158394327093784E-2</v>
      </c>
      <c r="Y1956" s="60">
        <f t="shared" ca="1" si="564"/>
        <v>536137.64913102228</v>
      </c>
      <c r="Z1956" s="63">
        <f t="shared" ca="1" si="565"/>
        <v>10465.945597416838</v>
      </c>
      <c r="AA1956" s="60">
        <f t="shared" ca="1" si="566"/>
        <v>0</v>
      </c>
      <c r="AB1956" s="63">
        <f t="shared" ca="1" si="567"/>
        <v>0</v>
      </c>
      <c r="AC1956" s="47">
        <f t="shared" ca="1" si="568"/>
        <v>536137.64913102228</v>
      </c>
    </row>
    <row r="1957" spans="1:29" x14ac:dyDescent="0.15">
      <c r="A1957" s="58">
        <v>70818</v>
      </c>
      <c r="B1957" s="65">
        <f t="shared" si="551"/>
        <v>7</v>
      </c>
      <c r="C1957" s="58" t="s">
        <v>2010</v>
      </c>
      <c r="D1957" s="58">
        <v>300</v>
      </c>
      <c r="E1957" s="58">
        <v>0</v>
      </c>
      <c r="F1957" s="58">
        <f t="shared" si="552"/>
        <v>483.58208955223881</v>
      </c>
      <c r="G1957" s="58"/>
      <c r="H1957" s="17">
        <f t="shared" si="553"/>
        <v>1</v>
      </c>
      <c r="I1957" s="17">
        <f t="shared" si="554"/>
        <v>0</v>
      </c>
      <c r="J1957" s="17">
        <f ca="1">OFFSET('Z1'!$B$7,B1957,H1957)*D1957</f>
        <v>0</v>
      </c>
      <c r="K1957" s="17">
        <f ca="1">IF(I1957&gt;0,OFFSET('Z1'!$I$7,B1957,I1957)*IF(I1957=1,D1957-9300,IF(I1957=2,D1957-18000,IF(I1957=3,D1957-45000,0))),0)</f>
        <v>0</v>
      </c>
      <c r="L1957" s="17">
        <f>IF(AND(E1957=1,D1957&gt;20000,D1957&lt;=45000),D1957*'Z1'!$G$7,0)+IF(AND(E1957=1,D1957&gt;45000,D1957&lt;=50000),'Z1'!$G$7/5000*(50000-D1957)*D1957,0)</f>
        <v>0</v>
      </c>
      <c r="M1957" s="18">
        <f t="shared" ca="1" si="555"/>
        <v>0</v>
      </c>
      <c r="N1957" s="21">
        <v>61619</v>
      </c>
      <c r="O1957" s="20">
        <f t="shared" si="556"/>
        <v>60619</v>
      </c>
      <c r="P1957" s="21">
        <f t="shared" si="557"/>
        <v>1</v>
      </c>
      <c r="Q1957" s="22">
        <f t="shared" si="558"/>
        <v>54557.1</v>
      </c>
      <c r="R1957" s="59">
        <f t="shared" ca="1" si="559"/>
        <v>337972.44488452864</v>
      </c>
      <c r="S1957" s="60">
        <f t="shared" ca="1" si="560"/>
        <v>392529.54488452862</v>
      </c>
      <c r="T1957" s="61">
        <v>1263.2704976817545</v>
      </c>
      <c r="U1957" s="61">
        <f t="shared" ca="1" si="561"/>
        <v>1308.4318162817619</v>
      </c>
      <c r="V1957" s="62">
        <f t="shared" ca="1" si="562"/>
        <v>3.5749523702867769E-2</v>
      </c>
      <c r="W1957" s="62"/>
      <c r="X1957" s="62">
        <f t="shared" ca="1" si="563"/>
        <v>4.1158394327093784E-2</v>
      </c>
      <c r="Y1957" s="60">
        <f t="shared" ca="1" si="564"/>
        <v>394579.40489013732</v>
      </c>
      <c r="Z1957" s="63">
        <f t="shared" ca="1" si="565"/>
        <v>2049.8600056087016</v>
      </c>
      <c r="AA1957" s="60">
        <f t="shared" ca="1" si="566"/>
        <v>0</v>
      </c>
      <c r="AB1957" s="63">
        <f t="shared" ca="1" si="567"/>
        <v>0</v>
      </c>
      <c r="AC1957" s="47">
        <f t="shared" ca="1" si="568"/>
        <v>394579.40489013732</v>
      </c>
    </row>
    <row r="1958" spans="1:29" x14ac:dyDescent="0.15">
      <c r="A1958" s="58">
        <v>70819</v>
      </c>
      <c r="B1958" s="65">
        <f t="shared" si="551"/>
        <v>7</v>
      </c>
      <c r="C1958" s="58" t="s">
        <v>2011</v>
      </c>
      <c r="D1958" s="58">
        <v>77</v>
      </c>
      <c r="E1958" s="58">
        <v>0</v>
      </c>
      <c r="F1958" s="58">
        <f t="shared" si="552"/>
        <v>124.11940298507463</v>
      </c>
      <c r="G1958" s="58"/>
      <c r="H1958" s="17">
        <f t="shared" si="553"/>
        <v>1</v>
      </c>
      <c r="I1958" s="17">
        <f t="shared" si="554"/>
        <v>0</v>
      </c>
      <c r="J1958" s="17">
        <f ca="1">OFFSET('Z1'!$B$7,B1958,H1958)*D1958</f>
        <v>0</v>
      </c>
      <c r="K1958" s="17">
        <f ca="1">IF(I1958&gt;0,OFFSET('Z1'!$I$7,B1958,I1958)*IF(I1958=1,D1958-9300,IF(I1958=2,D1958-18000,IF(I1958=3,D1958-45000,0))),0)</f>
        <v>0</v>
      </c>
      <c r="L1958" s="17">
        <f>IF(AND(E1958=1,D1958&gt;20000,D1958&lt;=45000),D1958*'Z1'!$G$7,0)+IF(AND(E1958=1,D1958&gt;45000,D1958&lt;=50000),'Z1'!$G$7/5000*(50000-D1958)*D1958,0)</f>
        <v>0</v>
      </c>
      <c r="M1958" s="18">
        <f t="shared" ca="1" si="555"/>
        <v>0</v>
      </c>
      <c r="N1958" s="21">
        <v>6265</v>
      </c>
      <c r="O1958" s="20">
        <f t="shared" si="556"/>
        <v>5265</v>
      </c>
      <c r="P1958" s="21">
        <f t="shared" si="557"/>
        <v>1</v>
      </c>
      <c r="Q1958" s="22">
        <f t="shared" si="558"/>
        <v>4738.5</v>
      </c>
      <c r="R1958" s="59">
        <f t="shared" ca="1" si="559"/>
        <v>86746.260853695698</v>
      </c>
      <c r="S1958" s="60">
        <f t="shared" ca="1" si="560"/>
        <v>91484.760853695698</v>
      </c>
      <c r="T1958" s="61">
        <v>1120.0586776207003</v>
      </c>
      <c r="U1958" s="61">
        <f t="shared" ca="1" si="561"/>
        <v>1188.1137773207233</v>
      </c>
      <c r="V1958" s="62">
        <f t="shared" ca="1" si="562"/>
        <v>6.0760298598453666E-2</v>
      </c>
      <c r="W1958" s="62"/>
      <c r="X1958" s="62">
        <f t="shared" ca="1" si="563"/>
        <v>6.0760298598453666E-2</v>
      </c>
      <c r="Y1958" s="60">
        <f t="shared" ca="1" si="564"/>
        <v>91484.760853695698</v>
      </c>
      <c r="Z1958" s="63">
        <f t="shared" ca="1" si="565"/>
        <v>0</v>
      </c>
      <c r="AA1958" s="60">
        <f t="shared" ca="1" si="566"/>
        <v>0</v>
      </c>
      <c r="AB1958" s="63">
        <f t="shared" ca="1" si="567"/>
        <v>0</v>
      </c>
      <c r="AC1958" s="47">
        <f t="shared" ca="1" si="568"/>
        <v>91484.760853695698</v>
      </c>
    </row>
    <row r="1959" spans="1:29" x14ac:dyDescent="0.15">
      <c r="A1959" s="58">
        <v>70820</v>
      </c>
      <c r="B1959" s="65">
        <f t="shared" si="551"/>
        <v>7</v>
      </c>
      <c r="C1959" s="58" t="s">
        <v>2012</v>
      </c>
      <c r="D1959" s="58">
        <v>2076</v>
      </c>
      <c r="E1959" s="58">
        <v>0</v>
      </c>
      <c r="F1959" s="58">
        <f t="shared" si="552"/>
        <v>3346.3880597014927</v>
      </c>
      <c r="G1959" s="58"/>
      <c r="H1959" s="17">
        <f t="shared" si="553"/>
        <v>1</v>
      </c>
      <c r="I1959" s="17">
        <f t="shared" si="554"/>
        <v>0</v>
      </c>
      <c r="J1959" s="17">
        <f ca="1">OFFSET('Z1'!$B$7,B1959,H1959)*D1959</f>
        <v>0</v>
      </c>
      <c r="K1959" s="17">
        <f ca="1">IF(I1959&gt;0,OFFSET('Z1'!$I$7,B1959,I1959)*IF(I1959=1,D1959-9300,IF(I1959=2,D1959-18000,IF(I1959=3,D1959-45000,0))),0)</f>
        <v>0</v>
      </c>
      <c r="L1959" s="17">
        <f>IF(AND(E1959=1,D1959&gt;20000,D1959&lt;=45000),D1959*'Z1'!$G$7,0)+IF(AND(E1959=1,D1959&gt;45000,D1959&lt;=50000),'Z1'!$G$7/5000*(50000-D1959)*D1959,0)</f>
        <v>0</v>
      </c>
      <c r="M1959" s="18">
        <f t="shared" ca="1" si="555"/>
        <v>0</v>
      </c>
      <c r="N1959" s="21">
        <v>32982</v>
      </c>
      <c r="O1959" s="20">
        <f t="shared" si="556"/>
        <v>31982</v>
      </c>
      <c r="P1959" s="21">
        <f t="shared" si="557"/>
        <v>1</v>
      </c>
      <c r="Q1959" s="22">
        <f t="shared" si="558"/>
        <v>28783.8</v>
      </c>
      <c r="R1959" s="59">
        <f t="shared" ca="1" si="559"/>
        <v>2338769.3186009387</v>
      </c>
      <c r="S1959" s="60">
        <f t="shared" ca="1" si="560"/>
        <v>2367553.1186009385</v>
      </c>
      <c r="T1959" s="61">
        <v>1042.7629947622595</v>
      </c>
      <c r="U1959" s="61">
        <f t="shared" ca="1" si="561"/>
        <v>1140.4398451834963</v>
      </c>
      <c r="V1959" s="62">
        <f t="shared" ca="1" si="562"/>
        <v>9.3671189821524337E-2</v>
      </c>
      <c r="W1959" s="62"/>
      <c r="X1959" s="62">
        <f t="shared" ca="1" si="563"/>
        <v>9.3671189821524337E-2</v>
      </c>
      <c r="Y1959" s="60">
        <f t="shared" ca="1" si="564"/>
        <v>2367553.1186009385</v>
      </c>
      <c r="Z1959" s="63">
        <f t="shared" ca="1" si="565"/>
        <v>0</v>
      </c>
      <c r="AA1959" s="60">
        <f t="shared" ca="1" si="566"/>
        <v>24579.734881707467</v>
      </c>
      <c r="AB1959" s="63">
        <f t="shared" ca="1" si="567"/>
        <v>-9234.1751314855373</v>
      </c>
      <c r="AC1959" s="47">
        <f t="shared" ca="1" si="568"/>
        <v>2358318.9434694531</v>
      </c>
    </row>
    <row r="1960" spans="1:29" x14ac:dyDescent="0.15">
      <c r="A1960" s="58">
        <v>70821</v>
      </c>
      <c r="B1960" s="65">
        <f t="shared" si="551"/>
        <v>7</v>
      </c>
      <c r="C1960" s="58" t="s">
        <v>2013</v>
      </c>
      <c r="D1960" s="58">
        <v>1147</v>
      </c>
      <c r="E1960" s="58">
        <v>0</v>
      </c>
      <c r="F1960" s="58">
        <f t="shared" si="552"/>
        <v>1848.8955223880596</v>
      </c>
      <c r="G1960" s="58"/>
      <c r="H1960" s="17">
        <f t="shared" si="553"/>
        <v>1</v>
      </c>
      <c r="I1960" s="17">
        <f t="shared" si="554"/>
        <v>0</v>
      </c>
      <c r="J1960" s="17">
        <f ca="1">OFFSET('Z1'!$B$7,B1960,H1960)*D1960</f>
        <v>0</v>
      </c>
      <c r="K1960" s="17">
        <f ca="1">IF(I1960&gt;0,OFFSET('Z1'!$I$7,B1960,I1960)*IF(I1960=1,D1960-9300,IF(I1960=2,D1960-18000,IF(I1960=3,D1960-45000,0))),0)</f>
        <v>0</v>
      </c>
      <c r="L1960" s="17">
        <f>IF(AND(E1960=1,D1960&gt;20000,D1960&lt;=45000),D1960*'Z1'!$G$7,0)+IF(AND(E1960=1,D1960&gt;45000,D1960&lt;=50000),'Z1'!$G$7/5000*(50000-D1960)*D1960,0)</f>
        <v>0</v>
      </c>
      <c r="M1960" s="18">
        <f t="shared" ca="1" si="555"/>
        <v>0</v>
      </c>
      <c r="N1960" s="21">
        <v>414436</v>
      </c>
      <c r="O1960" s="20">
        <f t="shared" si="556"/>
        <v>413436</v>
      </c>
      <c r="P1960" s="21">
        <f t="shared" si="557"/>
        <v>1</v>
      </c>
      <c r="Q1960" s="22">
        <f t="shared" si="558"/>
        <v>372092.4</v>
      </c>
      <c r="R1960" s="59">
        <f t="shared" ca="1" si="559"/>
        <v>1292181.3142751812</v>
      </c>
      <c r="S1960" s="60">
        <f t="shared" ca="1" si="560"/>
        <v>1664273.7142751813</v>
      </c>
      <c r="T1960" s="61">
        <v>1502.2335791599112</v>
      </c>
      <c r="U1960" s="61">
        <f t="shared" ca="1" si="561"/>
        <v>1450.9796985834187</v>
      </c>
      <c r="V1960" s="62">
        <f t="shared" ca="1" si="562"/>
        <v>-3.4118449545745722E-2</v>
      </c>
      <c r="W1960" s="62"/>
      <c r="X1960" s="62">
        <f t="shared" ca="1" si="563"/>
        <v>4.1158394327093784E-2</v>
      </c>
      <c r="Y1960" s="60">
        <f t="shared" ca="1" si="564"/>
        <v>1793980.3770561856</v>
      </c>
      <c r="Z1960" s="63">
        <f t="shared" ca="1" si="565"/>
        <v>129706.66278100433</v>
      </c>
      <c r="AA1960" s="60">
        <f t="shared" ca="1" si="566"/>
        <v>0</v>
      </c>
      <c r="AB1960" s="63">
        <f t="shared" ca="1" si="567"/>
        <v>0</v>
      </c>
      <c r="AC1960" s="47">
        <f t="shared" ca="1" si="568"/>
        <v>1793980.3770561856</v>
      </c>
    </row>
    <row r="1961" spans="1:29" x14ac:dyDescent="0.15">
      <c r="A1961" s="58">
        <v>70822</v>
      </c>
      <c r="B1961" s="65">
        <f t="shared" si="551"/>
        <v>7</v>
      </c>
      <c r="C1961" s="58" t="s">
        <v>2014</v>
      </c>
      <c r="D1961" s="58">
        <v>392</v>
      </c>
      <c r="E1961" s="58">
        <v>0</v>
      </c>
      <c r="F1961" s="58">
        <f t="shared" si="552"/>
        <v>631.88059701492534</v>
      </c>
      <c r="G1961" s="58"/>
      <c r="H1961" s="17">
        <f t="shared" si="553"/>
        <v>1</v>
      </c>
      <c r="I1961" s="17">
        <f t="shared" si="554"/>
        <v>0</v>
      </c>
      <c r="J1961" s="17">
        <f ca="1">OFFSET('Z1'!$B$7,B1961,H1961)*D1961</f>
        <v>0</v>
      </c>
      <c r="K1961" s="17">
        <f ca="1">IF(I1961&gt;0,OFFSET('Z1'!$I$7,B1961,I1961)*IF(I1961=1,D1961-9300,IF(I1961=2,D1961-18000,IF(I1961=3,D1961-45000,0))),0)</f>
        <v>0</v>
      </c>
      <c r="L1961" s="17">
        <f>IF(AND(E1961=1,D1961&gt;20000,D1961&lt;=45000),D1961*'Z1'!$G$7,0)+IF(AND(E1961=1,D1961&gt;45000,D1961&lt;=50000),'Z1'!$G$7/5000*(50000-D1961)*D1961,0)</f>
        <v>0</v>
      </c>
      <c r="M1961" s="18">
        <f t="shared" ca="1" si="555"/>
        <v>0</v>
      </c>
      <c r="N1961" s="21">
        <v>4085</v>
      </c>
      <c r="O1961" s="20">
        <f t="shared" si="556"/>
        <v>3085</v>
      </c>
      <c r="P1961" s="21">
        <f t="shared" si="557"/>
        <v>1</v>
      </c>
      <c r="Q1961" s="22">
        <f t="shared" si="558"/>
        <v>2776.5</v>
      </c>
      <c r="R1961" s="59">
        <f t="shared" ca="1" si="559"/>
        <v>441617.32798245078</v>
      </c>
      <c r="S1961" s="60">
        <f t="shared" ca="1" si="560"/>
        <v>444393.82798245078</v>
      </c>
      <c r="T1961" s="61">
        <v>1043.5714827383526</v>
      </c>
      <c r="U1961" s="61">
        <f t="shared" ca="1" si="561"/>
        <v>1133.6577244450275</v>
      </c>
      <c r="V1961" s="62">
        <f t="shared" ca="1" si="562"/>
        <v>8.6324936237512695E-2</v>
      </c>
      <c r="W1961" s="62"/>
      <c r="X1961" s="62">
        <f t="shared" ca="1" si="563"/>
        <v>8.6324936237512695E-2</v>
      </c>
      <c r="Y1961" s="60">
        <f t="shared" ca="1" si="564"/>
        <v>444393.82798245078</v>
      </c>
      <c r="Z1961" s="63">
        <f t="shared" ca="1" si="565"/>
        <v>0</v>
      </c>
      <c r="AA1961" s="60">
        <f t="shared" ca="1" si="566"/>
        <v>1639.6530984933488</v>
      </c>
      <c r="AB1961" s="63">
        <f t="shared" ca="1" si="567"/>
        <v>-615.98890058161226</v>
      </c>
      <c r="AC1961" s="47">
        <f t="shared" ca="1" si="568"/>
        <v>443777.83908186917</v>
      </c>
    </row>
    <row r="1962" spans="1:29" x14ac:dyDescent="0.15">
      <c r="A1962" s="58">
        <v>70823</v>
      </c>
      <c r="B1962" s="65">
        <f t="shared" si="551"/>
        <v>7</v>
      </c>
      <c r="C1962" s="58" t="s">
        <v>2015</v>
      </c>
      <c r="D1962" s="58">
        <v>67</v>
      </c>
      <c r="E1962" s="58">
        <v>0</v>
      </c>
      <c r="F1962" s="58">
        <f t="shared" si="552"/>
        <v>108</v>
      </c>
      <c r="G1962" s="58"/>
      <c r="H1962" s="17">
        <f t="shared" si="553"/>
        <v>1</v>
      </c>
      <c r="I1962" s="17">
        <f t="shared" si="554"/>
        <v>0</v>
      </c>
      <c r="J1962" s="17">
        <f ca="1">OFFSET('Z1'!$B$7,B1962,H1962)*D1962</f>
        <v>0</v>
      </c>
      <c r="K1962" s="17">
        <f ca="1">IF(I1962&gt;0,OFFSET('Z1'!$I$7,B1962,I1962)*IF(I1962=1,D1962-9300,IF(I1962=2,D1962-18000,IF(I1962=3,D1962-45000,0))),0)</f>
        <v>0</v>
      </c>
      <c r="L1962" s="17">
        <f>IF(AND(E1962=1,D1962&gt;20000,D1962&lt;=45000),D1962*'Z1'!$G$7,0)+IF(AND(E1962=1,D1962&gt;45000,D1962&lt;=50000),'Z1'!$G$7/5000*(50000-D1962)*D1962,0)</f>
        <v>0</v>
      </c>
      <c r="M1962" s="18">
        <f t="shared" ca="1" si="555"/>
        <v>0</v>
      </c>
      <c r="N1962" s="21">
        <v>4953</v>
      </c>
      <c r="O1962" s="20">
        <f t="shared" si="556"/>
        <v>3953</v>
      </c>
      <c r="P1962" s="21">
        <f t="shared" si="557"/>
        <v>1</v>
      </c>
      <c r="Q1962" s="22">
        <f t="shared" si="558"/>
        <v>3557.7000000000003</v>
      </c>
      <c r="R1962" s="59">
        <f t="shared" ca="1" si="559"/>
        <v>75480.512690878066</v>
      </c>
      <c r="S1962" s="60">
        <f t="shared" ca="1" si="560"/>
        <v>79038.212690878063</v>
      </c>
      <c r="T1962" s="61">
        <v>1095.7670255537198</v>
      </c>
      <c r="U1962" s="61">
        <f t="shared" ca="1" si="561"/>
        <v>1179.6748162817621</v>
      </c>
      <c r="V1962" s="62">
        <f t="shared" ca="1" si="562"/>
        <v>7.6574480497477504E-2</v>
      </c>
      <c r="W1962" s="62"/>
      <c r="X1962" s="62">
        <f t="shared" ca="1" si="563"/>
        <v>7.6574480497477504E-2</v>
      </c>
      <c r="Y1962" s="60">
        <f t="shared" ca="1" si="564"/>
        <v>79038.212690878063</v>
      </c>
      <c r="Z1962" s="63">
        <f t="shared" ca="1" si="565"/>
        <v>0</v>
      </c>
      <c r="AA1962" s="60">
        <f t="shared" ca="1" si="566"/>
        <v>0</v>
      </c>
      <c r="AB1962" s="63">
        <f t="shared" ca="1" si="567"/>
        <v>0</v>
      </c>
      <c r="AC1962" s="47">
        <f t="shared" ca="1" si="568"/>
        <v>79038.212690878063</v>
      </c>
    </row>
    <row r="1963" spans="1:29" x14ac:dyDescent="0.15">
      <c r="A1963" s="58">
        <v>70824</v>
      </c>
      <c r="B1963" s="65">
        <f t="shared" si="551"/>
        <v>7</v>
      </c>
      <c r="C1963" s="58" t="s">
        <v>2016</v>
      </c>
      <c r="D1963" s="58">
        <v>459</v>
      </c>
      <c r="E1963" s="58">
        <v>0</v>
      </c>
      <c r="F1963" s="58">
        <f t="shared" si="552"/>
        <v>739.88059701492534</v>
      </c>
      <c r="G1963" s="58"/>
      <c r="H1963" s="17">
        <f t="shared" si="553"/>
        <v>1</v>
      </c>
      <c r="I1963" s="17">
        <f t="shared" si="554"/>
        <v>0</v>
      </c>
      <c r="J1963" s="17">
        <f ca="1">OFFSET('Z1'!$B$7,B1963,H1963)*D1963</f>
        <v>0</v>
      </c>
      <c r="K1963" s="17">
        <f ca="1">IF(I1963&gt;0,OFFSET('Z1'!$I$7,B1963,I1963)*IF(I1963=1,D1963-9300,IF(I1963=2,D1963-18000,IF(I1963=3,D1963-45000,0))),0)</f>
        <v>0</v>
      </c>
      <c r="L1963" s="17">
        <f>IF(AND(E1963=1,D1963&gt;20000,D1963&lt;=45000),D1963*'Z1'!$G$7,0)+IF(AND(E1963=1,D1963&gt;45000,D1963&lt;=50000),'Z1'!$G$7/5000*(50000-D1963)*D1963,0)</f>
        <v>0</v>
      </c>
      <c r="M1963" s="18">
        <f t="shared" ca="1" si="555"/>
        <v>0</v>
      </c>
      <c r="N1963" s="21">
        <v>107570</v>
      </c>
      <c r="O1963" s="20">
        <f t="shared" si="556"/>
        <v>106570</v>
      </c>
      <c r="P1963" s="21">
        <f t="shared" si="557"/>
        <v>1</v>
      </c>
      <c r="Q1963" s="22">
        <f t="shared" si="558"/>
        <v>95913</v>
      </c>
      <c r="R1963" s="59">
        <f t="shared" ca="1" si="559"/>
        <v>517097.84067332884</v>
      </c>
      <c r="S1963" s="60">
        <f t="shared" ca="1" si="560"/>
        <v>613010.84067332884</v>
      </c>
      <c r="T1963" s="61">
        <v>1311.2778724568827</v>
      </c>
      <c r="U1963" s="61">
        <f t="shared" ca="1" si="561"/>
        <v>1335.5356005954877</v>
      </c>
      <c r="V1963" s="62">
        <f t="shared" ca="1" si="562"/>
        <v>1.8499304112525206E-2</v>
      </c>
      <c r="W1963" s="62"/>
      <c r="X1963" s="62">
        <f t="shared" ca="1" si="563"/>
        <v>4.1158394327093784E-2</v>
      </c>
      <c r="Y1963" s="60">
        <f t="shared" ca="1" si="564"/>
        <v>626648.81556956982</v>
      </c>
      <c r="Z1963" s="63">
        <f t="shared" ca="1" si="565"/>
        <v>13637.974896240979</v>
      </c>
      <c r="AA1963" s="60">
        <f t="shared" ca="1" si="566"/>
        <v>0</v>
      </c>
      <c r="AB1963" s="63">
        <f t="shared" ca="1" si="567"/>
        <v>0</v>
      </c>
      <c r="AC1963" s="47">
        <f t="shared" ca="1" si="568"/>
        <v>626648.81556956982</v>
      </c>
    </row>
    <row r="1964" spans="1:29" x14ac:dyDescent="0.15">
      <c r="A1964" s="58">
        <v>70825</v>
      </c>
      <c r="B1964" s="65">
        <f t="shared" si="551"/>
        <v>7</v>
      </c>
      <c r="C1964" s="58" t="s">
        <v>2017</v>
      </c>
      <c r="D1964" s="58">
        <v>103</v>
      </c>
      <c r="E1964" s="58">
        <v>0</v>
      </c>
      <c r="F1964" s="58">
        <f t="shared" si="552"/>
        <v>166.02985074626866</v>
      </c>
      <c r="G1964" s="58"/>
      <c r="H1964" s="17">
        <f t="shared" si="553"/>
        <v>1</v>
      </c>
      <c r="I1964" s="17">
        <f t="shared" si="554"/>
        <v>0</v>
      </c>
      <c r="J1964" s="17">
        <f ca="1">OFFSET('Z1'!$B$7,B1964,H1964)*D1964</f>
        <v>0</v>
      </c>
      <c r="K1964" s="17">
        <f ca="1">IF(I1964&gt;0,OFFSET('Z1'!$I$7,B1964,I1964)*IF(I1964=1,D1964-9300,IF(I1964=2,D1964-18000,IF(I1964=3,D1964-45000,0))),0)</f>
        <v>0</v>
      </c>
      <c r="L1964" s="17">
        <f>IF(AND(E1964=1,D1964&gt;20000,D1964&lt;=45000),D1964*'Z1'!$G$7,0)+IF(AND(E1964=1,D1964&gt;45000,D1964&lt;=50000),'Z1'!$G$7/5000*(50000-D1964)*D1964,0)</f>
        <v>0</v>
      </c>
      <c r="M1964" s="18">
        <f t="shared" ca="1" si="555"/>
        <v>0</v>
      </c>
      <c r="N1964" s="21">
        <v>12509</v>
      </c>
      <c r="O1964" s="20">
        <f t="shared" si="556"/>
        <v>11509</v>
      </c>
      <c r="P1964" s="21">
        <f t="shared" si="557"/>
        <v>1</v>
      </c>
      <c r="Q1964" s="22">
        <f t="shared" si="558"/>
        <v>10358.1</v>
      </c>
      <c r="R1964" s="59">
        <f t="shared" ca="1" si="559"/>
        <v>116037.20607702152</v>
      </c>
      <c r="S1964" s="60">
        <f t="shared" ca="1" si="560"/>
        <v>126395.30607702152</v>
      </c>
      <c r="T1964" s="61">
        <v>1167.7122167193706</v>
      </c>
      <c r="U1964" s="61">
        <f t="shared" ca="1" si="561"/>
        <v>1227.1388939516653</v>
      </c>
      <c r="V1964" s="62">
        <f t="shared" ca="1" si="562"/>
        <v>5.0891543636711223E-2</v>
      </c>
      <c r="W1964" s="62"/>
      <c r="X1964" s="62">
        <f t="shared" ca="1" si="563"/>
        <v>5.0891543636711223E-2</v>
      </c>
      <c r="Y1964" s="60">
        <f t="shared" ca="1" si="564"/>
        <v>126395.30607702152</v>
      </c>
      <c r="Z1964" s="63">
        <f t="shared" ca="1" si="565"/>
        <v>0</v>
      </c>
      <c r="AA1964" s="60">
        <f t="shared" ca="1" si="566"/>
        <v>0</v>
      </c>
      <c r="AB1964" s="63">
        <f t="shared" ca="1" si="567"/>
        <v>0</v>
      </c>
      <c r="AC1964" s="47">
        <f t="shared" ca="1" si="568"/>
        <v>126395.30607702152</v>
      </c>
    </row>
    <row r="1965" spans="1:29" x14ac:dyDescent="0.15">
      <c r="A1965" s="58">
        <v>70826</v>
      </c>
      <c r="B1965" s="65">
        <f t="shared" si="551"/>
        <v>7</v>
      </c>
      <c r="C1965" s="58" t="s">
        <v>2018</v>
      </c>
      <c r="D1965" s="58">
        <v>1478</v>
      </c>
      <c r="E1965" s="58">
        <v>0</v>
      </c>
      <c r="F1965" s="58">
        <f t="shared" si="552"/>
        <v>2382.4477611940297</v>
      </c>
      <c r="G1965" s="58"/>
      <c r="H1965" s="17">
        <f t="shared" si="553"/>
        <v>1</v>
      </c>
      <c r="I1965" s="17">
        <f t="shared" si="554"/>
        <v>0</v>
      </c>
      <c r="J1965" s="17">
        <f ca="1">OFFSET('Z1'!$B$7,B1965,H1965)*D1965</f>
        <v>0</v>
      </c>
      <c r="K1965" s="17">
        <f ca="1">IF(I1965&gt;0,OFFSET('Z1'!$I$7,B1965,I1965)*IF(I1965=1,D1965-9300,IF(I1965=2,D1965-18000,IF(I1965=3,D1965-45000,0))),0)</f>
        <v>0</v>
      </c>
      <c r="L1965" s="17">
        <f>IF(AND(E1965=1,D1965&gt;20000,D1965&lt;=45000),D1965*'Z1'!$G$7,0)+IF(AND(E1965=1,D1965&gt;45000,D1965&lt;=50000),'Z1'!$G$7/5000*(50000-D1965)*D1965,0)</f>
        <v>0</v>
      </c>
      <c r="M1965" s="18">
        <f t="shared" ca="1" si="555"/>
        <v>0</v>
      </c>
      <c r="N1965" s="21">
        <v>6373</v>
      </c>
      <c r="O1965" s="20">
        <f t="shared" si="556"/>
        <v>5373</v>
      </c>
      <c r="P1965" s="21">
        <f t="shared" si="557"/>
        <v>1</v>
      </c>
      <c r="Q1965" s="22">
        <f t="shared" si="558"/>
        <v>4835.7</v>
      </c>
      <c r="R1965" s="59">
        <f t="shared" ca="1" si="559"/>
        <v>1665077.5784644445</v>
      </c>
      <c r="S1965" s="60">
        <f t="shared" ca="1" si="560"/>
        <v>1669913.2784644444</v>
      </c>
      <c r="T1965" s="61">
        <v>1030.2384025471531</v>
      </c>
      <c r="U1965" s="61">
        <f t="shared" ca="1" si="561"/>
        <v>1129.8466024793265</v>
      </c>
      <c r="V1965" s="62">
        <f t="shared" ca="1" si="562"/>
        <v>9.6684611722784641E-2</v>
      </c>
      <c r="W1965" s="62"/>
      <c r="X1965" s="62">
        <f t="shared" ca="1" si="563"/>
        <v>9.6684611722784641E-2</v>
      </c>
      <c r="Y1965" s="60">
        <f t="shared" ca="1" si="564"/>
        <v>1669913.2784644447</v>
      </c>
      <c r="Z1965" s="63">
        <f t="shared" ca="1" si="565"/>
        <v>0</v>
      </c>
      <c r="AA1965" s="60">
        <f t="shared" ca="1" si="566"/>
        <v>21877.774401509669</v>
      </c>
      <c r="AB1965" s="63">
        <f t="shared" ca="1" si="567"/>
        <v>-8219.0959863045373</v>
      </c>
      <c r="AC1965" s="47">
        <f t="shared" ca="1" si="568"/>
        <v>1661694.1824781401</v>
      </c>
    </row>
    <row r="1966" spans="1:29" x14ac:dyDescent="0.15">
      <c r="A1966" s="58">
        <v>70827</v>
      </c>
      <c r="B1966" s="65">
        <f t="shared" si="551"/>
        <v>7</v>
      </c>
      <c r="C1966" s="58" t="s">
        <v>2019</v>
      </c>
      <c r="D1966" s="58">
        <v>405</v>
      </c>
      <c r="E1966" s="58">
        <v>0</v>
      </c>
      <c r="F1966" s="58">
        <f t="shared" si="552"/>
        <v>652.83582089552237</v>
      </c>
      <c r="G1966" s="58"/>
      <c r="H1966" s="17">
        <f t="shared" si="553"/>
        <v>1</v>
      </c>
      <c r="I1966" s="17">
        <f t="shared" si="554"/>
        <v>0</v>
      </c>
      <c r="J1966" s="17">
        <f ca="1">OFFSET('Z1'!$B$7,B1966,H1966)*D1966</f>
        <v>0</v>
      </c>
      <c r="K1966" s="17">
        <f ca="1">IF(I1966&gt;0,OFFSET('Z1'!$I$7,B1966,I1966)*IF(I1966=1,D1966-9300,IF(I1966=2,D1966-18000,IF(I1966=3,D1966-45000,0))),0)</f>
        <v>0</v>
      </c>
      <c r="L1966" s="17">
        <f>IF(AND(E1966=1,D1966&gt;20000,D1966&lt;=45000),D1966*'Z1'!$G$7,0)+IF(AND(E1966=1,D1966&gt;45000,D1966&lt;=50000),'Z1'!$G$7/5000*(50000-D1966)*D1966,0)</f>
        <v>0</v>
      </c>
      <c r="M1966" s="18">
        <f t="shared" ca="1" si="555"/>
        <v>0</v>
      </c>
      <c r="N1966" s="21">
        <v>9681</v>
      </c>
      <c r="O1966" s="20">
        <f t="shared" si="556"/>
        <v>8681</v>
      </c>
      <c r="P1966" s="21">
        <f t="shared" si="557"/>
        <v>1</v>
      </c>
      <c r="Q1966" s="22">
        <f t="shared" si="558"/>
        <v>7812.9000000000005</v>
      </c>
      <c r="R1966" s="59">
        <f t="shared" ca="1" si="559"/>
        <v>456262.80059411371</v>
      </c>
      <c r="S1966" s="60">
        <f t="shared" ca="1" si="560"/>
        <v>464075.70059411373</v>
      </c>
      <c r="T1966" s="61">
        <v>1046.6119354421044</v>
      </c>
      <c r="U1966" s="61">
        <f t="shared" ca="1" si="561"/>
        <v>1145.8659273928733</v>
      </c>
      <c r="V1966" s="62">
        <f t="shared" ca="1" si="562"/>
        <v>9.4833613672523853E-2</v>
      </c>
      <c r="W1966" s="62"/>
      <c r="X1966" s="62">
        <f t="shared" ca="1" si="563"/>
        <v>9.4833613672523853E-2</v>
      </c>
      <c r="Y1966" s="60">
        <f t="shared" ca="1" si="564"/>
        <v>464075.70059411373</v>
      </c>
      <c r="Z1966" s="63">
        <f t="shared" ca="1" si="565"/>
        <v>0</v>
      </c>
      <c r="AA1966" s="60">
        <f t="shared" ca="1" si="566"/>
        <v>5305.6046755025745</v>
      </c>
      <c r="AB1966" s="63">
        <f t="shared" ca="1" si="567"/>
        <v>-1993.222587135403</v>
      </c>
      <c r="AC1966" s="47">
        <f t="shared" ca="1" si="568"/>
        <v>462082.47800697834</v>
      </c>
    </row>
    <row r="1967" spans="1:29" x14ac:dyDescent="0.15">
      <c r="A1967" s="58">
        <v>70828</v>
      </c>
      <c r="B1967" s="65">
        <f t="shared" si="551"/>
        <v>7</v>
      </c>
      <c r="C1967" s="58" t="s">
        <v>2020</v>
      </c>
      <c r="D1967" s="58">
        <v>6960</v>
      </c>
      <c r="E1967" s="58">
        <v>0</v>
      </c>
      <c r="F1967" s="58">
        <f t="shared" si="552"/>
        <v>11219.10447761194</v>
      </c>
      <c r="G1967" s="58"/>
      <c r="H1967" s="17">
        <f t="shared" si="553"/>
        <v>1</v>
      </c>
      <c r="I1967" s="17">
        <f t="shared" si="554"/>
        <v>0</v>
      </c>
      <c r="J1967" s="17">
        <f ca="1">OFFSET('Z1'!$B$7,B1967,H1967)*D1967</f>
        <v>0</v>
      </c>
      <c r="K1967" s="17">
        <f ca="1">IF(I1967&gt;0,OFFSET('Z1'!$I$7,B1967,I1967)*IF(I1967=1,D1967-9300,IF(I1967=2,D1967-18000,IF(I1967=3,D1967-45000,0))),0)</f>
        <v>0</v>
      </c>
      <c r="L1967" s="17">
        <f>IF(AND(E1967=1,D1967&gt;20000,D1967&lt;=45000),D1967*'Z1'!$G$7,0)+IF(AND(E1967=1,D1967&gt;45000,D1967&lt;=50000),'Z1'!$G$7/5000*(50000-D1967)*D1967,0)</f>
        <v>0</v>
      </c>
      <c r="M1967" s="18">
        <f t="shared" ca="1" si="555"/>
        <v>0</v>
      </c>
      <c r="N1967" s="21">
        <v>65193</v>
      </c>
      <c r="O1967" s="20">
        <f t="shared" si="556"/>
        <v>64193</v>
      </c>
      <c r="P1967" s="21">
        <f t="shared" si="557"/>
        <v>1</v>
      </c>
      <c r="Q1967" s="22">
        <f t="shared" si="558"/>
        <v>57773.700000000004</v>
      </c>
      <c r="R1967" s="59">
        <f t="shared" ca="1" si="559"/>
        <v>7840960.721321065</v>
      </c>
      <c r="S1967" s="60">
        <f t="shared" ca="1" si="560"/>
        <v>7898734.4213210652</v>
      </c>
      <c r="T1967" s="61">
        <v>1038.5449943516969</v>
      </c>
      <c r="U1967" s="61">
        <f t="shared" ca="1" si="561"/>
        <v>1134.8756352472794</v>
      </c>
      <c r="V1967" s="62">
        <f t="shared" ca="1" si="562"/>
        <v>9.2755385100783405E-2</v>
      </c>
      <c r="W1967" s="62"/>
      <c r="X1967" s="62">
        <f t="shared" ca="1" si="563"/>
        <v>9.2755385100783405E-2</v>
      </c>
      <c r="Y1967" s="60">
        <f t="shared" ca="1" si="564"/>
        <v>7898734.4213210652</v>
      </c>
      <c r="Z1967" s="63">
        <f t="shared" ca="1" si="565"/>
        <v>0</v>
      </c>
      <c r="AA1967" s="60">
        <f t="shared" ca="1" si="566"/>
        <v>75453.026530179195</v>
      </c>
      <c r="AB1967" s="63">
        <f t="shared" ca="1" si="567"/>
        <v>-28346.37820682217</v>
      </c>
      <c r="AC1967" s="47">
        <f t="shared" ca="1" si="568"/>
        <v>7870388.0431142431</v>
      </c>
    </row>
    <row r="1968" spans="1:29" x14ac:dyDescent="0.15">
      <c r="A1968" s="58">
        <v>70829</v>
      </c>
      <c r="B1968" s="65">
        <f t="shared" si="551"/>
        <v>7</v>
      </c>
      <c r="C1968" s="58" t="s">
        <v>2021</v>
      </c>
      <c r="D1968" s="58">
        <v>456</v>
      </c>
      <c r="E1968" s="58">
        <v>0</v>
      </c>
      <c r="F1968" s="58">
        <f t="shared" si="552"/>
        <v>735.04477611940297</v>
      </c>
      <c r="G1968" s="58"/>
      <c r="H1968" s="17">
        <f t="shared" si="553"/>
        <v>1</v>
      </c>
      <c r="I1968" s="17">
        <f t="shared" si="554"/>
        <v>0</v>
      </c>
      <c r="J1968" s="17">
        <f ca="1">OFFSET('Z1'!$B$7,B1968,H1968)*D1968</f>
        <v>0</v>
      </c>
      <c r="K1968" s="17">
        <f ca="1">IF(I1968&gt;0,OFFSET('Z1'!$I$7,B1968,I1968)*IF(I1968=1,D1968-9300,IF(I1968=2,D1968-18000,IF(I1968=3,D1968-45000,0))),0)</f>
        <v>0</v>
      </c>
      <c r="L1968" s="17">
        <f>IF(AND(E1968=1,D1968&gt;20000,D1968&lt;=45000),D1968*'Z1'!$G$7,0)+IF(AND(E1968=1,D1968&gt;45000,D1968&lt;=50000),'Z1'!$G$7/5000*(50000-D1968)*D1968,0)</f>
        <v>0</v>
      </c>
      <c r="M1968" s="18">
        <f t="shared" ca="1" si="555"/>
        <v>0</v>
      </c>
      <c r="N1968" s="21">
        <v>46494</v>
      </c>
      <c r="O1968" s="20">
        <f t="shared" si="556"/>
        <v>45494</v>
      </c>
      <c r="P1968" s="21">
        <f t="shared" si="557"/>
        <v>1</v>
      </c>
      <c r="Q1968" s="22">
        <f t="shared" si="558"/>
        <v>40944.6</v>
      </c>
      <c r="R1968" s="59">
        <f t="shared" ca="1" si="559"/>
        <v>513718.11622448353</v>
      </c>
      <c r="S1968" s="60">
        <f t="shared" ca="1" si="560"/>
        <v>554662.71622448356</v>
      </c>
      <c r="T1968" s="61">
        <v>1151.8511767721411</v>
      </c>
      <c r="U1968" s="61">
        <f t="shared" ca="1" si="561"/>
        <v>1216.3656057554465</v>
      </c>
      <c r="V1968" s="62">
        <f t="shared" ca="1" si="562"/>
        <v>5.6009344162060604E-2</v>
      </c>
      <c r="W1968" s="62"/>
      <c r="X1968" s="62">
        <f t="shared" ca="1" si="563"/>
        <v>5.6009344162060604E-2</v>
      </c>
      <c r="Y1968" s="60">
        <f t="shared" ca="1" si="564"/>
        <v>554662.71622448356</v>
      </c>
      <c r="Z1968" s="63">
        <f t="shared" ca="1" si="565"/>
        <v>0</v>
      </c>
      <c r="AA1968" s="60">
        <f t="shared" ca="1" si="566"/>
        <v>0</v>
      </c>
      <c r="AB1968" s="63">
        <f t="shared" ca="1" si="567"/>
        <v>0</v>
      </c>
      <c r="AC1968" s="47">
        <f t="shared" ca="1" si="568"/>
        <v>554662.71622448356</v>
      </c>
    </row>
    <row r="1969" spans="1:29" x14ac:dyDescent="0.15">
      <c r="A1969" s="58">
        <v>70830</v>
      </c>
      <c r="B1969" s="65">
        <f t="shared" si="551"/>
        <v>7</v>
      </c>
      <c r="C1969" s="58" t="s">
        <v>2022</v>
      </c>
      <c r="D1969" s="58">
        <v>489</v>
      </c>
      <c r="E1969" s="58">
        <v>0</v>
      </c>
      <c r="F1969" s="58">
        <f t="shared" si="552"/>
        <v>788.2388059701492</v>
      </c>
      <c r="G1969" s="58"/>
      <c r="H1969" s="17">
        <f t="shared" si="553"/>
        <v>1</v>
      </c>
      <c r="I1969" s="17">
        <f t="shared" si="554"/>
        <v>0</v>
      </c>
      <c r="J1969" s="17">
        <f ca="1">OFFSET('Z1'!$B$7,B1969,H1969)*D1969</f>
        <v>0</v>
      </c>
      <c r="K1969" s="17">
        <f ca="1">IF(I1969&gt;0,OFFSET('Z1'!$I$7,B1969,I1969)*IF(I1969=1,D1969-9300,IF(I1969=2,D1969-18000,IF(I1969=3,D1969-45000,0))),0)</f>
        <v>0</v>
      </c>
      <c r="L1969" s="17">
        <f>IF(AND(E1969=1,D1969&gt;20000,D1969&lt;=45000),D1969*'Z1'!$G$7,0)+IF(AND(E1969=1,D1969&gt;45000,D1969&lt;=50000),'Z1'!$G$7/5000*(50000-D1969)*D1969,0)</f>
        <v>0</v>
      </c>
      <c r="M1969" s="18">
        <f t="shared" ca="1" si="555"/>
        <v>0</v>
      </c>
      <c r="N1969" s="21">
        <v>27716</v>
      </c>
      <c r="O1969" s="20">
        <f t="shared" si="556"/>
        <v>26716</v>
      </c>
      <c r="P1969" s="21">
        <f t="shared" si="557"/>
        <v>1</v>
      </c>
      <c r="Q1969" s="22">
        <f t="shared" si="558"/>
        <v>24044.400000000001</v>
      </c>
      <c r="R1969" s="59">
        <f t="shared" ca="1" si="559"/>
        <v>550895.08516178164</v>
      </c>
      <c r="S1969" s="60">
        <f t="shared" ca="1" si="560"/>
        <v>574939.48516178166</v>
      </c>
      <c r="T1969" s="61">
        <v>1109.1411093778538</v>
      </c>
      <c r="U1969" s="61">
        <f t="shared" ca="1" si="561"/>
        <v>1175.7453684290012</v>
      </c>
      <c r="V1969" s="62">
        <f t="shared" ca="1" si="562"/>
        <v>6.0050302425908253E-2</v>
      </c>
      <c r="W1969" s="62"/>
      <c r="X1969" s="62">
        <f t="shared" ca="1" si="563"/>
        <v>6.0050302425908253E-2</v>
      </c>
      <c r="Y1969" s="60">
        <f t="shared" ca="1" si="564"/>
        <v>574939.48516178166</v>
      </c>
      <c r="Z1969" s="63">
        <f t="shared" ca="1" si="565"/>
        <v>0</v>
      </c>
      <c r="AA1969" s="60">
        <f t="shared" ca="1" si="566"/>
        <v>0</v>
      </c>
      <c r="AB1969" s="63">
        <f t="shared" ca="1" si="567"/>
        <v>0</v>
      </c>
      <c r="AC1969" s="47">
        <f t="shared" ca="1" si="568"/>
        <v>574939.48516178166</v>
      </c>
    </row>
    <row r="1970" spans="1:29" x14ac:dyDescent="0.15">
      <c r="A1970" s="58">
        <v>70831</v>
      </c>
      <c r="B1970" s="65">
        <f t="shared" si="551"/>
        <v>7</v>
      </c>
      <c r="C1970" s="58" t="s">
        <v>2023</v>
      </c>
      <c r="D1970" s="58">
        <v>662</v>
      </c>
      <c r="E1970" s="58">
        <v>0</v>
      </c>
      <c r="F1970" s="58">
        <f t="shared" si="552"/>
        <v>1067.1044776119402</v>
      </c>
      <c r="G1970" s="58"/>
      <c r="H1970" s="17">
        <f t="shared" si="553"/>
        <v>1</v>
      </c>
      <c r="I1970" s="17">
        <f t="shared" si="554"/>
        <v>0</v>
      </c>
      <c r="J1970" s="17">
        <f ca="1">OFFSET('Z1'!$B$7,B1970,H1970)*D1970</f>
        <v>0</v>
      </c>
      <c r="K1970" s="17">
        <f ca="1">IF(I1970&gt;0,OFFSET('Z1'!$I$7,B1970,I1970)*IF(I1970=1,D1970-9300,IF(I1970=2,D1970-18000,IF(I1970=3,D1970-45000,0))),0)</f>
        <v>0</v>
      </c>
      <c r="L1970" s="17">
        <f>IF(AND(E1970=1,D1970&gt;20000,D1970&lt;=45000),D1970*'Z1'!$G$7,0)+IF(AND(E1970=1,D1970&gt;45000,D1970&lt;=50000),'Z1'!$G$7/5000*(50000-D1970)*D1970,0)</f>
        <v>0</v>
      </c>
      <c r="M1970" s="18">
        <f t="shared" ca="1" si="555"/>
        <v>0</v>
      </c>
      <c r="N1970" s="21">
        <v>92751</v>
      </c>
      <c r="O1970" s="20">
        <f t="shared" si="556"/>
        <v>91751</v>
      </c>
      <c r="P1970" s="21">
        <f t="shared" si="557"/>
        <v>1</v>
      </c>
      <c r="Q1970" s="22">
        <f t="shared" si="558"/>
        <v>82575.900000000009</v>
      </c>
      <c r="R1970" s="59">
        <f t="shared" ca="1" si="559"/>
        <v>745792.52837852645</v>
      </c>
      <c r="S1970" s="60">
        <f t="shared" ca="1" si="560"/>
        <v>828368.42837852647</v>
      </c>
      <c r="T1970" s="61">
        <v>1180.9758006925538</v>
      </c>
      <c r="U1970" s="61">
        <f t="shared" ca="1" si="561"/>
        <v>1251.3118253452062</v>
      </c>
      <c r="V1970" s="62">
        <f t="shared" ca="1" si="562"/>
        <v>5.9557549453092662E-2</v>
      </c>
      <c r="W1970" s="62"/>
      <c r="X1970" s="62">
        <f t="shared" ca="1" si="563"/>
        <v>5.9557549453092662E-2</v>
      </c>
      <c r="Y1970" s="60">
        <f t="shared" ca="1" si="564"/>
        <v>828368.42837852647</v>
      </c>
      <c r="Z1970" s="63">
        <f t="shared" ca="1" si="565"/>
        <v>0</v>
      </c>
      <c r="AA1970" s="60">
        <f t="shared" ca="1" si="566"/>
        <v>0</v>
      </c>
      <c r="AB1970" s="63">
        <f t="shared" ca="1" si="567"/>
        <v>0</v>
      </c>
      <c r="AC1970" s="47">
        <f t="shared" ca="1" si="568"/>
        <v>828368.42837852647</v>
      </c>
    </row>
    <row r="1971" spans="1:29" x14ac:dyDescent="0.15">
      <c r="A1971" s="58">
        <v>70832</v>
      </c>
      <c r="B1971" s="65">
        <f t="shared" si="551"/>
        <v>7</v>
      </c>
      <c r="C1971" s="58" t="s">
        <v>2024</v>
      </c>
      <c r="D1971" s="58">
        <v>1120</v>
      </c>
      <c r="E1971" s="58">
        <v>0</v>
      </c>
      <c r="F1971" s="58">
        <f t="shared" si="552"/>
        <v>1805.3731343283582</v>
      </c>
      <c r="G1971" s="58"/>
      <c r="H1971" s="17">
        <f t="shared" si="553"/>
        <v>1</v>
      </c>
      <c r="I1971" s="17">
        <f t="shared" si="554"/>
        <v>0</v>
      </c>
      <c r="J1971" s="17">
        <f ca="1">OFFSET('Z1'!$B$7,B1971,H1971)*D1971</f>
        <v>0</v>
      </c>
      <c r="K1971" s="17">
        <f ca="1">IF(I1971&gt;0,OFFSET('Z1'!$I$7,B1971,I1971)*IF(I1971=1,D1971-9300,IF(I1971=2,D1971-18000,IF(I1971=3,D1971-45000,0))),0)</f>
        <v>0</v>
      </c>
      <c r="L1971" s="17">
        <f>IF(AND(E1971=1,D1971&gt;20000,D1971&lt;=45000),D1971*'Z1'!$G$7,0)+IF(AND(E1971=1,D1971&gt;45000,D1971&lt;=50000),'Z1'!$G$7/5000*(50000-D1971)*D1971,0)</f>
        <v>0</v>
      </c>
      <c r="M1971" s="18">
        <f t="shared" ca="1" si="555"/>
        <v>0</v>
      </c>
      <c r="N1971" s="21">
        <v>272566</v>
      </c>
      <c r="O1971" s="20">
        <f t="shared" si="556"/>
        <v>271566</v>
      </c>
      <c r="P1971" s="21">
        <f t="shared" si="557"/>
        <v>1</v>
      </c>
      <c r="Q1971" s="22">
        <f t="shared" si="558"/>
        <v>244409.4</v>
      </c>
      <c r="R1971" s="59">
        <f t="shared" ca="1" si="559"/>
        <v>1261763.7942355736</v>
      </c>
      <c r="S1971" s="60">
        <f t="shared" ca="1" si="560"/>
        <v>1506173.1942355735</v>
      </c>
      <c r="T1971" s="61">
        <v>1335.5335312801965</v>
      </c>
      <c r="U1971" s="61">
        <f t="shared" ca="1" si="561"/>
        <v>1344.7974948531908</v>
      </c>
      <c r="V1971" s="62">
        <f t="shared" ca="1" si="562"/>
        <v>6.9365263814187283E-3</v>
      </c>
      <c r="W1971" s="62"/>
      <c r="X1971" s="62">
        <f t="shared" ca="1" si="563"/>
        <v>4.1158394327093784E-2</v>
      </c>
      <c r="Y1971" s="60">
        <f t="shared" ca="1" si="564"/>
        <v>1557362.180637405</v>
      </c>
      <c r="Z1971" s="63">
        <f t="shared" ca="1" si="565"/>
        <v>51188.986401831498</v>
      </c>
      <c r="AA1971" s="60">
        <f t="shared" ca="1" si="566"/>
        <v>0</v>
      </c>
      <c r="AB1971" s="63">
        <f t="shared" ca="1" si="567"/>
        <v>0</v>
      </c>
      <c r="AC1971" s="47">
        <f t="shared" ca="1" si="568"/>
        <v>1557362.180637405</v>
      </c>
    </row>
    <row r="1972" spans="1:29" x14ac:dyDescent="0.15">
      <c r="A1972" s="58">
        <v>70833</v>
      </c>
      <c r="B1972" s="65">
        <f t="shared" si="551"/>
        <v>7</v>
      </c>
      <c r="C1972" s="58" t="s">
        <v>2025</v>
      </c>
      <c r="D1972" s="58">
        <v>1497</v>
      </c>
      <c r="E1972" s="58">
        <v>0</v>
      </c>
      <c r="F1972" s="58">
        <f t="shared" si="552"/>
        <v>2413.0746268656717</v>
      </c>
      <c r="G1972" s="58"/>
      <c r="H1972" s="17">
        <f t="shared" si="553"/>
        <v>1</v>
      </c>
      <c r="I1972" s="17">
        <f t="shared" si="554"/>
        <v>0</v>
      </c>
      <c r="J1972" s="17">
        <f ca="1">OFFSET('Z1'!$B$7,B1972,H1972)*D1972</f>
        <v>0</v>
      </c>
      <c r="K1972" s="17">
        <f ca="1">IF(I1972&gt;0,OFFSET('Z1'!$I$7,B1972,I1972)*IF(I1972=1,D1972-9300,IF(I1972=2,D1972-18000,IF(I1972=3,D1972-45000,0))),0)</f>
        <v>0</v>
      </c>
      <c r="L1972" s="17">
        <f>IF(AND(E1972=1,D1972&gt;20000,D1972&lt;=45000),D1972*'Z1'!$G$7,0)+IF(AND(E1972=1,D1972&gt;45000,D1972&lt;=50000),'Z1'!$G$7/5000*(50000-D1972)*D1972,0)</f>
        <v>0</v>
      </c>
      <c r="M1972" s="18">
        <f t="shared" ca="1" si="555"/>
        <v>0</v>
      </c>
      <c r="N1972" s="21">
        <v>7478</v>
      </c>
      <c r="O1972" s="20">
        <f t="shared" si="556"/>
        <v>6478</v>
      </c>
      <c r="P1972" s="21">
        <f t="shared" si="557"/>
        <v>1</v>
      </c>
      <c r="Q1972" s="22">
        <f t="shared" si="558"/>
        <v>5830.2</v>
      </c>
      <c r="R1972" s="59">
        <f t="shared" ca="1" si="559"/>
        <v>1686482.4999737982</v>
      </c>
      <c r="S1972" s="60">
        <f t="shared" ca="1" si="560"/>
        <v>1692312.6999737981</v>
      </c>
      <c r="T1972" s="61">
        <v>1029.4420676112475</v>
      </c>
      <c r="U1972" s="61">
        <f t="shared" ca="1" si="561"/>
        <v>1130.4694054601189</v>
      </c>
      <c r="V1972" s="62">
        <f t="shared" ca="1" si="562"/>
        <v>9.8137953584215509E-2</v>
      </c>
      <c r="W1972" s="62"/>
      <c r="X1972" s="62">
        <f t="shared" ca="1" si="563"/>
        <v>9.8137953584215509E-2</v>
      </c>
      <c r="Y1972" s="60">
        <f t="shared" ca="1" si="564"/>
        <v>1692312.6999737979</v>
      </c>
      <c r="Z1972" s="63">
        <f t="shared" ca="1" si="565"/>
        <v>0</v>
      </c>
      <c r="AA1972" s="60">
        <f t="shared" ca="1" si="566"/>
        <v>24381.598188166739</v>
      </c>
      <c r="AB1972" s="63">
        <f t="shared" ca="1" si="567"/>
        <v>-9159.7386521283006</v>
      </c>
      <c r="AC1972" s="47">
        <f t="shared" ca="1" si="568"/>
        <v>1683152.9613216696</v>
      </c>
    </row>
    <row r="1973" spans="1:29" x14ac:dyDescent="0.15">
      <c r="A1973" s="58">
        <v>70834</v>
      </c>
      <c r="B1973" s="65">
        <f t="shared" si="551"/>
        <v>7</v>
      </c>
      <c r="C1973" s="58" t="s">
        <v>2026</v>
      </c>
      <c r="D1973" s="58">
        <v>257</v>
      </c>
      <c r="E1973" s="58">
        <v>0</v>
      </c>
      <c r="F1973" s="58">
        <f t="shared" si="552"/>
        <v>414.26865671641792</v>
      </c>
      <c r="G1973" s="58"/>
      <c r="H1973" s="17">
        <f t="shared" si="553"/>
        <v>1</v>
      </c>
      <c r="I1973" s="17">
        <f t="shared" si="554"/>
        <v>0</v>
      </c>
      <c r="J1973" s="17">
        <f ca="1">OFFSET('Z1'!$B$7,B1973,H1973)*D1973</f>
        <v>0</v>
      </c>
      <c r="K1973" s="17">
        <f ca="1">IF(I1973&gt;0,OFFSET('Z1'!$I$7,B1973,I1973)*IF(I1973=1,D1973-9300,IF(I1973=2,D1973-18000,IF(I1973=3,D1973-45000,0))),0)</f>
        <v>0</v>
      </c>
      <c r="L1973" s="17">
        <f>IF(AND(E1973=1,D1973&gt;20000,D1973&lt;=45000),D1973*'Z1'!$G$7,0)+IF(AND(E1973=1,D1973&gt;45000,D1973&lt;=50000),'Z1'!$G$7/5000*(50000-D1973)*D1973,0)</f>
        <v>0</v>
      </c>
      <c r="M1973" s="18">
        <f t="shared" ca="1" si="555"/>
        <v>0</v>
      </c>
      <c r="N1973" s="21">
        <v>15478</v>
      </c>
      <c r="O1973" s="20">
        <f t="shared" si="556"/>
        <v>14478</v>
      </c>
      <c r="P1973" s="21">
        <f t="shared" si="557"/>
        <v>1</v>
      </c>
      <c r="Q1973" s="22">
        <f t="shared" si="558"/>
        <v>13030.2</v>
      </c>
      <c r="R1973" s="59">
        <f t="shared" ca="1" si="559"/>
        <v>289529.72778441291</v>
      </c>
      <c r="S1973" s="60">
        <f t="shared" ca="1" si="560"/>
        <v>302559.92778441292</v>
      </c>
      <c r="T1973" s="61">
        <v>1087.6795287257332</v>
      </c>
      <c r="U1973" s="61">
        <f t="shared" ca="1" si="561"/>
        <v>1177.2759835969375</v>
      </c>
      <c r="V1973" s="62">
        <f t="shared" ca="1" si="562"/>
        <v>8.2373946098048378E-2</v>
      </c>
      <c r="W1973" s="62"/>
      <c r="X1973" s="62">
        <f t="shared" ca="1" si="563"/>
        <v>8.2373946098048378E-2</v>
      </c>
      <c r="Y1973" s="60">
        <f t="shared" ca="1" si="564"/>
        <v>302559.92778441292</v>
      </c>
      <c r="Z1973" s="63">
        <f t="shared" ca="1" si="565"/>
        <v>0</v>
      </c>
      <c r="AA1973" s="60">
        <f t="shared" ca="1" si="566"/>
        <v>15.977428271668032</v>
      </c>
      <c r="AB1973" s="63">
        <f t="shared" ca="1" si="567"/>
        <v>-6.0024394698061094</v>
      </c>
      <c r="AC1973" s="47">
        <f t="shared" ca="1" si="568"/>
        <v>302553.92534494313</v>
      </c>
    </row>
    <row r="1974" spans="1:29" x14ac:dyDescent="0.15">
      <c r="A1974" s="58">
        <v>70835</v>
      </c>
      <c r="B1974" s="65">
        <f t="shared" si="551"/>
        <v>7</v>
      </c>
      <c r="C1974" s="58" t="s">
        <v>2027</v>
      </c>
      <c r="D1974" s="58">
        <v>937</v>
      </c>
      <c r="E1974" s="58">
        <v>0</v>
      </c>
      <c r="F1974" s="58">
        <f t="shared" si="552"/>
        <v>1510.3880597014925</v>
      </c>
      <c r="G1974" s="58"/>
      <c r="H1974" s="17">
        <f t="shared" si="553"/>
        <v>1</v>
      </c>
      <c r="I1974" s="17">
        <f t="shared" si="554"/>
        <v>0</v>
      </c>
      <c r="J1974" s="17">
        <f ca="1">OFFSET('Z1'!$B$7,B1974,H1974)*D1974</f>
        <v>0</v>
      </c>
      <c r="K1974" s="17">
        <f ca="1">IF(I1974&gt;0,OFFSET('Z1'!$I$7,B1974,I1974)*IF(I1974=1,D1974-9300,IF(I1974=2,D1974-18000,IF(I1974=3,D1974-45000,0))),0)</f>
        <v>0</v>
      </c>
      <c r="L1974" s="17">
        <f>IF(AND(E1974=1,D1974&gt;20000,D1974&lt;=45000),D1974*'Z1'!$G$7,0)+IF(AND(E1974=1,D1974&gt;45000,D1974&lt;=50000),'Z1'!$G$7/5000*(50000-D1974)*D1974,0)</f>
        <v>0</v>
      </c>
      <c r="M1974" s="18">
        <f t="shared" ca="1" si="555"/>
        <v>0</v>
      </c>
      <c r="N1974" s="21">
        <v>41044</v>
      </c>
      <c r="O1974" s="20">
        <f t="shared" si="556"/>
        <v>40044</v>
      </c>
      <c r="P1974" s="21">
        <f t="shared" si="557"/>
        <v>1</v>
      </c>
      <c r="Q1974" s="22">
        <f t="shared" si="558"/>
        <v>36039.599999999999</v>
      </c>
      <c r="R1974" s="59">
        <f t="shared" ca="1" si="559"/>
        <v>1055600.6028560111</v>
      </c>
      <c r="S1974" s="60">
        <f t="shared" ca="1" si="560"/>
        <v>1091640.2028560112</v>
      </c>
      <c r="T1974" s="61">
        <v>1080.855960392453</v>
      </c>
      <c r="U1974" s="61">
        <f t="shared" ca="1" si="561"/>
        <v>1165.0375697502789</v>
      </c>
      <c r="V1974" s="62">
        <f t="shared" ca="1" si="562"/>
        <v>7.7884207001328809E-2</v>
      </c>
      <c r="W1974" s="62"/>
      <c r="X1974" s="62">
        <f t="shared" ca="1" si="563"/>
        <v>7.7884207001328809E-2</v>
      </c>
      <c r="Y1974" s="60">
        <f t="shared" ca="1" si="564"/>
        <v>1091640.2028560112</v>
      </c>
      <c r="Z1974" s="63">
        <f t="shared" ca="1" si="565"/>
        <v>0</v>
      </c>
      <c r="AA1974" s="60">
        <f t="shared" ca="1" si="566"/>
        <v>0</v>
      </c>
      <c r="AB1974" s="63">
        <f t="shared" ca="1" si="567"/>
        <v>0</v>
      </c>
      <c r="AC1974" s="47">
        <f t="shared" ca="1" si="568"/>
        <v>1091640.2028560112</v>
      </c>
    </row>
    <row r="1975" spans="1:29" x14ac:dyDescent="0.15">
      <c r="A1975" s="58">
        <v>70836</v>
      </c>
      <c r="B1975" s="65">
        <f t="shared" si="551"/>
        <v>7</v>
      </c>
      <c r="C1975" s="58" t="s">
        <v>2028</v>
      </c>
      <c r="D1975" s="58">
        <v>1262</v>
      </c>
      <c r="E1975" s="58">
        <v>0</v>
      </c>
      <c r="F1975" s="58">
        <f t="shared" si="552"/>
        <v>2034.2686567164178</v>
      </c>
      <c r="G1975" s="58"/>
      <c r="H1975" s="17">
        <f t="shared" si="553"/>
        <v>1</v>
      </c>
      <c r="I1975" s="17">
        <f t="shared" si="554"/>
        <v>0</v>
      </c>
      <c r="J1975" s="17">
        <f ca="1">OFFSET('Z1'!$B$7,B1975,H1975)*D1975</f>
        <v>0</v>
      </c>
      <c r="K1975" s="17">
        <f ca="1">IF(I1975&gt;0,OFFSET('Z1'!$I$7,B1975,I1975)*IF(I1975=1,D1975-9300,IF(I1975=2,D1975-18000,IF(I1975=3,D1975-45000,0))),0)</f>
        <v>0</v>
      </c>
      <c r="L1975" s="17">
        <f>IF(AND(E1975=1,D1975&gt;20000,D1975&lt;=45000),D1975*'Z1'!$G$7,0)+IF(AND(E1975=1,D1975&gt;45000,D1975&lt;=50000),'Z1'!$G$7/5000*(50000-D1975)*D1975,0)</f>
        <v>0</v>
      </c>
      <c r="M1975" s="18">
        <f t="shared" ca="1" si="555"/>
        <v>0</v>
      </c>
      <c r="N1975" s="21">
        <v>23880</v>
      </c>
      <c r="O1975" s="20">
        <f t="shared" si="556"/>
        <v>22880</v>
      </c>
      <c r="P1975" s="21">
        <f t="shared" si="557"/>
        <v>1</v>
      </c>
      <c r="Q1975" s="22">
        <f t="shared" si="558"/>
        <v>20592</v>
      </c>
      <c r="R1975" s="59">
        <f t="shared" ca="1" si="559"/>
        <v>1421737.4181475837</v>
      </c>
      <c r="S1975" s="60">
        <f t="shared" ca="1" si="560"/>
        <v>1442329.4181475837</v>
      </c>
      <c r="T1975" s="61">
        <v>1049.8466947116538</v>
      </c>
      <c r="U1975" s="61">
        <f t="shared" ca="1" si="561"/>
        <v>1142.8917734925385</v>
      </c>
      <c r="V1975" s="62">
        <f t="shared" ca="1" si="562"/>
        <v>8.8627300775986351E-2</v>
      </c>
      <c r="W1975" s="62"/>
      <c r="X1975" s="62">
        <f t="shared" ca="1" si="563"/>
        <v>8.8627300775986351E-2</v>
      </c>
      <c r="Y1975" s="60">
        <f t="shared" ca="1" si="564"/>
        <v>1442329.4181475835</v>
      </c>
      <c r="Z1975" s="63">
        <f t="shared" ca="1" si="565"/>
        <v>0</v>
      </c>
      <c r="AA1975" s="60">
        <f t="shared" ca="1" si="566"/>
        <v>8360.8387097760569</v>
      </c>
      <c r="AB1975" s="63">
        <f t="shared" ca="1" si="567"/>
        <v>-3141.0204082238865</v>
      </c>
      <c r="AC1975" s="47">
        <f t="shared" ca="1" si="568"/>
        <v>1439188.3977393596</v>
      </c>
    </row>
    <row r="1976" spans="1:29" x14ac:dyDescent="0.15">
      <c r="A1976" s="58">
        <v>70837</v>
      </c>
      <c r="B1976" s="65">
        <f t="shared" si="551"/>
        <v>7</v>
      </c>
      <c r="C1976" s="58" t="s">
        <v>2029</v>
      </c>
      <c r="D1976" s="58">
        <v>243</v>
      </c>
      <c r="E1976" s="58">
        <v>0</v>
      </c>
      <c r="F1976" s="58">
        <f t="shared" si="552"/>
        <v>391.70149253731341</v>
      </c>
      <c r="G1976" s="58"/>
      <c r="H1976" s="17">
        <f t="shared" si="553"/>
        <v>1</v>
      </c>
      <c r="I1976" s="17">
        <f t="shared" si="554"/>
        <v>0</v>
      </c>
      <c r="J1976" s="17">
        <f ca="1">OFFSET('Z1'!$B$7,B1976,H1976)*D1976</f>
        <v>0</v>
      </c>
      <c r="K1976" s="17">
        <f ca="1">IF(I1976&gt;0,OFFSET('Z1'!$I$7,B1976,I1976)*IF(I1976=1,D1976-9300,IF(I1976=2,D1976-18000,IF(I1976=3,D1976-45000,0))),0)</f>
        <v>0</v>
      </c>
      <c r="L1976" s="17">
        <f>IF(AND(E1976=1,D1976&gt;20000,D1976&lt;=45000),D1976*'Z1'!$G$7,0)+IF(AND(E1976=1,D1976&gt;45000,D1976&lt;=50000),'Z1'!$G$7/5000*(50000-D1976)*D1976,0)</f>
        <v>0</v>
      </c>
      <c r="M1976" s="18">
        <f t="shared" ca="1" si="555"/>
        <v>0</v>
      </c>
      <c r="N1976" s="21">
        <v>37407</v>
      </c>
      <c r="O1976" s="20">
        <f t="shared" si="556"/>
        <v>36407</v>
      </c>
      <c r="P1976" s="21">
        <f t="shared" si="557"/>
        <v>1</v>
      </c>
      <c r="Q1976" s="22">
        <f t="shared" si="558"/>
        <v>32766.3</v>
      </c>
      <c r="R1976" s="59">
        <f t="shared" ca="1" si="559"/>
        <v>273757.68035646819</v>
      </c>
      <c r="S1976" s="60">
        <f t="shared" ca="1" si="560"/>
        <v>306523.98035646818</v>
      </c>
      <c r="T1976" s="61">
        <v>1214.4426855244976</v>
      </c>
      <c r="U1976" s="61">
        <f t="shared" ca="1" si="561"/>
        <v>1261.4155570225028</v>
      </c>
      <c r="V1976" s="62">
        <f t="shared" ca="1" si="562"/>
        <v>3.8678541241918163E-2</v>
      </c>
      <c r="W1976" s="62"/>
      <c r="X1976" s="62">
        <f t="shared" ca="1" si="563"/>
        <v>4.1158394327093784E-2</v>
      </c>
      <c r="Y1976" s="60">
        <f t="shared" ca="1" si="564"/>
        <v>307255.80874050164</v>
      </c>
      <c r="Z1976" s="63">
        <f t="shared" ca="1" si="565"/>
        <v>731.8283840334625</v>
      </c>
      <c r="AA1976" s="60">
        <f t="shared" ca="1" si="566"/>
        <v>0</v>
      </c>
      <c r="AB1976" s="63">
        <f t="shared" ca="1" si="567"/>
        <v>0</v>
      </c>
      <c r="AC1976" s="47">
        <f t="shared" ca="1" si="568"/>
        <v>307255.80874050164</v>
      </c>
    </row>
    <row r="1977" spans="1:29" x14ac:dyDescent="0.15">
      <c r="A1977" s="58">
        <v>70901</v>
      </c>
      <c r="B1977" s="65">
        <f t="shared" si="551"/>
        <v>7</v>
      </c>
      <c r="C1977" s="58" t="s">
        <v>2030</v>
      </c>
      <c r="D1977" s="58">
        <v>2168</v>
      </c>
      <c r="E1977" s="58">
        <v>0</v>
      </c>
      <c r="F1977" s="58">
        <f t="shared" si="552"/>
        <v>3494.686567164179</v>
      </c>
      <c r="G1977" s="58"/>
      <c r="H1977" s="17">
        <f t="shared" si="553"/>
        <v>1</v>
      </c>
      <c r="I1977" s="17">
        <f t="shared" si="554"/>
        <v>0</v>
      </c>
      <c r="J1977" s="17">
        <f ca="1">OFFSET('Z1'!$B$7,B1977,H1977)*D1977</f>
        <v>0</v>
      </c>
      <c r="K1977" s="17">
        <f ca="1">IF(I1977&gt;0,OFFSET('Z1'!$I$7,B1977,I1977)*IF(I1977=1,D1977-9300,IF(I1977=2,D1977-18000,IF(I1977=3,D1977-45000,0))),0)</f>
        <v>0</v>
      </c>
      <c r="L1977" s="17">
        <f>IF(AND(E1977=1,D1977&gt;20000,D1977&lt;=45000),D1977*'Z1'!$G$7,0)+IF(AND(E1977=1,D1977&gt;45000,D1977&lt;=50000),'Z1'!$G$7/5000*(50000-D1977)*D1977,0)</f>
        <v>0</v>
      </c>
      <c r="M1977" s="18">
        <f t="shared" ca="1" si="555"/>
        <v>0</v>
      </c>
      <c r="N1977" s="21">
        <v>361576</v>
      </c>
      <c r="O1977" s="20">
        <f t="shared" si="556"/>
        <v>360576</v>
      </c>
      <c r="P1977" s="21">
        <f t="shared" si="557"/>
        <v>1</v>
      </c>
      <c r="Q1977" s="22">
        <f t="shared" si="558"/>
        <v>324518.40000000002</v>
      </c>
      <c r="R1977" s="59">
        <f t="shared" ca="1" si="559"/>
        <v>2442414.2016988606</v>
      </c>
      <c r="S1977" s="60">
        <f t="shared" ca="1" si="560"/>
        <v>2766932.6016988605</v>
      </c>
      <c r="T1977" s="61">
        <v>1223.5968391604879</v>
      </c>
      <c r="U1977" s="61">
        <f t="shared" ca="1" si="561"/>
        <v>1276.2604251378507</v>
      </c>
      <c r="V1977" s="62">
        <f t="shared" ca="1" si="562"/>
        <v>4.3039982036481295E-2</v>
      </c>
      <c r="W1977" s="62"/>
      <c r="X1977" s="62">
        <f t="shared" ca="1" si="563"/>
        <v>4.3039982036481295E-2</v>
      </c>
      <c r="Y1977" s="60">
        <f t="shared" ca="1" si="564"/>
        <v>2766932.6016988605</v>
      </c>
      <c r="Z1977" s="63">
        <f t="shared" ca="1" si="565"/>
        <v>0</v>
      </c>
      <c r="AA1977" s="60">
        <f t="shared" ca="1" si="566"/>
        <v>0</v>
      </c>
      <c r="AB1977" s="63">
        <f t="shared" ca="1" si="567"/>
        <v>0</v>
      </c>
      <c r="AC1977" s="47">
        <f t="shared" ca="1" si="568"/>
        <v>2766932.6016988605</v>
      </c>
    </row>
    <row r="1978" spans="1:29" x14ac:dyDescent="0.15">
      <c r="A1978" s="58">
        <v>70902</v>
      </c>
      <c r="B1978" s="65">
        <f t="shared" si="551"/>
        <v>7</v>
      </c>
      <c r="C1978" s="58" t="s">
        <v>2031</v>
      </c>
      <c r="D1978" s="58">
        <v>1861</v>
      </c>
      <c r="E1978" s="58">
        <v>0</v>
      </c>
      <c r="F1978" s="58">
        <f t="shared" si="552"/>
        <v>2999.8208955223881</v>
      </c>
      <c r="G1978" s="58"/>
      <c r="H1978" s="17">
        <f t="shared" si="553"/>
        <v>1</v>
      </c>
      <c r="I1978" s="17">
        <f t="shared" si="554"/>
        <v>0</v>
      </c>
      <c r="J1978" s="17">
        <f ca="1">OFFSET('Z1'!$B$7,B1978,H1978)*D1978</f>
        <v>0</v>
      </c>
      <c r="K1978" s="17">
        <f ca="1">IF(I1978&gt;0,OFFSET('Z1'!$I$7,B1978,I1978)*IF(I1978=1,D1978-9300,IF(I1978=2,D1978-18000,IF(I1978=3,D1978-45000,0))),0)</f>
        <v>0</v>
      </c>
      <c r="L1978" s="17">
        <f>IF(AND(E1978=1,D1978&gt;20000,D1978&lt;=45000),D1978*'Z1'!$G$7,0)+IF(AND(E1978=1,D1978&gt;45000,D1978&lt;=50000),'Z1'!$G$7/5000*(50000-D1978)*D1978,0)</f>
        <v>0</v>
      </c>
      <c r="M1978" s="18">
        <f t="shared" ca="1" si="555"/>
        <v>0</v>
      </c>
      <c r="N1978" s="21">
        <v>277122</v>
      </c>
      <c r="O1978" s="20">
        <f t="shared" si="556"/>
        <v>276122</v>
      </c>
      <c r="P1978" s="21">
        <f t="shared" si="557"/>
        <v>1</v>
      </c>
      <c r="Q1978" s="22">
        <f t="shared" si="558"/>
        <v>248509.80000000002</v>
      </c>
      <c r="R1978" s="59">
        <f t="shared" ca="1" si="559"/>
        <v>2096555.7331003596</v>
      </c>
      <c r="S1978" s="60">
        <f t="shared" ca="1" si="560"/>
        <v>2345065.5331003596</v>
      </c>
      <c r="T1978" s="61">
        <v>1237.6349903498731</v>
      </c>
      <c r="U1978" s="61">
        <f t="shared" ca="1" si="561"/>
        <v>1260.1104422892852</v>
      </c>
      <c r="V1978" s="62">
        <f t="shared" ca="1" si="562"/>
        <v>1.8160000415840205E-2</v>
      </c>
      <c r="W1978" s="62"/>
      <c r="X1978" s="62">
        <f t="shared" ca="1" si="563"/>
        <v>4.1158394327093784E-2</v>
      </c>
      <c r="Y1978" s="60">
        <f t="shared" ca="1" si="564"/>
        <v>2398036.3243865217</v>
      </c>
      <c r="Z1978" s="63">
        <f t="shared" ca="1" si="565"/>
        <v>52970.791286162101</v>
      </c>
      <c r="AA1978" s="60">
        <f t="shared" ca="1" si="566"/>
        <v>0</v>
      </c>
      <c r="AB1978" s="63">
        <f t="shared" ca="1" si="567"/>
        <v>0</v>
      </c>
      <c r="AC1978" s="47">
        <f t="shared" ca="1" si="568"/>
        <v>2398036.3243865217</v>
      </c>
    </row>
    <row r="1979" spans="1:29" x14ac:dyDescent="0.15">
      <c r="A1979" s="58">
        <v>70903</v>
      </c>
      <c r="B1979" s="65">
        <f t="shared" si="551"/>
        <v>7</v>
      </c>
      <c r="C1979" s="58" t="s">
        <v>2032</v>
      </c>
      <c r="D1979" s="58">
        <v>371</v>
      </c>
      <c r="E1979" s="58">
        <v>0</v>
      </c>
      <c r="F1979" s="58">
        <f t="shared" si="552"/>
        <v>598.02985074626861</v>
      </c>
      <c r="G1979" s="58"/>
      <c r="H1979" s="17">
        <f t="shared" si="553"/>
        <v>1</v>
      </c>
      <c r="I1979" s="17">
        <f t="shared" si="554"/>
        <v>0</v>
      </c>
      <c r="J1979" s="17">
        <f ca="1">OFFSET('Z1'!$B$7,B1979,H1979)*D1979</f>
        <v>0</v>
      </c>
      <c r="K1979" s="17">
        <f ca="1">IF(I1979&gt;0,OFFSET('Z1'!$I$7,B1979,I1979)*IF(I1979=1,D1979-9300,IF(I1979=2,D1979-18000,IF(I1979=3,D1979-45000,0))),0)</f>
        <v>0</v>
      </c>
      <c r="L1979" s="17">
        <f>IF(AND(E1979=1,D1979&gt;20000,D1979&lt;=45000),D1979*'Z1'!$G$7,0)+IF(AND(E1979=1,D1979&gt;45000,D1979&lt;=50000),'Z1'!$G$7/5000*(50000-D1979)*D1979,0)</f>
        <v>0</v>
      </c>
      <c r="M1979" s="18">
        <f t="shared" ca="1" si="555"/>
        <v>0</v>
      </c>
      <c r="N1979" s="21">
        <v>29931</v>
      </c>
      <c r="O1979" s="20">
        <f t="shared" si="556"/>
        <v>28931</v>
      </c>
      <c r="P1979" s="21">
        <f t="shared" si="557"/>
        <v>1</v>
      </c>
      <c r="Q1979" s="22">
        <f t="shared" si="558"/>
        <v>26037.9</v>
      </c>
      <c r="R1979" s="59">
        <f t="shared" ca="1" si="559"/>
        <v>417959.25684053375</v>
      </c>
      <c r="S1979" s="60">
        <f t="shared" ca="1" si="560"/>
        <v>443997.15684053377</v>
      </c>
      <c r="T1979" s="61">
        <v>1119.540205835548</v>
      </c>
      <c r="U1979" s="61">
        <f t="shared" ca="1" si="561"/>
        <v>1196.7578351496868</v>
      </c>
      <c r="V1979" s="62">
        <f t="shared" ca="1" si="562"/>
        <v>6.8972627255051489E-2</v>
      </c>
      <c r="W1979" s="62"/>
      <c r="X1979" s="62">
        <f t="shared" ca="1" si="563"/>
        <v>6.8972627255051489E-2</v>
      </c>
      <c r="Y1979" s="60">
        <f t="shared" ca="1" si="564"/>
        <v>443997.15684053377</v>
      </c>
      <c r="Z1979" s="63">
        <f t="shared" ca="1" si="565"/>
        <v>0</v>
      </c>
      <c r="AA1979" s="60">
        <f t="shared" ca="1" si="566"/>
        <v>0</v>
      </c>
      <c r="AB1979" s="63">
        <f t="shared" ca="1" si="567"/>
        <v>0</v>
      </c>
      <c r="AC1979" s="47">
        <f t="shared" ca="1" si="568"/>
        <v>443997.15684053377</v>
      </c>
    </row>
    <row r="1980" spans="1:29" x14ac:dyDescent="0.15">
      <c r="A1980" s="58">
        <v>70904</v>
      </c>
      <c r="B1980" s="65">
        <f t="shared" si="551"/>
        <v>7</v>
      </c>
      <c r="C1980" s="58" t="s">
        <v>2033</v>
      </c>
      <c r="D1980" s="58">
        <v>1129</v>
      </c>
      <c r="E1980" s="58">
        <v>0</v>
      </c>
      <c r="F1980" s="58">
        <f t="shared" si="552"/>
        <v>1819.8805970149253</v>
      </c>
      <c r="G1980" s="58"/>
      <c r="H1980" s="17">
        <f t="shared" si="553"/>
        <v>1</v>
      </c>
      <c r="I1980" s="17">
        <f t="shared" si="554"/>
        <v>0</v>
      </c>
      <c r="J1980" s="17">
        <f ca="1">OFFSET('Z1'!$B$7,B1980,H1980)*D1980</f>
        <v>0</v>
      </c>
      <c r="K1980" s="17">
        <f ca="1">IF(I1980&gt;0,OFFSET('Z1'!$I$7,B1980,I1980)*IF(I1980=1,D1980-9300,IF(I1980=2,D1980-18000,IF(I1980=3,D1980-45000,0))),0)</f>
        <v>0</v>
      </c>
      <c r="L1980" s="17">
        <f>IF(AND(E1980=1,D1980&gt;20000,D1980&lt;=45000),D1980*'Z1'!$G$7,0)+IF(AND(E1980=1,D1980&gt;45000,D1980&lt;=50000),'Z1'!$G$7/5000*(50000-D1980)*D1980,0)</f>
        <v>0</v>
      </c>
      <c r="M1980" s="18">
        <f t="shared" ca="1" si="555"/>
        <v>0</v>
      </c>
      <c r="N1980" s="21">
        <v>25468</v>
      </c>
      <c r="O1980" s="20">
        <f t="shared" si="556"/>
        <v>24468</v>
      </c>
      <c r="P1980" s="21">
        <f t="shared" si="557"/>
        <v>1</v>
      </c>
      <c r="Q1980" s="22">
        <f t="shared" si="558"/>
        <v>22021.200000000001</v>
      </c>
      <c r="R1980" s="59">
        <f t="shared" ca="1" si="559"/>
        <v>1271902.9675821096</v>
      </c>
      <c r="S1980" s="60">
        <f t="shared" ca="1" si="560"/>
        <v>1293924.1675821096</v>
      </c>
      <c r="T1980" s="61">
        <v>1053.1408616626757</v>
      </c>
      <c r="U1980" s="61">
        <f t="shared" ca="1" si="561"/>
        <v>1146.0798649974399</v>
      </c>
      <c r="V1980" s="62">
        <f t="shared" ca="1" si="562"/>
        <v>8.8249356489723763E-2</v>
      </c>
      <c r="W1980" s="62"/>
      <c r="X1980" s="62">
        <f t="shared" ca="1" si="563"/>
        <v>8.8249356489723763E-2</v>
      </c>
      <c r="Y1980" s="60">
        <f t="shared" ca="1" si="564"/>
        <v>1293924.1675821096</v>
      </c>
      <c r="Z1980" s="63">
        <f t="shared" ca="1" si="565"/>
        <v>0</v>
      </c>
      <c r="AA1980" s="60">
        <f t="shared" ca="1" si="566"/>
        <v>7053.7996208711993</v>
      </c>
      <c r="AB1980" s="63">
        <f t="shared" ca="1" si="567"/>
        <v>-2649.9887551678171</v>
      </c>
      <c r="AC1980" s="47">
        <f t="shared" ca="1" si="568"/>
        <v>1291274.1788269416</v>
      </c>
    </row>
    <row r="1981" spans="1:29" x14ac:dyDescent="0.15">
      <c r="A1981" s="58">
        <v>70905</v>
      </c>
      <c r="B1981" s="65">
        <f t="shared" si="551"/>
        <v>7</v>
      </c>
      <c r="C1981" s="58" t="s">
        <v>2034</v>
      </c>
      <c r="D1981" s="58">
        <v>2585</v>
      </c>
      <c r="E1981" s="58">
        <v>0</v>
      </c>
      <c r="F1981" s="58">
        <f t="shared" si="552"/>
        <v>4166.8656716417909</v>
      </c>
      <c r="G1981" s="58"/>
      <c r="H1981" s="17">
        <f t="shared" si="553"/>
        <v>1</v>
      </c>
      <c r="I1981" s="17">
        <f t="shared" si="554"/>
        <v>0</v>
      </c>
      <c r="J1981" s="17">
        <f ca="1">OFFSET('Z1'!$B$7,B1981,H1981)*D1981</f>
        <v>0</v>
      </c>
      <c r="K1981" s="17">
        <f ca="1">IF(I1981&gt;0,OFFSET('Z1'!$I$7,B1981,I1981)*IF(I1981=1,D1981-9300,IF(I1981=2,D1981-18000,IF(I1981=3,D1981-45000,0))),0)</f>
        <v>0</v>
      </c>
      <c r="L1981" s="17">
        <f>IF(AND(E1981=1,D1981&gt;20000,D1981&lt;=45000),D1981*'Z1'!$G$7,0)+IF(AND(E1981=1,D1981&gt;45000,D1981&lt;=50000),'Z1'!$G$7/5000*(50000-D1981)*D1981,0)</f>
        <v>0</v>
      </c>
      <c r="M1981" s="18">
        <f t="shared" ca="1" si="555"/>
        <v>0</v>
      </c>
      <c r="N1981" s="21">
        <v>15750</v>
      </c>
      <c r="O1981" s="20">
        <f t="shared" si="556"/>
        <v>14750</v>
      </c>
      <c r="P1981" s="21">
        <f t="shared" si="557"/>
        <v>1</v>
      </c>
      <c r="Q1981" s="22">
        <f t="shared" si="558"/>
        <v>13275</v>
      </c>
      <c r="R1981" s="59">
        <f t="shared" ca="1" si="559"/>
        <v>2912195.9000883554</v>
      </c>
      <c r="S1981" s="60">
        <f t="shared" ca="1" si="560"/>
        <v>2925470.9000883554</v>
      </c>
      <c r="T1981" s="61">
        <v>1031.0722218945773</v>
      </c>
      <c r="U1981" s="61">
        <f t="shared" ca="1" si="561"/>
        <v>1131.7102128001375</v>
      </c>
      <c r="V1981" s="62">
        <f t="shared" ca="1" si="562"/>
        <v>9.7605181061555246E-2</v>
      </c>
      <c r="W1981" s="62"/>
      <c r="X1981" s="62">
        <f t="shared" ca="1" si="563"/>
        <v>9.7605181061555246E-2</v>
      </c>
      <c r="Y1981" s="60">
        <f t="shared" ca="1" si="564"/>
        <v>2925470.9000883554</v>
      </c>
      <c r="Z1981" s="63">
        <f t="shared" ca="1" si="565"/>
        <v>0</v>
      </c>
      <c r="AA1981" s="60">
        <f t="shared" ca="1" si="566"/>
        <v>40748.4839435881</v>
      </c>
      <c r="AB1981" s="63">
        <f t="shared" ca="1" si="567"/>
        <v>-15308.490465356892</v>
      </c>
      <c r="AC1981" s="47">
        <f t="shared" ca="1" si="568"/>
        <v>2910162.4096229984</v>
      </c>
    </row>
    <row r="1982" spans="1:29" x14ac:dyDescent="0.15">
      <c r="A1982" s="58">
        <v>70907</v>
      </c>
      <c r="B1982" s="65">
        <f t="shared" si="551"/>
        <v>7</v>
      </c>
      <c r="C1982" s="58" t="s">
        <v>2035</v>
      </c>
      <c r="D1982" s="58">
        <v>3346</v>
      </c>
      <c r="E1982" s="58">
        <v>0</v>
      </c>
      <c r="F1982" s="58">
        <f t="shared" si="552"/>
        <v>5393.5522388059699</v>
      </c>
      <c r="G1982" s="58"/>
      <c r="H1982" s="17">
        <f t="shared" si="553"/>
        <v>1</v>
      </c>
      <c r="I1982" s="17">
        <f t="shared" si="554"/>
        <v>0</v>
      </c>
      <c r="J1982" s="17">
        <f ca="1">OFFSET('Z1'!$B$7,B1982,H1982)*D1982</f>
        <v>0</v>
      </c>
      <c r="K1982" s="17">
        <f ca="1">IF(I1982&gt;0,OFFSET('Z1'!$I$7,B1982,I1982)*IF(I1982=1,D1982-9300,IF(I1982=2,D1982-18000,IF(I1982=3,D1982-45000,0))),0)</f>
        <v>0</v>
      </c>
      <c r="L1982" s="17">
        <f>IF(AND(E1982=1,D1982&gt;20000,D1982&lt;=45000),D1982*'Z1'!$G$7,0)+IF(AND(E1982=1,D1982&gt;45000,D1982&lt;=50000),'Z1'!$G$7/5000*(50000-D1982)*D1982,0)</f>
        <v>0</v>
      </c>
      <c r="M1982" s="18">
        <f t="shared" ca="1" si="555"/>
        <v>0</v>
      </c>
      <c r="N1982" s="21">
        <v>812335</v>
      </c>
      <c r="O1982" s="20">
        <f t="shared" si="556"/>
        <v>811335</v>
      </c>
      <c r="P1982" s="21">
        <f t="shared" si="557"/>
        <v>1</v>
      </c>
      <c r="Q1982" s="22">
        <f t="shared" si="558"/>
        <v>730201.5</v>
      </c>
      <c r="R1982" s="59">
        <f t="shared" ca="1" si="559"/>
        <v>3769519.335278776</v>
      </c>
      <c r="S1982" s="60">
        <f t="shared" ca="1" si="560"/>
        <v>4499720.8352787755</v>
      </c>
      <c r="T1982" s="61">
        <v>1327.8332669265199</v>
      </c>
      <c r="U1982" s="61">
        <f t="shared" ca="1" si="561"/>
        <v>1344.8059878298791</v>
      </c>
      <c r="V1982" s="62">
        <f t="shared" ca="1" si="562"/>
        <v>1.2782268170344446E-2</v>
      </c>
      <c r="W1982" s="62"/>
      <c r="X1982" s="62">
        <f t="shared" ca="1" si="563"/>
        <v>4.1158394327093784E-2</v>
      </c>
      <c r="Y1982" s="60">
        <f t="shared" ca="1" si="564"/>
        <v>4625793.9806179954</v>
      </c>
      <c r="Z1982" s="63">
        <f t="shared" ca="1" si="565"/>
        <v>126073.14533921983</v>
      </c>
      <c r="AA1982" s="60">
        <f t="shared" ca="1" si="566"/>
        <v>0</v>
      </c>
      <c r="AB1982" s="63">
        <f t="shared" ca="1" si="567"/>
        <v>0</v>
      </c>
      <c r="AC1982" s="47">
        <f t="shared" ca="1" si="568"/>
        <v>4625793.9806179954</v>
      </c>
    </row>
    <row r="1983" spans="1:29" x14ac:dyDescent="0.15">
      <c r="A1983" s="58">
        <v>70908</v>
      </c>
      <c r="B1983" s="65">
        <f t="shared" si="551"/>
        <v>7</v>
      </c>
      <c r="C1983" s="58" t="s">
        <v>2036</v>
      </c>
      <c r="D1983" s="58">
        <v>1421</v>
      </c>
      <c r="E1983" s="58">
        <v>0</v>
      </c>
      <c r="F1983" s="58">
        <f t="shared" si="552"/>
        <v>2290.5671641791046</v>
      </c>
      <c r="G1983" s="58"/>
      <c r="H1983" s="17">
        <f t="shared" si="553"/>
        <v>1</v>
      </c>
      <c r="I1983" s="17">
        <f t="shared" si="554"/>
        <v>0</v>
      </c>
      <c r="J1983" s="17">
        <f ca="1">OFFSET('Z1'!$B$7,B1983,H1983)*D1983</f>
        <v>0</v>
      </c>
      <c r="K1983" s="17">
        <f ca="1">IF(I1983&gt;0,OFFSET('Z1'!$I$7,B1983,I1983)*IF(I1983=1,D1983-9300,IF(I1983=2,D1983-18000,IF(I1983=3,D1983-45000,0))),0)</f>
        <v>0</v>
      </c>
      <c r="L1983" s="17">
        <f>IF(AND(E1983=1,D1983&gt;20000,D1983&lt;=45000),D1983*'Z1'!$G$7,0)+IF(AND(E1983=1,D1983&gt;45000,D1983&lt;=50000),'Z1'!$G$7/5000*(50000-D1983)*D1983,0)</f>
        <v>0</v>
      </c>
      <c r="M1983" s="18">
        <f t="shared" ca="1" si="555"/>
        <v>0</v>
      </c>
      <c r="N1983" s="21">
        <v>284591</v>
      </c>
      <c r="O1983" s="20">
        <f t="shared" si="556"/>
        <v>283591</v>
      </c>
      <c r="P1983" s="21">
        <f t="shared" si="557"/>
        <v>1</v>
      </c>
      <c r="Q1983" s="22">
        <f t="shared" si="558"/>
        <v>255231.9</v>
      </c>
      <c r="R1983" s="59">
        <f t="shared" ca="1" si="559"/>
        <v>1600862.8139363842</v>
      </c>
      <c r="S1983" s="60">
        <f t="shared" ca="1" si="560"/>
        <v>1856094.7139363841</v>
      </c>
      <c r="T1983" s="61">
        <v>1287.9476563278517</v>
      </c>
      <c r="U1983" s="61">
        <f t="shared" ca="1" si="561"/>
        <v>1306.1891019960478</v>
      </c>
      <c r="V1983" s="62">
        <f t="shared" ca="1" si="562"/>
        <v>1.4163188681289629E-2</v>
      </c>
      <c r="W1983" s="62"/>
      <c r="X1983" s="62">
        <f t="shared" ca="1" si="563"/>
        <v>4.1158394327093784E-2</v>
      </c>
      <c r="Y1983" s="60">
        <f t="shared" ca="1" si="564"/>
        <v>1905500.6271661425</v>
      </c>
      <c r="Z1983" s="63">
        <f t="shared" ca="1" si="565"/>
        <v>49405.913229758386</v>
      </c>
      <c r="AA1983" s="60">
        <f t="shared" ca="1" si="566"/>
        <v>0</v>
      </c>
      <c r="AB1983" s="63">
        <f t="shared" ca="1" si="567"/>
        <v>0</v>
      </c>
      <c r="AC1983" s="47">
        <f t="shared" ca="1" si="568"/>
        <v>1905500.6271661425</v>
      </c>
    </row>
    <row r="1984" spans="1:29" x14ac:dyDescent="0.15">
      <c r="A1984" s="58">
        <v>70909</v>
      </c>
      <c r="B1984" s="65">
        <f t="shared" si="551"/>
        <v>7</v>
      </c>
      <c r="C1984" s="58" t="s">
        <v>2037</v>
      </c>
      <c r="D1984" s="58">
        <v>4217</v>
      </c>
      <c r="E1984" s="58">
        <v>0</v>
      </c>
      <c r="F1984" s="58">
        <f t="shared" si="552"/>
        <v>6797.5522388059699</v>
      </c>
      <c r="G1984" s="58"/>
      <c r="H1984" s="17">
        <f t="shared" si="553"/>
        <v>1</v>
      </c>
      <c r="I1984" s="17">
        <f t="shared" si="554"/>
        <v>0</v>
      </c>
      <c r="J1984" s="17">
        <f ca="1">OFFSET('Z1'!$B$7,B1984,H1984)*D1984</f>
        <v>0</v>
      </c>
      <c r="K1984" s="17">
        <f ca="1">IF(I1984&gt;0,OFFSET('Z1'!$I$7,B1984,I1984)*IF(I1984=1,D1984-9300,IF(I1984=2,D1984-18000,IF(I1984=3,D1984-45000,0))),0)</f>
        <v>0</v>
      </c>
      <c r="L1984" s="17">
        <f>IF(AND(E1984=1,D1984&gt;20000,D1984&lt;=45000),D1984*'Z1'!$G$7,0)+IF(AND(E1984=1,D1984&gt;45000,D1984&lt;=50000),'Z1'!$G$7/5000*(50000-D1984)*D1984,0)</f>
        <v>0</v>
      </c>
      <c r="M1984" s="18">
        <f t="shared" ca="1" si="555"/>
        <v>0</v>
      </c>
      <c r="N1984" s="21">
        <v>460948</v>
      </c>
      <c r="O1984" s="20">
        <f t="shared" si="556"/>
        <v>459948</v>
      </c>
      <c r="P1984" s="21">
        <f t="shared" si="557"/>
        <v>1</v>
      </c>
      <c r="Q1984" s="22">
        <f t="shared" si="558"/>
        <v>413953.2</v>
      </c>
      <c r="R1984" s="59">
        <f t="shared" ca="1" si="559"/>
        <v>4750766.000260191</v>
      </c>
      <c r="S1984" s="60">
        <f t="shared" ca="1" si="560"/>
        <v>5164719.2002601912</v>
      </c>
      <c r="T1984" s="61">
        <v>1168.0711638128876</v>
      </c>
      <c r="U1984" s="61">
        <f t="shared" ca="1" si="561"/>
        <v>1224.7377757316081</v>
      </c>
      <c r="V1984" s="62">
        <f t="shared" ca="1" si="562"/>
        <v>4.8512979066914097E-2</v>
      </c>
      <c r="W1984" s="62"/>
      <c r="X1984" s="62">
        <f t="shared" ca="1" si="563"/>
        <v>4.8512979066914097E-2</v>
      </c>
      <c r="Y1984" s="60">
        <f t="shared" ca="1" si="564"/>
        <v>5164719.2002601912</v>
      </c>
      <c r="Z1984" s="63">
        <f t="shared" ca="1" si="565"/>
        <v>0</v>
      </c>
      <c r="AA1984" s="60">
        <f t="shared" ca="1" si="566"/>
        <v>0</v>
      </c>
      <c r="AB1984" s="63">
        <f t="shared" ca="1" si="567"/>
        <v>0</v>
      </c>
      <c r="AC1984" s="47">
        <f t="shared" ca="1" si="568"/>
        <v>5164719.2002601912</v>
      </c>
    </row>
    <row r="1985" spans="1:29" x14ac:dyDescent="0.15">
      <c r="A1985" s="58">
        <v>70910</v>
      </c>
      <c r="B1985" s="65">
        <f t="shared" si="551"/>
        <v>7</v>
      </c>
      <c r="C1985" s="58" t="s">
        <v>2038</v>
      </c>
      <c r="D1985" s="58">
        <v>1445</v>
      </c>
      <c r="E1985" s="58">
        <v>0</v>
      </c>
      <c r="F1985" s="58">
        <f t="shared" si="552"/>
        <v>2329.2537313432836</v>
      </c>
      <c r="G1985" s="58"/>
      <c r="H1985" s="17">
        <f t="shared" si="553"/>
        <v>1</v>
      </c>
      <c r="I1985" s="17">
        <f t="shared" si="554"/>
        <v>0</v>
      </c>
      <c r="J1985" s="17">
        <f ca="1">OFFSET('Z1'!$B$7,B1985,H1985)*D1985</f>
        <v>0</v>
      </c>
      <c r="K1985" s="17">
        <f ca="1">IF(I1985&gt;0,OFFSET('Z1'!$I$7,B1985,I1985)*IF(I1985=1,D1985-9300,IF(I1985=2,D1985-18000,IF(I1985=3,D1985-45000,0))),0)</f>
        <v>0</v>
      </c>
      <c r="L1985" s="17">
        <f>IF(AND(E1985=1,D1985&gt;20000,D1985&lt;=45000),D1985*'Z1'!$G$7,0)+IF(AND(E1985=1,D1985&gt;45000,D1985&lt;=50000),'Z1'!$G$7/5000*(50000-D1985)*D1985,0)</f>
        <v>0</v>
      </c>
      <c r="M1985" s="18">
        <f t="shared" ca="1" si="555"/>
        <v>0</v>
      </c>
      <c r="N1985" s="21">
        <v>190712</v>
      </c>
      <c r="O1985" s="20">
        <f t="shared" si="556"/>
        <v>189712</v>
      </c>
      <c r="P1985" s="21">
        <f t="shared" si="557"/>
        <v>1</v>
      </c>
      <c r="Q1985" s="22">
        <f t="shared" si="558"/>
        <v>170740.80000000002</v>
      </c>
      <c r="R1985" s="59">
        <f t="shared" ca="1" si="559"/>
        <v>1627900.6095271464</v>
      </c>
      <c r="S1985" s="60">
        <f t="shared" ca="1" si="560"/>
        <v>1798641.4095271465</v>
      </c>
      <c r="T1985" s="61">
        <v>1190.7592974954496</v>
      </c>
      <c r="U1985" s="61">
        <f t="shared" ca="1" si="561"/>
        <v>1244.7345394651534</v>
      </c>
      <c r="V1985" s="62">
        <f t="shared" ca="1" si="562"/>
        <v>4.5328423706815668E-2</v>
      </c>
      <c r="W1985" s="62"/>
      <c r="X1985" s="62">
        <f t="shared" ca="1" si="563"/>
        <v>4.5328423706815668E-2</v>
      </c>
      <c r="Y1985" s="60">
        <f t="shared" ca="1" si="564"/>
        <v>1798641.4095271467</v>
      </c>
      <c r="Z1985" s="63">
        <f t="shared" ca="1" si="565"/>
        <v>0</v>
      </c>
      <c r="AA1985" s="60">
        <f t="shared" ca="1" si="566"/>
        <v>0</v>
      </c>
      <c r="AB1985" s="63">
        <f t="shared" ca="1" si="567"/>
        <v>0</v>
      </c>
      <c r="AC1985" s="47">
        <f t="shared" ca="1" si="568"/>
        <v>1798641.4095271467</v>
      </c>
    </row>
    <row r="1986" spans="1:29" x14ac:dyDescent="0.15">
      <c r="A1986" s="58">
        <v>70911</v>
      </c>
      <c r="B1986" s="65">
        <f t="shared" si="551"/>
        <v>7</v>
      </c>
      <c r="C1986" s="58" t="s">
        <v>2039</v>
      </c>
      <c r="D1986" s="58">
        <v>679</v>
      </c>
      <c r="E1986" s="58">
        <v>0</v>
      </c>
      <c r="F1986" s="58">
        <f t="shared" si="552"/>
        <v>1094.5074626865671</v>
      </c>
      <c r="G1986" s="58"/>
      <c r="H1986" s="17">
        <f t="shared" si="553"/>
        <v>1</v>
      </c>
      <c r="I1986" s="17">
        <f t="shared" si="554"/>
        <v>0</v>
      </c>
      <c r="J1986" s="17">
        <f ca="1">OFFSET('Z1'!$B$7,B1986,H1986)*D1986</f>
        <v>0</v>
      </c>
      <c r="K1986" s="17">
        <f ca="1">IF(I1986&gt;0,OFFSET('Z1'!$I$7,B1986,I1986)*IF(I1986=1,D1986-9300,IF(I1986=2,D1986-18000,IF(I1986=3,D1986-45000,0))),0)</f>
        <v>0</v>
      </c>
      <c r="L1986" s="17">
        <f>IF(AND(E1986=1,D1986&gt;20000,D1986&lt;=45000),D1986*'Z1'!$G$7,0)+IF(AND(E1986=1,D1986&gt;45000,D1986&lt;=50000),'Z1'!$G$7/5000*(50000-D1986)*D1986,0)</f>
        <v>0</v>
      </c>
      <c r="M1986" s="18">
        <f t="shared" ca="1" si="555"/>
        <v>0</v>
      </c>
      <c r="N1986" s="21">
        <v>3512</v>
      </c>
      <c r="O1986" s="20">
        <f t="shared" si="556"/>
        <v>2512</v>
      </c>
      <c r="P1986" s="21">
        <f t="shared" si="557"/>
        <v>1</v>
      </c>
      <c r="Q1986" s="22">
        <f t="shared" si="558"/>
        <v>2260.8000000000002</v>
      </c>
      <c r="R1986" s="59">
        <f t="shared" ca="1" si="559"/>
        <v>764944.30025531654</v>
      </c>
      <c r="S1986" s="60">
        <f t="shared" ca="1" si="560"/>
        <v>767205.10025531659</v>
      </c>
      <c r="T1986" s="61">
        <v>1029.3625352592746</v>
      </c>
      <c r="U1986" s="61">
        <f t="shared" ca="1" si="561"/>
        <v>1129.9044186381689</v>
      </c>
      <c r="V1986" s="62">
        <f t="shared" ca="1" si="562"/>
        <v>9.7673929189165509E-2</v>
      </c>
      <c r="W1986" s="62"/>
      <c r="X1986" s="62">
        <f t="shared" ca="1" si="563"/>
        <v>9.7673929189165509E-2</v>
      </c>
      <c r="Y1986" s="60">
        <f t="shared" ca="1" si="564"/>
        <v>767205.10025531671</v>
      </c>
      <c r="Z1986" s="63">
        <f t="shared" ca="1" si="565"/>
        <v>0</v>
      </c>
      <c r="AA1986" s="60">
        <f t="shared" ca="1" si="566"/>
        <v>10733.676213368773</v>
      </c>
      <c r="AB1986" s="63">
        <f t="shared" ca="1" si="567"/>
        <v>-4032.4538257193153</v>
      </c>
      <c r="AC1986" s="47">
        <f t="shared" ca="1" si="568"/>
        <v>763172.6464295974</v>
      </c>
    </row>
    <row r="1987" spans="1:29" x14ac:dyDescent="0.15">
      <c r="A1987" s="58">
        <v>70912</v>
      </c>
      <c r="B1987" s="65">
        <f t="shared" si="551"/>
        <v>7</v>
      </c>
      <c r="C1987" s="58" t="s">
        <v>2040</v>
      </c>
      <c r="D1987" s="58">
        <v>803</v>
      </c>
      <c r="E1987" s="58">
        <v>0</v>
      </c>
      <c r="F1987" s="58">
        <f t="shared" si="552"/>
        <v>1294.3880597014925</v>
      </c>
      <c r="G1987" s="58"/>
      <c r="H1987" s="17">
        <f t="shared" si="553"/>
        <v>1</v>
      </c>
      <c r="I1987" s="17">
        <f t="shared" si="554"/>
        <v>0</v>
      </c>
      <c r="J1987" s="17">
        <f ca="1">OFFSET('Z1'!$B$7,B1987,H1987)*D1987</f>
        <v>0</v>
      </c>
      <c r="K1987" s="17">
        <f ca="1">IF(I1987&gt;0,OFFSET('Z1'!$I$7,B1987,I1987)*IF(I1987=1,D1987-9300,IF(I1987=2,D1987-18000,IF(I1987=3,D1987-45000,0))),0)</f>
        <v>0</v>
      </c>
      <c r="L1987" s="17">
        <f>IF(AND(E1987=1,D1987&gt;20000,D1987&lt;=45000),D1987*'Z1'!$G$7,0)+IF(AND(E1987=1,D1987&gt;45000,D1987&lt;=50000),'Z1'!$G$7/5000*(50000-D1987)*D1987,0)</f>
        <v>0</v>
      </c>
      <c r="M1987" s="18">
        <f t="shared" ca="1" si="555"/>
        <v>0</v>
      </c>
      <c r="N1987" s="21">
        <v>486444</v>
      </c>
      <c r="O1987" s="20">
        <f t="shared" si="556"/>
        <v>485444</v>
      </c>
      <c r="P1987" s="21">
        <f t="shared" si="557"/>
        <v>1</v>
      </c>
      <c r="Q1987" s="22">
        <f t="shared" si="558"/>
        <v>436899.60000000003</v>
      </c>
      <c r="R1987" s="59">
        <f t="shared" ca="1" si="559"/>
        <v>904639.577474255</v>
      </c>
      <c r="S1987" s="60">
        <f t="shared" ca="1" si="560"/>
        <v>1341539.177474255</v>
      </c>
      <c r="T1987" s="61">
        <v>1772.165370514763</v>
      </c>
      <c r="U1987" s="61">
        <f t="shared" ca="1" si="561"/>
        <v>1670.6590005906039</v>
      </c>
      <c r="V1987" s="62">
        <f t="shared" ca="1" si="562"/>
        <v>-5.7278159032457809E-2</v>
      </c>
      <c r="W1987" s="62"/>
      <c r="X1987" s="62">
        <f t="shared" ca="1" si="563"/>
        <v>4.1158394327093784E-2</v>
      </c>
      <c r="Y1987" s="60">
        <f t="shared" ca="1" si="564"/>
        <v>1481619.1958727257</v>
      </c>
      <c r="Z1987" s="63">
        <f t="shared" ca="1" si="565"/>
        <v>140080.01839847071</v>
      </c>
      <c r="AA1987" s="60">
        <f t="shared" ca="1" si="566"/>
        <v>0</v>
      </c>
      <c r="AB1987" s="63">
        <f t="shared" ca="1" si="567"/>
        <v>0</v>
      </c>
      <c r="AC1987" s="47">
        <f t="shared" ca="1" si="568"/>
        <v>1481619.1958727257</v>
      </c>
    </row>
    <row r="1988" spans="1:29" x14ac:dyDescent="0.15">
      <c r="A1988" s="58">
        <v>70913</v>
      </c>
      <c r="B1988" s="65">
        <f t="shared" si="551"/>
        <v>7</v>
      </c>
      <c r="C1988" s="58" t="s">
        <v>2041</v>
      </c>
      <c r="D1988" s="58">
        <v>474</v>
      </c>
      <c r="E1988" s="58">
        <v>0</v>
      </c>
      <c r="F1988" s="58">
        <f t="shared" si="552"/>
        <v>764.05970149253733</v>
      </c>
      <c r="G1988" s="58"/>
      <c r="H1988" s="17">
        <f t="shared" si="553"/>
        <v>1</v>
      </c>
      <c r="I1988" s="17">
        <f t="shared" si="554"/>
        <v>0</v>
      </c>
      <c r="J1988" s="17">
        <f ca="1">OFFSET('Z1'!$B$7,B1988,H1988)*D1988</f>
        <v>0</v>
      </c>
      <c r="K1988" s="17">
        <f ca="1">IF(I1988&gt;0,OFFSET('Z1'!$I$7,B1988,I1988)*IF(I1988=1,D1988-9300,IF(I1988=2,D1988-18000,IF(I1988=3,D1988-45000,0))),0)</f>
        <v>0</v>
      </c>
      <c r="L1988" s="17">
        <f>IF(AND(E1988=1,D1988&gt;20000,D1988&lt;=45000),D1988*'Z1'!$G$7,0)+IF(AND(E1988=1,D1988&gt;45000,D1988&lt;=50000),'Z1'!$G$7/5000*(50000-D1988)*D1988,0)</f>
        <v>0</v>
      </c>
      <c r="M1988" s="18">
        <f t="shared" ca="1" si="555"/>
        <v>0</v>
      </c>
      <c r="N1988" s="21">
        <v>77320</v>
      </c>
      <c r="O1988" s="20">
        <f t="shared" si="556"/>
        <v>76320</v>
      </c>
      <c r="P1988" s="21">
        <f t="shared" si="557"/>
        <v>1</v>
      </c>
      <c r="Q1988" s="22">
        <f t="shared" si="558"/>
        <v>68688</v>
      </c>
      <c r="R1988" s="59">
        <f t="shared" ca="1" si="559"/>
        <v>533996.46291755524</v>
      </c>
      <c r="S1988" s="60">
        <f t="shared" ca="1" si="560"/>
        <v>602684.46291755524</v>
      </c>
      <c r="T1988" s="61">
        <v>1218.6606424525344</v>
      </c>
      <c r="U1988" s="61">
        <f t="shared" ca="1" si="561"/>
        <v>1271.4862086868254</v>
      </c>
      <c r="V1988" s="62">
        <f t="shared" ca="1" si="562"/>
        <v>4.3347232522402912E-2</v>
      </c>
      <c r="W1988" s="62"/>
      <c r="X1988" s="62">
        <f t="shared" ca="1" si="563"/>
        <v>4.3347232522402912E-2</v>
      </c>
      <c r="Y1988" s="60">
        <f t="shared" ca="1" si="564"/>
        <v>602684.46291755512</v>
      </c>
      <c r="Z1988" s="63">
        <f t="shared" ca="1" si="565"/>
        <v>0</v>
      </c>
      <c r="AA1988" s="60">
        <f t="shared" ca="1" si="566"/>
        <v>0</v>
      </c>
      <c r="AB1988" s="63">
        <f t="shared" ca="1" si="567"/>
        <v>0</v>
      </c>
      <c r="AC1988" s="47">
        <f t="shared" ca="1" si="568"/>
        <v>602684.46291755512</v>
      </c>
    </row>
    <row r="1989" spans="1:29" x14ac:dyDescent="0.15">
      <c r="A1989" s="58">
        <v>70914</v>
      </c>
      <c r="B1989" s="65">
        <f t="shared" si="551"/>
        <v>7</v>
      </c>
      <c r="C1989" s="58" t="s">
        <v>2042</v>
      </c>
      <c r="D1989" s="58">
        <v>720</v>
      </c>
      <c r="E1989" s="58">
        <v>0</v>
      </c>
      <c r="F1989" s="58">
        <f t="shared" si="552"/>
        <v>1160.5970149253731</v>
      </c>
      <c r="G1989" s="58"/>
      <c r="H1989" s="17">
        <f t="shared" si="553"/>
        <v>1</v>
      </c>
      <c r="I1989" s="17">
        <f t="shared" si="554"/>
        <v>0</v>
      </c>
      <c r="J1989" s="17">
        <f ca="1">OFFSET('Z1'!$B$7,B1989,H1989)*D1989</f>
        <v>0</v>
      </c>
      <c r="K1989" s="17">
        <f ca="1">IF(I1989&gt;0,OFFSET('Z1'!$I$7,B1989,I1989)*IF(I1989=1,D1989-9300,IF(I1989=2,D1989-18000,IF(I1989=3,D1989-45000,0))),0)</f>
        <v>0</v>
      </c>
      <c r="L1989" s="17">
        <f>IF(AND(E1989=1,D1989&gt;20000,D1989&lt;=45000),D1989*'Z1'!$G$7,0)+IF(AND(E1989=1,D1989&gt;45000,D1989&lt;=50000),'Z1'!$G$7/5000*(50000-D1989)*D1989,0)</f>
        <v>0</v>
      </c>
      <c r="M1989" s="18">
        <f t="shared" ca="1" si="555"/>
        <v>0</v>
      </c>
      <c r="N1989" s="21">
        <v>75292</v>
      </c>
      <c r="O1989" s="20">
        <f t="shared" si="556"/>
        <v>74292</v>
      </c>
      <c r="P1989" s="21">
        <f t="shared" si="557"/>
        <v>1</v>
      </c>
      <c r="Q1989" s="22">
        <f t="shared" si="558"/>
        <v>66862.8</v>
      </c>
      <c r="R1989" s="59">
        <f t="shared" ca="1" si="559"/>
        <v>811133.86772286869</v>
      </c>
      <c r="S1989" s="60">
        <f t="shared" ca="1" si="560"/>
        <v>877996.66772286873</v>
      </c>
      <c r="T1989" s="61">
        <v>1144.4570014849162</v>
      </c>
      <c r="U1989" s="61">
        <f t="shared" ca="1" si="561"/>
        <v>1219.4398162817622</v>
      </c>
      <c r="V1989" s="62">
        <f t="shared" ca="1" si="562"/>
        <v>6.5518245508181527E-2</v>
      </c>
      <c r="W1989" s="62"/>
      <c r="X1989" s="62">
        <f t="shared" ca="1" si="563"/>
        <v>6.5518245508181527E-2</v>
      </c>
      <c r="Y1989" s="60">
        <f t="shared" ca="1" si="564"/>
        <v>877996.66772286873</v>
      </c>
      <c r="Z1989" s="63">
        <f t="shared" ca="1" si="565"/>
        <v>0</v>
      </c>
      <c r="AA1989" s="60">
        <f t="shared" ca="1" si="566"/>
        <v>0</v>
      </c>
      <c r="AB1989" s="63">
        <f t="shared" ca="1" si="567"/>
        <v>0</v>
      </c>
      <c r="AC1989" s="47">
        <f t="shared" ca="1" si="568"/>
        <v>877996.66772286873</v>
      </c>
    </row>
    <row r="1990" spans="1:29" x14ac:dyDescent="0.15">
      <c r="A1990" s="58">
        <v>70915</v>
      </c>
      <c r="B1990" s="65">
        <f t="shared" si="551"/>
        <v>7</v>
      </c>
      <c r="C1990" s="58" t="s">
        <v>2043</v>
      </c>
      <c r="D1990" s="58">
        <v>1595</v>
      </c>
      <c r="E1990" s="58">
        <v>0</v>
      </c>
      <c r="F1990" s="58">
        <f t="shared" si="552"/>
        <v>2571.0447761194032</v>
      </c>
      <c r="G1990" s="58"/>
      <c r="H1990" s="17">
        <f t="shared" si="553"/>
        <v>1</v>
      </c>
      <c r="I1990" s="17">
        <f t="shared" si="554"/>
        <v>0</v>
      </c>
      <c r="J1990" s="17">
        <f ca="1">OFFSET('Z1'!$B$7,B1990,H1990)*D1990</f>
        <v>0</v>
      </c>
      <c r="K1990" s="17">
        <f ca="1">IF(I1990&gt;0,OFFSET('Z1'!$I$7,B1990,I1990)*IF(I1990=1,D1990-9300,IF(I1990=2,D1990-18000,IF(I1990=3,D1990-45000,0))),0)</f>
        <v>0</v>
      </c>
      <c r="L1990" s="17">
        <f>IF(AND(E1990=1,D1990&gt;20000,D1990&lt;=45000),D1990*'Z1'!$G$7,0)+IF(AND(E1990=1,D1990&gt;45000,D1990&lt;=50000),'Z1'!$G$7/5000*(50000-D1990)*D1990,0)</f>
        <v>0</v>
      </c>
      <c r="M1990" s="18">
        <f t="shared" ca="1" si="555"/>
        <v>0</v>
      </c>
      <c r="N1990" s="21">
        <v>84677</v>
      </c>
      <c r="O1990" s="20">
        <f t="shared" si="556"/>
        <v>83677</v>
      </c>
      <c r="P1990" s="21">
        <f t="shared" si="557"/>
        <v>1</v>
      </c>
      <c r="Q1990" s="22">
        <f t="shared" si="558"/>
        <v>75309.3</v>
      </c>
      <c r="R1990" s="59">
        <f t="shared" ca="1" si="559"/>
        <v>1796886.8319694109</v>
      </c>
      <c r="S1990" s="60">
        <f t="shared" ca="1" si="560"/>
        <v>1872196.1319694109</v>
      </c>
      <c r="T1990" s="61">
        <v>1089.5935647698677</v>
      </c>
      <c r="U1990" s="61">
        <f t="shared" ca="1" si="561"/>
        <v>1173.7906783507278</v>
      </c>
      <c r="V1990" s="62">
        <f t="shared" ca="1" si="562"/>
        <v>7.7273871930992222E-2</v>
      </c>
      <c r="W1990" s="62"/>
      <c r="X1990" s="62">
        <f t="shared" ca="1" si="563"/>
        <v>7.7273871930992222E-2</v>
      </c>
      <c r="Y1990" s="60">
        <f t="shared" ca="1" si="564"/>
        <v>1872196.1319694109</v>
      </c>
      <c r="Z1990" s="63">
        <f t="shared" ca="1" si="565"/>
        <v>0</v>
      </c>
      <c r="AA1990" s="60">
        <f t="shared" ca="1" si="566"/>
        <v>0</v>
      </c>
      <c r="AB1990" s="63">
        <f t="shared" ca="1" si="567"/>
        <v>0</v>
      </c>
      <c r="AC1990" s="47">
        <f t="shared" ca="1" si="568"/>
        <v>1872196.1319694109</v>
      </c>
    </row>
    <row r="1991" spans="1:29" x14ac:dyDescent="0.15">
      <c r="A1991" s="58">
        <v>70916</v>
      </c>
      <c r="B1991" s="65">
        <f t="shared" si="551"/>
        <v>7</v>
      </c>
      <c r="C1991" s="58" t="s">
        <v>2044</v>
      </c>
      <c r="D1991" s="58">
        <v>1449</v>
      </c>
      <c r="E1991" s="58">
        <v>0</v>
      </c>
      <c r="F1991" s="58">
        <f t="shared" si="552"/>
        <v>2335.7014925373132</v>
      </c>
      <c r="G1991" s="58"/>
      <c r="H1991" s="17">
        <f t="shared" si="553"/>
        <v>1</v>
      </c>
      <c r="I1991" s="17">
        <f t="shared" si="554"/>
        <v>0</v>
      </c>
      <c r="J1991" s="17">
        <f ca="1">OFFSET('Z1'!$B$7,B1991,H1991)*D1991</f>
        <v>0</v>
      </c>
      <c r="K1991" s="17">
        <f ca="1">IF(I1991&gt;0,OFFSET('Z1'!$I$7,B1991,I1991)*IF(I1991=1,D1991-9300,IF(I1991=2,D1991-18000,IF(I1991=3,D1991-45000,0))),0)</f>
        <v>0</v>
      </c>
      <c r="L1991" s="17">
        <f>IF(AND(E1991=1,D1991&gt;20000,D1991&lt;=45000),D1991*'Z1'!$G$7,0)+IF(AND(E1991=1,D1991&gt;45000,D1991&lt;=50000),'Z1'!$G$7/5000*(50000-D1991)*D1991,0)</f>
        <v>0</v>
      </c>
      <c r="M1991" s="18">
        <f t="shared" ca="1" si="555"/>
        <v>0</v>
      </c>
      <c r="N1991" s="21">
        <v>191264</v>
      </c>
      <c r="O1991" s="20">
        <f t="shared" si="556"/>
        <v>190264</v>
      </c>
      <c r="P1991" s="21">
        <f t="shared" si="557"/>
        <v>1</v>
      </c>
      <c r="Q1991" s="22">
        <f t="shared" si="558"/>
        <v>171237.6</v>
      </c>
      <c r="R1991" s="59">
        <f t="shared" ca="1" si="559"/>
        <v>1632406.9087922734</v>
      </c>
      <c r="S1991" s="60">
        <f t="shared" ca="1" si="560"/>
        <v>1803644.5087922735</v>
      </c>
      <c r="T1991" s="61">
        <v>1193.8765643507052</v>
      </c>
      <c r="U1991" s="61">
        <f t="shared" ca="1" si="561"/>
        <v>1244.7512137972901</v>
      </c>
      <c r="V1991" s="62">
        <f t="shared" ca="1" si="562"/>
        <v>4.2612989454444472E-2</v>
      </c>
      <c r="W1991" s="62"/>
      <c r="X1991" s="62">
        <f t="shared" ca="1" si="563"/>
        <v>4.2612989454444472E-2</v>
      </c>
      <c r="Y1991" s="60">
        <f t="shared" ca="1" si="564"/>
        <v>1803644.5087922735</v>
      </c>
      <c r="Z1991" s="63">
        <f t="shared" ca="1" si="565"/>
        <v>0</v>
      </c>
      <c r="AA1991" s="60">
        <f t="shared" ca="1" si="566"/>
        <v>0</v>
      </c>
      <c r="AB1991" s="63">
        <f t="shared" ca="1" si="567"/>
        <v>0</v>
      </c>
      <c r="AC1991" s="47">
        <f t="shared" ca="1" si="568"/>
        <v>1803644.5087922735</v>
      </c>
    </row>
    <row r="1992" spans="1:29" x14ac:dyDescent="0.15">
      <c r="A1992" s="58">
        <v>70917</v>
      </c>
      <c r="B1992" s="65">
        <f t="shared" si="551"/>
        <v>7</v>
      </c>
      <c r="C1992" s="58" t="s">
        <v>2045</v>
      </c>
      <c r="D1992" s="58">
        <v>7191</v>
      </c>
      <c r="E1992" s="58">
        <v>0</v>
      </c>
      <c r="F1992" s="58">
        <f t="shared" si="552"/>
        <v>11591.462686567163</v>
      </c>
      <c r="G1992" s="58"/>
      <c r="H1992" s="17">
        <f t="shared" si="553"/>
        <v>1</v>
      </c>
      <c r="I1992" s="17">
        <f t="shared" si="554"/>
        <v>0</v>
      </c>
      <c r="J1992" s="17">
        <f ca="1">OFFSET('Z1'!$B$7,B1992,H1992)*D1992</f>
        <v>0</v>
      </c>
      <c r="K1992" s="17">
        <f ca="1">IF(I1992&gt;0,OFFSET('Z1'!$I$7,B1992,I1992)*IF(I1992=1,D1992-9300,IF(I1992=2,D1992-18000,IF(I1992=3,D1992-45000,0))),0)</f>
        <v>0</v>
      </c>
      <c r="L1992" s="17">
        <f>IF(AND(E1992=1,D1992&gt;20000,D1992&lt;=45000),D1992*'Z1'!$G$7,0)+IF(AND(E1992=1,D1992&gt;45000,D1992&lt;=50000),'Z1'!$G$7/5000*(50000-D1992)*D1992,0)</f>
        <v>0</v>
      </c>
      <c r="M1992" s="18">
        <f t="shared" ca="1" si="555"/>
        <v>0</v>
      </c>
      <c r="N1992" s="21">
        <v>14364</v>
      </c>
      <c r="O1992" s="20">
        <f t="shared" si="556"/>
        <v>13364</v>
      </c>
      <c r="P1992" s="21">
        <f t="shared" si="557"/>
        <v>1</v>
      </c>
      <c r="Q1992" s="22">
        <f t="shared" si="558"/>
        <v>12027.6</v>
      </c>
      <c r="R1992" s="59">
        <f t="shared" ca="1" si="559"/>
        <v>8101199.5038821511</v>
      </c>
      <c r="S1992" s="60">
        <f t="shared" ca="1" si="560"/>
        <v>8113227.1038821507</v>
      </c>
      <c r="T1992" s="61">
        <v>1028.5395111230748</v>
      </c>
      <c r="U1992" s="61">
        <f t="shared" ca="1" si="561"/>
        <v>1128.2474070201852</v>
      </c>
      <c r="V1992" s="62">
        <f t="shared" ca="1" si="562"/>
        <v>9.6941240291525732E-2</v>
      </c>
      <c r="W1992" s="62"/>
      <c r="X1992" s="62">
        <f t="shared" ca="1" si="563"/>
        <v>9.6941240291525732E-2</v>
      </c>
      <c r="Y1992" s="60">
        <f t="shared" ca="1" si="564"/>
        <v>8113227.1038821517</v>
      </c>
      <c r="Z1992" s="63">
        <f t="shared" ca="1" si="565"/>
        <v>0</v>
      </c>
      <c r="AA1992" s="60">
        <f t="shared" ca="1" si="566"/>
        <v>108165.77319304086</v>
      </c>
      <c r="AB1992" s="63">
        <f t="shared" ca="1" si="567"/>
        <v>-40635.983166784194</v>
      </c>
      <c r="AC1992" s="47">
        <f t="shared" ca="1" si="568"/>
        <v>8072591.1207153676</v>
      </c>
    </row>
    <row r="1993" spans="1:29" x14ac:dyDescent="0.15">
      <c r="A1993" s="58">
        <v>70918</v>
      </c>
      <c r="B1993" s="65">
        <f t="shared" si="551"/>
        <v>7</v>
      </c>
      <c r="C1993" s="58" t="s">
        <v>2046</v>
      </c>
      <c r="D1993" s="58">
        <v>1324</v>
      </c>
      <c r="E1993" s="58">
        <v>0</v>
      </c>
      <c r="F1993" s="58">
        <f t="shared" si="552"/>
        <v>2134.2089552238804</v>
      </c>
      <c r="G1993" s="58"/>
      <c r="H1993" s="17">
        <f t="shared" si="553"/>
        <v>1</v>
      </c>
      <c r="I1993" s="17">
        <f t="shared" si="554"/>
        <v>0</v>
      </c>
      <c r="J1993" s="17">
        <f ca="1">OFFSET('Z1'!$B$7,B1993,H1993)*D1993</f>
        <v>0</v>
      </c>
      <c r="K1993" s="17">
        <f ca="1">IF(I1993&gt;0,OFFSET('Z1'!$I$7,B1993,I1993)*IF(I1993=1,D1993-9300,IF(I1993=2,D1993-18000,IF(I1993=3,D1993-45000,0))),0)</f>
        <v>0</v>
      </c>
      <c r="L1993" s="17">
        <f>IF(AND(E1993=1,D1993&gt;20000,D1993&lt;=45000),D1993*'Z1'!$G$7,0)+IF(AND(E1993=1,D1993&gt;45000,D1993&lt;=50000),'Z1'!$G$7/5000*(50000-D1993)*D1993,0)</f>
        <v>0</v>
      </c>
      <c r="M1993" s="18">
        <f t="shared" ca="1" si="555"/>
        <v>0</v>
      </c>
      <c r="N1993" s="21">
        <v>206988</v>
      </c>
      <c r="O1993" s="20">
        <f t="shared" si="556"/>
        <v>205988</v>
      </c>
      <c r="P1993" s="21">
        <f t="shared" si="557"/>
        <v>1</v>
      </c>
      <c r="Q1993" s="22">
        <f t="shared" si="558"/>
        <v>185389.2</v>
      </c>
      <c r="R1993" s="59">
        <f t="shared" ca="1" si="559"/>
        <v>1491585.0567570529</v>
      </c>
      <c r="S1993" s="60">
        <f t="shared" ca="1" si="560"/>
        <v>1676974.2567570528</v>
      </c>
      <c r="T1993" s="61">
        <v>1225.4305649160276</v>
      </c>
      <c r="U1993" s="61">
        <f t="shared" ca="1" si="561"/>
        <v>1266.5968706624267</v>
      </c>
      <c r="V1993" s="62">
        <f t="shared" ca="1" si="562"/>
        <v>3.3593340108356129E-2</v>
      </c>
      <c r="W1993" s="62"/>
      <c r="X1993" s="62">
        <f t="shared" ca="1" si="563"/>
        <v>4.1158394327093784E-2</v>
      </c>
      <c r="Y1993" s="60">
        <f t="shared" ca="1" si="564"/>
        <v>1689248.3307893649</v>
      </c>
      <c r="Z1993" s="63">
        <f t="shared" ca="1" si="565"/>
        <v>12274.074032312026</v>
      </c>
      <c r="AA1993" s="60">
        <f t="shared" ca="1" si="566"/>
        <v>0</v>
      </c>
      <c r="AB1993" s="63">
        <f t="shared" ca="1" si="567"/>
        <v>0</v>
      </c>
      <c r="AC1993" s="47">
        <f t="shared" ca="1" si="568"/>
        <v>1689248.3307893649</v>
      </c>
    </row>
    <row r="1994" spans="1:29" x14ac:dyDescent="0.15">
      <c r="A1994" s="58">
        <v>70920</v>
      </c>
      <c r="B1994" s="65">
        <f t="shared" si="551"/>
        <v>7</v>
      </c>
      <c r="C1994" s="58" t="s">
        <v>2047</v>
      </c>
      <c r="D1994" s="58">
        <v>3884</v>
      </c>
      <c r="E1994" s="58">
        <v>0</v>
      </c>
      <c r="F1994" s="58">
        <f t="shared" si="552"/>
        <v>6260.7761194029854</v>
      </c>
      <c r="G1994" s="58"/>
      <c r="H1994" s="17">
        <f t="shared" si="553"/>
        <v>1</v>
      </c>
      <c r="I1994" s="17">
        <f t="shared" si="554"/>
        <v>0</v>
      </c>
      <c r="J1994" s="17">
        <f ca="1">OFFSET('Z1'!$B$7,B1994,H1994)*D1994</f>
        <v>0</v>
      </c>
      <c r="K1994" s="17">
        <f ca="1">IF(I1994&gt;0,OFFSET('Z1'!$I$7,B1994,I1994)*IF(I1994=1,D1994-9300,IF(I1994=2,D1994-18000,IF(I1994=3,D1994-45000,0))),0)</f>
        <v>0</v>
      </c>
      <c r="L1994" s="17">
        <f>IF(AND(E1994=1,D1994&gt;20000,D1994&lt;=45000),D1994*'Z1'!$G$7,0)+IF(AND(E1994=1,D1994&gt;45000,D1994&lt;=50000),'Z1'!$G$7/5000*(50000-D1994)*D1994,0)</f>
        <v>0</v>
      </c>
      <c r="M1994" s="18">
        <f t="shared" ca="1" si="555"/>
        <v>0</v>
      </c>
      <c r="N1994" s="21">
        <v>979266</v>
      </c>
      <c r="O1994" s="20">
        <f t="shared" si="556"/>
        <v>978266</v>
      </c>
      <c r="P1994" s="21">
        <f t="shared" si="557"/>
        <v>1</v>
      </c>
      <c r="Q1994" s="22">
        <f t="shared" si="558"/>
        <v>880439.4</v>
      </c>
      <c r="R1994" s="59">
        <f t="shared" ca="1" si="559"/>
        <v>4375616.5864383643</v>
      </c>
      <c r="S1994" s="60">
        <f t="shared" ca="1" si="560"/>
        <v>5256055.9864383647</v>
      </c>
      <c r="T1994" s="61">
        <v>1372.6411716371811</v>
      </c>
      <c r="U1994" s="61">
        <f t="shared" ca="1" si="561"/>
        <v>1353.2584929038014</v>
      </c>
      <c r="V1994" s="62">
        <f t="shared" ca="1" si="562"/>
        <v>-1.412071787870206E-2</v>
      </c>
      <c r="W1994" s="62"/>
      <c r="X1994" s="62">
        <f t="shared" ca="1" si="563"/>
        <v>4.1158394327093784E-2</v>
      </c>
      <c r="Y1994" s="60">
        <f t="shared" ca="1" si="564"/>
        <v>5550767.6351192258</v>
      </c>
      <c r="Z1994" s="63">
        <f t="shared" ca="1" si="565"/>
        <v>294711.64868086111</v>
      </c>
      <c r="AA1994" s="60">
        <f t="shared" ca="1" si="566"/>
        <v>0</v>
      </c>
      <c r="AB1994" s="63">
        <f t="shared" ca="1" si="567"/>
        <v>0</v>
      </c>
      <c r="AC1994" s="47">
        <f t="shared" ca="1" si="568"/>
        <v>5550767.6351192258</v>
      </c>
    </row>
    <row r="1995" spans="1:29" x14ac:dyDescent="0.15">
      <c r="A1995" s="58">
        <v>70921</v>
      </c>
      <c r="B1995" s="65">
        <f t="shared" si="551"/>
        <v>7</v>
      </c>
      <c r="C1995" s="58" t="s">
        <v>2048</v>
      </c>
      <c r="D1995" s="58">
        <v>1205</v>
      </c>
      <c r="E1995" s="58">
        <v>0</v>
      </c>
      <c r="F1995" s="58">
        <f t="shared" si="552"/>
        <v>1942.3880597014925</v>
      </c>
      <c r="G1995" s="58"/>
      <c r="H1995" s="17">
        <f t="shared" si="553"/>
        <v>1</v>
      </c>
      <c r="I1995" s="17">
        <f t="shared" si="554"/>
        <v>0</v>
      </c>
      <c r="J1995" s="17">
        <f ca="1">OFFSET('Z1'!$B$7,B1995,H1995)*D1995</f>
        <v>0</v>
      </c>
      <c r="K1995" s="17">
        <f ca="1">IF(I1995&gt;0,OFFSET('Z1'!$I$7,B1995,I1995)*IF(I1995=1,D1995-9300,IF(I1995=2,D1995-18000,IF(I1995=3,D1995-45000,0))),0)</f>
        <v>0</v>
      </c>
      <c r="L1995" s="17">
        <f>IF(AND(E1995=1,D1995&gt;20000,D1995&lt;=45000),D1995*'Z1'!$G$7,0)+IF(AND(E1995=1,D1995&gt;45000,D1995&lt;=50000),'Z1'!$G$7/5000*(50000-D1995)*D1995,0)</f>
        <v>0</v>
      </c>
      <c r="M1995" s="18">
        <f t="shared" ca="1" si="555"/>
        <v>0</v>
      </c>
      <c r="N1995" s="21">
        <v>35493</v>
      </c>
      <c r="O1995" s="20">
        <f t="shared" si="556"/>
        <v>34493</v>
      </c>
      <c r="P1995" s="21">
        <f t="shared" si="557"/>
        <v>1</v>
      </c>
      <c r="Q1995" s="22">
        <f t="shared" si="558"/>
        <v>31043.7</v>
      </c>
      <c r="R1995" s="59">
        <f t="shared" ca="1" si="559"/>
        <v>1357522.6536195234</v>
      </c>
      <c r="S1995" s="60">
        <f t="shared" ca="1" si="560"/>
        <v>1388566.3536195233</v>
      </c>
      <c r="T1995" s="61">
        <v>1060.1922591340269</v>
      </c>
      <c r="U1995" s="61">
        <f t="shared" ca="1" si="561"/>
        <v>1152.3372229207662</v>
      </c>
      <c r="V1995" s="62">
        <f t="shared" ca="1" si="562"/>
        <v>8.6913447059124849E-2</v>
      </c>
      <c r="W1995" s="62"/>
      <c r="X1995" s="62">
        <f t="shared" ca="1" si="563"/>
        <v>8.6913447059124849E-2</v>
      </c>
      <c r="Y1995" s="60">
        <f t="shared" ca="1" si="564"/>
        <v>1388566.3536195233</v>
      </c>
      <c r="Z1995" s="63">
        <f t="shared" ca="1" si="565"/>
        <v>0</v>
      </c>
      <c r="AA1995" s="60">
        <f t="shared" ca="1" si="566"/>
        <v>5872.3766988515854</v>
      </c>
      <c r="AB1995" s="63">
        <f t="shared" ca="1" si="567"/>
        <v>-2206.1488920129282</v>
      </c>
      <c r="AC1995" s="47">
        <f t="shared" ca="1" si="568"/>
        <v>1386360.2047275105</v>
      </c>
    </row>
    <row r="1996" spans="1:29" x14ac:dyDescent="0.15">
      <c r="A1996" s="58">
        <v>70922</v>
      </c>
      <c r="B1996" s="65">
        <f t="shared" si="551"/>
        <v>7</v>
      </c>
      <c r="C1996" s="58" t="s">
        <v>2049</v>
      </c>
      <c r="D1996" s="58">
        <v>1662</v>
      </c>
      <c r="E1996" s="58">
        <v>0</v>
      </c>
      <c r="F1996" s="58">
        <f t="shared" si="552"/>
        <v>2679.0447761194032</v>
      </c>
      <c r="G1996" s="58"/>
      <c r="H1996" s="17">
        <f t="shared" si="553"/>
        <v>1</v>
      </c>
      <c r="I1996" s="17">
        <f t="shared" si="554"/>
        <v>0</v>
      </c>
      <c r="J1996" s="17">
        <f ca="1">OFFSET('Z1'!$B$7,B1996,H1996)*D1996</f>
        <v>0</v>
      </c>
      <c r="K1996" s="17">
        <f ca="1">IF(I1996&gt;0,OFFSET('Z1'!$I$7,B1996,I1996)*IF(I1996=1,D1996-9300,IF(I1996=2,D1996-18000,IF(I1996=3,D1996-45000,0))),0)</f>
        <v>0</v>
      </c>
      <c r="L1996" s="17">
        <f>IF(AND(E1996=1,D1996&gt;20000,D1996&lt;=45000),D1996*'Z1'!$G$7,0)+IF(AND(E1996=1,D1996&gt;45000,D1996&lt;=50000),'Z1'!$G$7/5000*(50000-D1996)*D1996,0)</f>
        <v>0</v>
      </c>
      <c r="M1996" s="18">
        <f t="shared" ca="1" si="555"/>
        <v>0</v>
      </c>
      <c r="N1996" s="21">
        <v>136264</v>
      </c>
      <c r="O1996" s="20">
        <f t="shared" si="556"/>
        <v>135264</v>
      </c>
      <c r="P1996" s="21">
        <f t="shared" si="557"/>
        <v>1</v>
      </c>
      <c r="Q1996" s="22">
        <f t="shared" si="558"/>
        <v>121737.60000000001</v>
      </c>
      <c r="R1996" s="59">
        <f t="shared" ca="1" si="559"/>
        <v>1872367.3446602889</v>
      </c>
      <c r="S1996" s="60">
        <f t="shared" ca="1" si="560"/>
        <v>1994104.944660289</v>
      </c>
      <c r="T1996" s="61">
        <v>1131.6143116332491</v>
      </c>
      <c r="U1996" s="61">
        <f t="shared" ca="1" si="561"/>
        <v>1199.8224697113651</v>
      </c>
      <c r="V1996" s="62">
        <f t="shared" ca="1" si="562"/>
        <v>6.0275093180530481E-2</v>
      </c>
      <c r="W1996" s="62"/>
      <c r="X1996" s="62">
        <f t="shared" ca="1" si="563"/>
        <v>6.0275093180530481E-2</v>
      </c>
      <c r="Y1996" s="60">
        <f t="shared" ca="1" si="564"/>
        <v>1994104.9446602887</v>
      </c>
      <c r="Z1996" s="63">
        <f t="shared" ca="1" si="565"/>
        <v>0</v>
      </c>
      <c r="AA1996" s="60">
        <f t="shared" ca="1" si="566"/>
        <v>0</v>
      </c>
      <c r="AB1996" s="63">
        <f t="shared" ca="1" si="567"/>
        <v>0</v>
      </c>
      <c r="AC1996" s="47">
        <f t="shared" ca="1" si="568"/>
        <v>1994104.9446602887</v>
      </c>
    </row>
    <row r="1997" spans="1:29" x14ac:dyDescent="0.15">
      <c r="A1997" s="58">
        <v>70923</v>
      </c>
      <c r="B1997" s="65">
        <f t="shared" si="551"/>
        <v>7</v>
      </c>
      <c r="C1997" s="58" t="s">
        <v>2050</v>
      </c>
      <c r="D1997" s="58">
        <v>1266</v>
      </c>
      <c r="E1997" s="58">
        <v>0</v>
      </c>
      <c r="F1997" s="58">
        <f t="shared" si="552"/>
        <v>2040.7164179104477</v>
      </c>
      <c r="G1997" s="58"/>
      <c r="H1997" s="17">
        <f t="shared" si="553"/>
        <v>1</v>
      </c>
      <c r="I1997" s="17">
        <f t="shared" si="554"/>
        <v>0</v>
      </c>
      <c r="J1997" s="17">
        <f ca="1">OFFSET('Z1'!$B$7,B1997,H1997)*D1997</f>
        <v>0</v>
      </c>
      <c r="K1997" s="17">
        <f ca="1">IF(I1997&gt;0,OFFSET('Z1'!$I$7,B1997,I1997)*IF(I1997=1,D1997-9300,IF(I1997=2,D1997-18000,IF(I1997=3,D1997-45000,0))),0)</f>
        <v>0</v>
      </c>
      <c r="L1997" s="17">
        <f>IF(AND(E1997=1,D1997&gt;20000,D1997&lt;=45000),D1997*'Z1'!$G$7,0)+IF(AND(E1997=1,D1997&gt;45000,D1997&lt;=50000),'Z1'!$G$7/5000*(50000-D1997)*D1997,0)</f>
        <v>0</v>
      </c>
      <c r="M1997" s="18">
        <f t="shared" ca="1" si="555"/>
        <v>0</v>
      </c>
      <c r="N1997" s="21">
        <v>147460</v>
      </c>
      <c r="O1997" s="20">
        <f t="shared" si="556"/>
        <v>146460</v>
      </c>
      <c r="P1997" s="21">
        <f t="shared" si="557"/>
        <v>1</v>
      </c>
      <c r="Q1997" s="22">
        <f t="shared" si="558"/>
        <v>131814</v>
      </c>
      <c r="R1997" s="59">
        <f t="shared" ca="1" si="559"/>
        <v>1426243.7174127109</v>
      </c>
      <c r="S1997" s="60">
        <f t="shared" ca="1" si="560"/>
        <v>1558057.7174127109</v>
      </c>
      <c r="T1997" s="61">
        <v>1164.8950131238796</v>
      </c>
      <c r="U1997" s="61">
        <f t="shared" ca="1" si="561"/>
        <v>1230.6932996940843</v>
      </c>
      <c r="V1997" s="62">
        <f t="shared" ca="1" si="562"/>
        <v>5.6484306163998799E-2</v>
      </c>
      <c r="W1997" s="62"/>
      <c r="X1997" s="62">
        <f t="shared" ca="1" si="563"/>
        <v>5.6484306163998799E-2</v>
      </c>
      <c r="Y1997" s="60">
        <f t="shared" ca="1" si="564"/>
        <v>1558057.7174127107</v>
      </c>
      <c r="Z1997" s="63">
        <f t="shared" ca="1" si="565"/>
        <v>0</v>
      </c>
      <c r="AA1997" s="60">
        <f t="shared" ca="1" si="566"/>
        <v>0</v>
      </c>
      <c r="AB1997" s="63">
        <f t="shared" ca="1" si="567"/>
        <v>0</v>
      </c>
      <c r="AC1997" s="47">
        <f t="shared" ca="1" si="568"/>
        <v>1558057.7174127107</v>
      </c>
    </row>
    <row r="1998" spans="1:29" x14ac:dyDescent="0.15">
      <c r="A1998" s="58">
        <v>70924</v>
      </c>
      <c r="B1998" s="65">
        <f t="shared" si="551"/>
        <v>7</v>
      </c>
      <c r="C1998" s="58" t="s">
        <v>2051</v>
      </c>
      <c r="D1998" s="58">
        <v>585</v>
      </c>
      <c r="E1998" s="58">
        <v>0</v>
      </c>
      <c r="F1998" s="58">
        <f t="shared" si="552"/>
        <v>942.98507462686564</v>
      </c>
      <c r="G1998" s="58"/>
      <c r="H1998" s="17">
        <f t="shared" si="553"/>
        <v>1</v>
      </c>
      <c r="I1998" s="17">
        <f t="shared" si="554"/>
        <v>0</v>
      </c>
      <c r="J1998" s="17">
        <f ca="1">OFFSET('Z1'!$B$7,B1998,H1998)*D1998</f>
        <v>0</v>
      </c>
      <c r="K1998" s="17">
        <f ca="1">IF(I1998&gt;0,OFFSET('Z1'!$I$7,B1998,I1998)*IF(I1998=1,D1998-9300,IF(I1998=2,D1998-18000,IF(I1998=3,D1998-45000,0))),0)</f>
        <v>0</v>
      </c>
      <c r="L1998" s="17">
        <f>IF(AND(E1998=1,D1998&gt;20000,D1998&lt;=45000),D1998*'Z1'!$G$7,0)+IF(AND(E1998=1,D1998&gt;45000,D1998&lt;=50000),'Z1'!$G$7/5000*(50000-D1998)*D1998,0)</f>
        <v>0</v>
      </c>
      <c r="M1998" s="18">
        <f t="shared" ca="1" si="555"/>
        <v>0</v>
      </c>
      <c r="N1998" s="21">
        <v>64738</v>
      </c>
      <c r="O1998" s="20">
        <f t="shared" si="556"/>
        <v>63738</v>
      </c>
      <c r="P1998" s="21">
        <f t="shared" si="557"/>
        <v>1</v>
      </c>
      <c r="Q1998" s="22">
        <f t="shared" si="558"/>
        <v>57364.200000000004</v>
      </c>
      <c r="R1998" s="59">
        <f t="shared" ca="1" si="559"/>
        <v>659046.26752483088</v>
      </c>
      <c r="S1998" s="60">
        <f t="shared" ca="1" si="560"/>
        <v>716410.46752483083</v>
      </c>
      <c r="T1998" s="61">
        <v>1153.3360919951733</v>
      </c>
      <c r="U1998" s="61">
        <f t="shared" ca="1" si="561"/>
        <v>1224.6332778202236</v>
      </c>
      <c r="V1998" s="62">
        <f t="shared" ca="1" si="562"/>
        <v>6.1818221349261959E-2</v>
      </c>
      <c r="W1998" s="62"/>
      <c r="X1998" s="62">
        <f t="shared" ca="1" si="563"/>
        <v>6.1818221349261959E-2</v>
      </c>
      <c r="Y1998" s="60">
        <f t="shared" ca="1" si="564"/>
        <v>716410.46752483083</v>
      </c>
      <c r="Z1998" s="63">
        <f t="shared" ca="1" si="565"/>
        <v>0</v>
      </c>
      <c r="AA1998" s="60">
        <f t="shared" ca="1" si="566"/>
        <v>0</v>
      </c>
      <c r="AB1998" s="63">
        <f t="shared" ca="1" si="567"/>
        <v>0</v>
      </c>
      <c r="AC1998" s="47">
        <f t="shared" ca="1" si="568"/>
        <v>716410.46752483083</v>
      </c>
    </row>
    <row r="1999" spans="1:29" x14ac:dyDescent="0.15">
      <c r="A1999" s="58">
        <v>70925</v>
      </c>
      <c r="B1999" s="65">
        <f t="shared" si="551"/>
        <v>7</v>
      </c>
      <c r="C1999" s="58" t="s">
        <v>2052</v>
      </c>
      <c r="D1999" s="58">
        <v>1523</v>
      </c>
      <c r="E1999" s="58">
        <v>0</v>
      </c>
      <c r="F1999" s="58">
        <f t="shared" si="552"/>
        <v>2454.9850746268658</v>
      </c>
      <c r="G1999" s="58"/>
      <c r="H1999" s="17">
        <f t="shared" si="553"/>
        <v>1</v>
      </c>
      <c r="I1999" s="17">
        <f t="shared" si="554"/>
        <v>0</v>
      </c>
      <c r="J1999" s="17">
        <f ca="1">OFFSET('Z1'!$B$7,B1999,H1999)*D1999</f>
        <v>0</v>
      </c>
      <c r="K1999" s="17">
        <f ca="1">IF(I1999&gt;0,OFFSET('Z1'!$I$7,B1999,I1999)*IF(I1999=1,D1999-9300,IF(I1999=2,D1999-18000,IF(I1999=3,D1999-45000,0))),0)</f>
        <v>0</v>
      </c>
      <c r="L1999" s="17">
        <f>IF(AND(E1999=1,D1999&gt;20000,D1999&lt;=45000),D1999*'Z1'!$G$7,0)+IF(AND(E1999=1,D1999&gt;45000,D1999&lt;=50000),'Z1'!$G$7/5000*(50000-D1999)*D1999,0)</f>
        <v>0</v>
      </c>
      <c r="M1999" s="18">
        <f t="shared" ca="1" si="555"/>
        <v>0</v>
      </c>
      <c r="N1999" s="21">
        <v>27330</v>
      </c>
      <c r="O1999" s="20">
        <f t="shared" si="556"/>
        <v>26330</v>
      </c>
      <c r="P1999" s="21">
        <f t="shared" si="557"/>
        <v>1</v>
      </c>
      <c r="Q1999" s="22">
        <f t="shared" si="558"/>
        <v>23697</v>
      </c>
      <c r="R1999" s="59">
        <f t="shared" ca="1" si="559"/>
        <v>1715773.4451971238</v>
      </c>
      <c r="S1999" s="60">
        <f t="shared" ca="1" si="560"/>
        <v>1739470.4451971238</v>
      </c>
      <c r="T1999" s="61">
        <v>1045.7696549956124</v>
      </c>
      <c r="U1999" s="61">
        <f t="shared" ca="1" si="561"/>
        <v>1142.1342384748023</v>
      </c>
      <c r="V1999" s="62">
        <f t="shared" ca="1" si="562"/>
        <v>9.2147045019769891E-2</v>
      </c>
      <c r="W1999" s="62"/>
      <c r="X1999" s="62">
        <f t="shared" ca="1" si="563"/>
        <v>9.2147045019769891E-2</v>
      </c>
      <c r="Y1999" s="60">
        <f t="shared" ca="1" si="564"/>
        <v>1739470.4451971238</v>
      </c>
      <c r="Z1999" s="63">
        <f t="shared" ca="1" si="565"/>
        <v>0</v>
      </c>
      <c r="AA1999" s="60">
        <f t="shared" ca="1" si="566"/>
        <v>15656.719939512899</v>
      </c>
      <c r="AB1999" s="63">
        <f t="shared" ca="1" si="567"/>
        <v>-5881.9549764012963</v>
      </c>
      <c r="AC1999" s="47">
        <f t="shared" ca="1" si="568"/>
        <v>1733588.4902207225</v>
      </c>
    </row>
    <row r="2000" spans="1:29" x14ac:dyDescent="0.15">
      <c r="A2000" s="58">
        <v>70926</v>
      </c>
      <c r="B2000" s="65">
        <f t="shared" si="551"/>
        <v>7</v>
      </c>
      <c r="C2000" s="58" t="s">
        <v>2053</v>
      </c>
      <c r="D2000" s="58">
        <v>13800</v>
      </c>
      <c r="E2000" s="58">
        <v>0</v>
      </c>
      <c r="F2000" s="58">
        <f t="shared" si="552"/>
        <v>22999.999999999996</v>
      </c>
      <c r="G2000" s="58"/>
      <c r="H2000" s="17">
        <f t="shared" si="553"/>
        <v>2</v>
      </c>
      <c r="I2000" s="17">
        <f t="shared" si="554"/>
        <v>0</v>
      </c>
      <c r="J2000" s="17">
        <f ca="1">OFFSET('Z1'!$B$7,B2000,H2000)*D2000</f>
        <v>2080212.0000000002</v>
      </c>
      <c r="K2000" s="17">
        <f ca="1">IF(I2000&gt;0,OFFSET('Z1'!$I$7,B2000,I2000)*IF(I2000=1,D2000-9300,IF(I2000=2,D2000-18000,IF(I2000=3,D2000-45000,0))),0)</f>
        <v>0</v>
      </c>
      <c r="L2000" s="17">
        <f>IF(AND(E2000=1,D2000&gt;20000,D2000&lt;=45000),D2000*'Z1'!$G$7,0)+IF(AND(E2000=1,D2000&gt;45000,D2000&lt;=50000),'Z1'!$G$7/5000*(50000-D2000)*D2000,0)</f>
        <v>0</v>
      </c>
      <c r="M2000" s="18">
        <f t="shared" ca="1" si="555"/>
        <v>2080212.0000000002</v>
      </c>
      <c r="N2000" s="21">
        <v>20910</v>
      </c>
      <c r="O2000" s="20">
        <f t="shared" si="556"/>
        <v>19910</v>
      </c>
      <c r="P2000" s="21">
        <f t="shared" si="557"/>
        <v>0</v>
      </c>
      <c r="Q2000" s="22">
        <f t="shared" si="558"/>
        <v>0</v>
      </c>
      <c r="R2000" s="59">
        <f t="shared" ca="1" si="559"/>
        <v>16074553.628612919</v>
      </c>
      <c r="S2000" s="60">
        <f t="shared" ca="1" si="560"/>
        <v>18154765.628612921</v>
      </c>
      <c r="T2000" s="61">
        <v>1187.3074095178513</v>
      </c>
      <c r="U2000" s="61">
        <f t="shared" ca="1" si="561"/>
        <v>1315.5627267110813</v>
      </c>
      <c r="V2000" s="62">
        <f t="shared" ca="1" si="562"/>
        <v>0.108021996801412</v>
      </c>
      <c r="W2000" s="62"/>
      <c r="X2000" s="62">
        <f t="shared" ca="1" si="563"/>
        <v>0.108021996801412</v>
      </c>
      <c r="Y2000" s="60">
        <f t="shared" ca="1" si="564"/>
        <v>18154765.628612924</v>
      </c>
      <c r="Z2000" s="63">
        <f t="shared" ca="1" si="565"/>
        <v>0</v>
      </c>
      <c r="AA2000" s="60">
        <f t="shared" ca="1" si="566"/>
        <v>421175.78053029627</v>
      </c>
      <c r="AB2000" s="63">
        <f t="shared" ca="1" si="567"/>
        <v>-158228.35100842646</v>
      </c>
      <c r="AC2000" s="47">
        <f t="shared" ca="1" si="568"/>
        <v>17996537.277604498</v>
      </c>
    </row>
    <row r="2001" spans="1:29" x14ac:dyDescent="0.15">
      <c r="A2001" s="58">
        <v>70927</v>
      </c>
      <c r="B2001" s="65">
        <f t="shared" si="551"/>
        <v>7</v>
      </c>
      <c r="C2001" s="58" t="s">
        <v>2054</v>
      </c>
      <c r="D2001" s="58">
        <v>1753</v>
      </c>
      <c r="E2001" s="58">
        <v>0</v>
      </c>
      <c r="F2001" s="58">
        <f t="shared" si="552"/>
        <v>2825.7313432835822</v>
      </c>
      <c r="G2001" s="58"/>
      <c r="H2001" s="17">
        <f t="shared" si="553"/>
        <v>1</v>
      </c>
      <c r="I2001" s="17">
        <f t="shared" si="554"/>
        <v>0</v>
      </c>
      <c r="J2001" s="17">
        <f ca="1">OFFSET('Z1'!$B$7,B2001,H2001)*D2001</f>
        <v>0</v>
      </c>
      <c r="K2001" s="17">
        <f ca="1">IF(I2001&gt;0,OFFSET('Z1'!$I$7,B2001,I2001)*IF(I2001=1,D2001-9300,IF(I2001=2,D2001-18000,IF(I2001=3,D2001-45000,0))),0)</f>
        <v>0</v>
      </c>
      <c r="L2001" s="17">
        <f>IF(AND(E2001=1,D2001&gt;20000,D2001&lt;=45000),D2001*'Z1'!$G$7,0)+IF(AND(E2001=1,D2001&gt;45000,D2001&lt;=50000),'Z1'!$G$7/5000*(50000-D2001)*D2001,0)</f>
        <v>0</v>
      </c>
      <c r="M2001" s="18">
        <f t="shared" ca="1" si="555"/>
        <v>0</v>
      </c>
      <c r="N2001" s="21">
        <v>203083</v>
      </c>
      <c r="O2001" s="20">
        <f t="shared" si="556"/>
        <v>202083</v>
      </c>
      <c r="P2001" s="21">
        <f t="shared" si="557"/>
        <v>1</v>
      </c>
      <c r="Q2001" s="22">
        <f t="shared" si="558"/>
        <v>181874.7</v>
      </c>
      <c r="R2001" s="59">
        <f t="shared" ca="1" si="559"/>
        <v>1974885.6529419292</v>
      </c>
      <c r="S2001" s="60">
        <f t="shared" ca="1" si="560"/>
        <v>2156760.3529419294</v>
      </c>
      <c r="T2001" s="61">
        <v>1177.1285447850921</v>
      </c>
      <c r="U2001" s="61">
        <f t="shared" ca="1" si="561"/>
        <v>1230.3253582098855</v>
      </c>
      <c r="V2001" s="62">
        <f t="shared" ca="1" si="562"/>
        <v>4.5192017184924715E-2</v>
      </c>
      <c r="W2001" s="62"/>
      <c r="X2001" s="62">
        <f t="shared" ca="1" si="563"/>
        <v>4.5192017184924715E-2</v>
      </c>
      <c r="Y2001" s="60">
        <f t="shared" ca="1" si="564"/>
        <v>2156760.3529419294</v>
      </c>
      <c r="Z2001" s="63">
        <f t="shared" ca="1" si="565"/>
        <v>0</v>
      </c>
      <c r="AA2001" s="60">
        <f t="shared" ca="1" si="566"/>
        <v>0</v>
      </c>
      <c r="AB2001" s="63">
        <f t="shared" ca="1" si="567"/>
        <v>0</v>
      </c>
      <c r="AC2001" s="47">
        <f t="shared" ca="1" si="568"/>
        <v>2156760.3529419294</v>
      </c>
    </row>
    <row r="2002" spans="1:29" x14ac:dyDescent="0.15">
      <c r="A2002" s="58">
        <v>70928</v>
      </c>
      <c r="B2002" s="65">
        <f t="shared" si="551"/>
        <v>7</v>
      </c>
      <c r="C2002" s="58" t="s">
        <v>2055</v>
      </c>
      <c r="D2002" s="58">
        <v>2178</v>
      </c>
      <c r="E2002" s="58">
        <v>0</v>
      </c>
      <c r="F2002" s="58">
        <f t="shared" si="552"/>
        <v>3510.8059701492539</v>
      </c>
      <c r="G2002" s="58"/>
      <c r="H2002" s="17">
        <f t="shared" si="553"/>
        <v>1</v>
      </c>
      <c r="I2002" s="17">
        <f t="shared" si="554"/>
        <v>0</v>
      </c>
      <c r="J2002" s="17">
        <f ca="1">OFFSET('Z1'!$B$7,B2002,H2002)*D2002</f>
        <v>0</v>
      </c>
      <c r="K2002" s="17">
        <f ca="1">IF(I2002&gt;0,OFFSET('Z1'!$I$7,B2002,I2002)*IF(I2002=1,D2002-9300,IF(I2002=2,D2002-18000,IF(I2002=3,D2002-45000,0))),0)</f>
        <v>0</v>
      </c>
      <c r="L2002" s="17">
        <f>IF(AND(E2002=1,D2002&gt;20000,D2002&lt;=45000),D2002*'Z1'!$G$7,0)+IF(AND(E2002=1,D2002&gt;45000,D2002&lt;=50000),'Z1'!$G$7/5000*(50000-D2002)*D2002,0)</f>
        <v>0</v>
      </c>
      <c r="M2002" s="18">
        <f t="shared" ca="1" si="555"/>
        <v>0</v>
      </c>
      <c r="N2002" s="21">
        <v>40091</v>
      </c>
      <c r="O2002" s="20">
        <f t="shared" si="556"/>
        <v>39091</v>
      </c>
      <c r="P2002" s="21">
        <f t="shared" si="557"/>
        <v>1</v>
      </c>
      <c r="Q2002" s="22">
        <f t="shared" si="558"/>
        <v>35181.9</v>
      </c>
      <c r="R2002" s="59">
        <f t="shared" ca="1" si="559"/>
        <v>2453679.9498616783</v>
      </c>
      <c r="S2002" s="60">
        <f t="shared" ca="1" si="560"/>
        <v>2488861.8498616782</v>
      </c>
      <c r="T2002" s="61">
        <v>1055.9499121137333</v>
      </c>
      <c r="U2002" s="61">
        <f t="shared" ca="1" si="561"/>
        <v>1142.7281220668863</v>
      </c>
      <c r="V2002" s="62">
        <f t="shared" ca="1" si="562"/>
        <v>8.2180233131935232E-2</v>
      </c>
      <c r="W2002" s="62"/>
      <c r="X2002" s="62">
        <f t="shared" ca="1" si="563"/>
        <v>8.2180233131935232E-2</v>
      </c>
      <c r="Y2002" s="60">
        <f t="shared" ca="1" si="564"/>
        <v>2488861.8498616782</v>
      </c>
      <c r="Z2002" s="63">
        <f t="shared" ca="1" si="565"/>
        <v>0</v>
      </c>
      <c r="AA2002" s="60">
        <f t="shared" ca="1" si="566"/>
        <v>0</v>
      </c>
      <c r="AB2002" s="63">
        <f t="shared" ca="1" si="567"/>
        <v>0</v>
      </c>
      <c r="AC2002" s="47">
        <f t="shared" ca="1" si="568"/>
        <v>2488861.8498616782</v>
      </c>
    </row>
    <row r="2003" spans="1:29" x14ac:dyDescent="0.15">
      <c r="A2003" s="58">
        <v>70929</v>
      </c>
      <c r="B2003" s="65">
        <f t="shared" si="551"/>
        <v>7</v>
      </c>
      <c r="C2003" s="58" t="s">
        <v>2056</v>
      </c>
      <c r="D2003" s="58">
        <v>288</v>
      </c>
      <c r="E2003" s="58">
        <v>0</v>
      </c>
      <c r="F2003" s="58">
        <f t="shared" si="552"/>
        <v>464.23880597014926</v>
      </c>
      <c r="G2003" s="58"/>
      <c r="H2003" s="17">
        <f t="shared" si="553"/>
        <v>1</v>
      </c>
      <c r="I2003" s="17">
        <f t="shared" si="554"/>
        <v>0</v>
      </c>
      <c r="J2003" s="17">
        <f ca="1">OFFSET('Z1'!$B$7,B2003,H2003)*D2003</f>
        <v>0</v>
      </c>
      <c r="K2003" s="17">
        <f ca="1">IF(I2003&gt;0,OFFSET('Z1'!$I$7,B2003,I2003)*IF(I2003=1,D2003-9300,IF(I2003=2,D2003-18000,IF(I2003=3,D2003-45000,0))),0)</f>
        <v>0</v>
      </c>
      <c r="L2003" s="17">
        <f>IF(AND(E2003=1,D2003&gt;20000,D2003&lt;=45000),D2003*'Z1'!$G$7,0)+IF(AND(E2003=1,D2003&gt;45000,D2003&lt;=50000),'Z1'!$G$7/5000*(50000-D2003)*D2003,0)</f>
        <v>0</v>
      </c>
      <c r="M2003" s="18">
        <f t="shared" ca="1" si="555"/>
        <v>0</v>
      </c>
      <c r="N2003" s="21">
        <v>10154</v>
      </c>
      <c r="O2003" s="20">
        <f t="shared" si="556"/>
        <v>9154</v>
      </c>
      <c r="P2003" s="21">
        <f t="shared" si="557"/>
        <v>1</v>
      </c>
      <c r="Q2003" s="22">
        <f t="shared" si="558"/>
        <v>8238.6</v>
      </c>
      <c r="R2003" s="59">
        <f t="shared" ca="1" si="559"/>
        <v>324453.5470891475</v>
      </c>
      <c r="S2003" s="60">
        <f t="shared" ca="1" si="560"/>
        <v>332692.14708914747</v>
      </c>
      <c r="T2003" s="61">
        <v>1071.4922475958283</v>
      </c>
      <c r="U2003" s="61">
        <f t="shared" ca="1" si="561"/>
        <v>1155.181066281762</v>
      </c>
      <c r="V2003" s="62">
        <f t="shared" ca="1" si="562"/>
        <v>7.8104922246251762E-2</v>
      </c>
      <c r="W2003" s="62"/>
      <c r="X2003" s="62">
        <f t="shared" ca="1" si="563"/>
        <v>7.8104922246251762E-2</v>
      </c>
      <c r="Y2003" s="60">
        <f t="shared" ca="1" si="564"/>
        <v>332692.14708914747</v>
      </c>
      <c r="Z2003" s="63">
        <f t="shared" ca="1" si="565"/>
        <v>0</v>
      </c>
      <c r="AA2003" s="60">
        <f t="shared" ca="1" si="566"/>
        <v>0</v>
      </c>
      <c r="AB2003" s="63">
        <f t="shared" ca="1" si="567"/>
        <v>0</v>
      </c>
      <c r="AC2003" s="47">
        <f t="shared" ca="1" si="568"/>
        <v>332692.14708914747</v>
      </c>
    </row>
    <row r="2004" spans="1:29" x14ac:dyDescent="0.15">
      <c r="A2004" s="58">
        <v>70930</v>
      </c>
      <c r="B2004" s="65">
        <f t="shared" ref="B2004:B2067" si="569">INT(A2004/10000)</f>
        <v>7</v>
      </c>
      <c r="C2004" s="58" t="s">
        <v>2057</v>
      </c>
      <c r="D2004" s="58">
        <v>850</v>
      </c>
      <c r="E2004" s="58">
        <v>0</v>
      </c>
      <c r="F2004" s="58">
        <f t="shared" ref="F2004:F2067" si="570">IF(AND(E2004=1,D2004&lt;=20000),D2004*2,IF(D2004&lt;=10000,D2004*(1+41/67),IF(D2004&lt;=20000,D2004*(1+2/3),IF(D2004&lt;=50000,D2004*(2),D2004*(2+1/3))))+IF(AND(D2004&gt;9000,D2004&lt;=10000),(D2004-9000)*(110/201),0)+IF(AND(D2004&gt;18000,D2004&lt;=20000),(D2004-18000)*(3+1/3),0)+IF(AND(D2004&gt;45000,D2004&lt;=50000),(D2004-45000)*(3+1/3),0))</f>
        <v>1370.1492537313434</v>
      </c>
      <c r="G2004" s="58"/>
      <c r="H2004" s="17">
        <f t="shared" ref="H2004:H2067" si="571">IF(AND(E2004=1,D2004&lt;=20000),3,IF(D2004&lt;=10000,1,IF(D2004&lt;=20000,2,IF(D2004&lt;=50000,3,4))))</f>
        <v>1</v>
      </c>
      <c r="I2004" s="17">
        <f t="shared" ref="I2004:I2067" si="572">IF(AND(E2004=1,D2004&lt;=45000),0,IF(AND(D2004&gt;9300,D2004&lt;=10000),1,IF(AND(D2004&gt;18000,D2004&lt;=20000),2,IF(AND(D2004&gt;45000,D2004&lt;=50000),3,0))))</f>
        <v>0</v>
      </c>
      <c r="J2004" s="17">
        <f ca="1">OFFSET('Z1'!$B$7,B2004,H2004)*D2004</f>
        <v>0</v>
      </c>
      <c r="K2004" s="17">
        <f ca="1">IF(I2004&gt;0,OFFSET('Z1'!$I$7,B2004,I2004)*IF(I2004=1,D2004-9300,IF(I2004=2,D2004-18000,IF(I2004=3,D2004-45000,0))),0)</f>
        <v>0</v>
      </c>
      <c r="L2004" s="17">
        <f>IF(AND(E2004=1,D2004&gt;20000,D2004&lt;=45000),D2004*'Z1'!$G$7,0)+IF(AND(E2004=1,D2004&gt;45000,D2004&lt;=50000),'Z1'!$G$7/5000*(50000-D2004)*D2004,0)</f>
        <v>0</v>
      </c>
      <c r="M2004" s="18">
        <f t="shared" ref="M2004:M2067" ca="1" si="573">SUM(J2004:L2004)</f>
        <v>0</v>
      </c>
      <c r="N2004" s="21">
        <v>30612</v>
      </c>
      <c r="O2004" s="20">
        <f t="shared" ref="O2004:O2067" si="574">MAX(N2004-$O$3,0)</f>
        <v>29612</v>
      </c>
      <c r="P2004" s="21">
        <f t="shared" ref="P2004:P2067" si="575">IF(D2004&lt;=9300,1,IF(D2004&gt;10000,0,2))</f>
        <v>1</v>
      </c>
      <c r="Q2004" s="22">
        <f t="shared" ref="Q2004:Q2067" si="576">IF(P2004=0,0,IF(P2004=1,O2004*$Q$3,O2004*$Q$3*(10000-D2004)/700))</f>
        <v>26650.799999999999</v>
      </c>
      <c r="R2004" s="59">
        <f t="shared" ref="R2004:R2067" ca="1" si="577">OFFSET($R$4,B2004,0)/OFFSET($F$4,B2004,0)*F2004</f>
        <v>957588.59383949789</v>
      </c>
      <c r="S2004" s="60">
        <f t="shared" ref="S2004:S2067" ca="1" si="578">M2004+Q2004+R2004</f>
        <v>984239.39383949793</v>
      </c>
      <c r="T2004" s="61">
        <v>1078.6057070122574</v>
      </c>
      <c r="U2004" s="61">
        <f t="shared" ref="U2004:U2067" ca="1" si="579">S2004/D2004</f>
        <v>1157.9286986347036</v>
      </c>
      <c r="V2004" s="62">
        <f t="shared" ref="V2004:V2067" ca="1" si="580">U2004/T2004-1</f>
        <v>7.3542158275957226E-2</v>
      </c>
      <c r="W2004" s="62"/>
      <c r="X2004" s="62">
        <f t="shared" ref="X2004:X2067" ca="1" si="581">MAX(V2004,OFFSET($X$4,B2004,0))</f>
        <v>7.3542158275957226E-2</v>
      </c>
      <c r="Y2004" s="60">
        <f t="shared" ref="Y2004:Y2067" ca="1" si="582">(T2004*(1+X2004))*D2004</f>
        <v>984239.39383949805</v>
      </c>
      <c r="Z2004" s="63">
        <f t="shared" ref="Z2004:Z2067" ca="1" si="583">Y2004-S2004</f>
        <v>0</v>
      </c>
      <c r="AA2004" s="60">
        <f t="shared" ref="AA2004:AA2067" ca="1" si="584">MAX(0,Y2004-T2004*(1+OFFSET($V$4,B2004,0))*D2004)</f>
        <v>0</v>
      </c>
      <c r="AB2004" s="63">
        <f t="shared" ref="AB2004:AB2067" ca="1" si="585">IF(OFFSET($Z$4,B2004,0)=0,0,-OFFSET($Z$4,B2004,0)/OFFSET($AA$4,B2004,0)*AA2004)</f>
        <v>0</v>
      </c>
      <c r="AC2004" s="47">
        <f t="shared" ca="1" si="568"/>
        <v>984239.39383949805</v>
      </c>
    </row>
    <row r="2005" spans="1:29" x14ac:dyDescent="0.15">
      <c r="A2005" s="58">
        <v>70931</v>
      </c>
      <c r="B2005" s="65">
        <f t="shared" si="569"/>
        <v>7</v>
      </c>
      <c r="C2005" s="58" t="s">
        <v>2058</v>
      </c>
      <c r="D2005" s="58">
        <v>1940</v>
      </c>
      <c r="E2005" s="58">
        <v>0</v>
      </c>
      <c r="F2005" s="58">
        <f t="shared" si="570"/>
        <v>3127.1641791044776</v>
      </c>
      <c r="G2005" s="58"/>
      <c r="H2005" s="17">
        <f t="shared" si="571"/>
        <v>1</v>
      </c>
      <c r="I2005" s="17">
        <f t="shared" si="572"/>
        <v>0</v>
      </c>
      <c r="J2005" s="17">
        <f ca="1">OFFSET('Z1'!$B$7,B2005,H2005)*D2005</f>
        <v>0</v>
      </c>
      <c r="K2005" s="17">
        <f ca="1">IF(I2005&gt;0,OFFSET('Z1'!$I$7,B2005,I2005)*IF(I2005=1,D2005-9300,IF(I2005=2,D2005-18000,IF(I2005=3,D2005-45000,0))),0)</f>
        <v>0</v>
      </c>
      <c r="L2005" s="17">
        <f>IF(AND(E2005=1,D2005&gt;20000,D2005&lt;=45000),D2005*'Z1'!$G$7,0)+IF(AND(E2005=1,D2005&gt;45000,D2005&lt;=50000),'Z1'!$G$7/5000*(50000-D2005)*D2005,0)</f>
        <v>0</v>
      </c>
      <c r="M2005" s="18">
        <f t="shared" ca="1" si="573"/>
        <v>0</v>
      </c>
      <c r="N2005" s="21">
        <v>147123</v>
      </c>
      <c r="O2005" s="20">
        <f t="shared" si="574"/>
        <v>146123</v>
      </c>
      <c r="P2005" s="21">
        <f t="shared" si="575"/>
        <v>1</v>
      </c>
      <c r="Q2005" s="22">
        <f t="shared" si="576"/>
        <v>131510.70000000001</v>
      </c>
      <c r="R2005" s="59">
        <f t="shared" ca="1" si="577"/>
        <v>2185555.1435866188</v>
      </c>
      <c r="S2005" s="60">
        <f t="shared" ca="1" si="578"/>
        <v>2317065.843586619</v>
      </c>
      <c r="T2005" s="61">
        <v>1126.6110097139258</v>
      </c>
      <c r="U2005" s="61">
        <f t="shared" ca="1" si="579"/>
        <v>1194.363836900319</v>
      </c>
      <c r="V2005" s="62">
        <f t="shared" ca="1" si="580"/>
        <v>6.0138616259038047E-2</v>
      </c>
      <c r="W2005" s="62"/>
      <c r="X2005" s="62">
        <f t="shared" ca="1" si="581"/>
        <v>6.0138616259038047E-2</v>
      </c>
      <c r="Y2005" s="60">
        <f t="shared" ca="1" si="582"/>
        <v>2317065.843586619</v>
      </c>
      <c r="Z2005" s="63">
        <f t="shared" ca="1" si="583"/>
        <v>0</v>
      </c>
      <c r="AA2005" s="60">
        <f t="shared" ca="1" si="584"/>
        <v>0</v>
      </c>
      <c r="AB2005" s="63">
        <f t="shared" ca="1" si="585"/>
        <v>0</v>
      </c>
      <c r="AC2005" s="47">
        <f t="shared" ref="AC2005:AC2068" ca="1" si="586">Y2005+AB2005</f>
        <v>2317065.843586619</v>
      </c>
    </row>
    <row r="2006" spans="1:29" x14ac:dyDescent="0.15">
      <c r="A2006" s="58">
        <v>70932</v>
      </c>
      <c r="B2006" s="65">
        <f t="shared" si="569"/>
        <v>7</v>
      </c>
      <c r="C2006" s="58" t="s">
        <v>2059</v>
      </c>
      <c r="D2006" s="58">
        <v>856</v>
      </c>
      <c r="E2006" s="58">
        <v>0</v>
      </c>
      <c r="F2006" s="58">
        <f t="shared" si="570"/>
        <v>1379.8208955223881</v>
      </c>
      <c r="G2006" s="58"/>
      <c r="H2006" s="17">
        <f t="shared" si="571"/>
        <v>1</v>
      </c>
      <c r="I2006" s="17">
        <f t="shared" si="572"/>
        <v>0</v>
      </c>
      <c r="J2006" s="17">
        <f ca="1">OFFSET('Z1'!$B$7,B2006,H2006)*D2006</f>
        <v>0</v>
      </c>
      <c r="K2006" s="17">
        <f ca="1">IF(I2006&gt;0,OFFSET('Z1'!$I$7,B2006,I2006)*IF(I2006=1,D2006-9300,IF(I2006=2,D2006-18000,IF(I2006=3,D2006-45000,0))),0)</f>
        <v>0</v>
      </c>
      <c r="L2006" s="17">
        <f>IF(AND(E2006=1,D2006&gt;20000,D2006&lt;=45000),D2006*'Z1'!$G$7,0)+IF(AND(E2006=1,D2006&gt;45000,D2006&lt;=50000),'Z1'!$G$7/5000*(50000-D2006)*D2006,0)</f>
        <v>0</v>
      </c>
      <c r="M2006" s="18">
        <f t="shared" ca="1" si="573"/>
        <v>0</v>
      </c>
      <c r="N2006" s="21">
        <v>53604</v>
      </c>
      <c r="O2006" s="20">
        <f t="shared" si="574"/>
        <v>52604</v>
      </c>
      <c r="P2006" s="21">
        <f t="shared" si="575"/>
        <v>1</v>
      </c>
      <c r="Q2006" s="22">
        <f t="shared" si="576"/>
        <v>47343.6</v>
      </c>
      <c r="R2006" s="59">
        <f t="shared" ca="1" si="577"/>
        <v>964348.04273718852</v>
      </c>
      <c r="S2006" s="60">
        <f t="shared" ca="1" si="578"/>
        <v>1011691.6427371885</v>
      </c>
      <c r="T2006" s="61">
        <v>1097.0838885257867</v>
      </c>
      <c r="U2006" s="61">
        <f t="shared" ca="1" si="579"/>
        <v>1181.882760206996</v>
      </c>
      <c r="V2006" s="62">
        <f t="shared" ca="1" si="580"/>
        <v>7.7294792648133992E-2</v>
      </c>
      <c r="W2006" s="62"/>
      <c r="X2006" s="62">
        <f t="shared" ca="1" si="581"/>
        <v>7.7294792648133992E-2</v>
      </c>
      <c r="Y2006" s="60">
        <f t="shared" ca="1" si="582"/>
        <v>1011691.6427371885</v>
      </c>
      <c r="Z2006" s="63">
        <f t="shared" ca="1" si="583"/>
        <v>0</v>
      </c>
      <c r="AA2006" s="60">
        <f t="shared" ca="1" si="584"/>
        <v>0</v>
      </c>
      <c r="AB2006" s="63">
        <f t="shared" ca="1" si="585"/>
        <v>0</v>
      </c>
      <c r="AC2006" s="47">
        <f t="shared" ca="1" si="586"/>
        <v>1011691.6427371885</v>
      </c>
    </row>
    <row r="2007" spans="1:29" x14ac:dyDescent="0.15">
      <c r="A2007" s="58">
        <v>70933</v>
      </c>
      <c r="B2007" s="65">
        <f t="shared" si="569"/>
        <v>7</v>
      </c>
      <c r="C2007" s="58" t="s">
        <v>2060</v>
      </c>
      <c r="D2007" s="58">
        <v>2211</v>
      </c>
      <c r="E2007" s="58">
        <v>0</v>
      </c>
      <c r="F2007" s="58">
        <f t="shared" si="570"/>
        <v>3564</v>
      </c>
      <c r="G2007" s="58"/>
      <c r="H2007" s="17">
        <f t="shared" si="571"/>
        <v>1</v>
      </c>
      <c r="I2007" s="17">
        <f t="shared" si="572"/>
        <v>0</v>
      </c>
      <c r="J2007" s="17">
        <f ca="1">OFFSET('Z1'!$B$7,B2007,H2007)*D2007</f>
        <v>0</v>
      </c>
      <c r="K2007" s="17">
        <f ca="1">IF(I2007&gt;0,OFFSET('Z1'!$I$7,B2007,I2007)*IF(I2007=1,D2007-9300,IF(I2007=2,D2007-18000,IF(I2007=3,D2007-45000,0))),0)</f>
        <v>0</v>
      </c>
      <c r="L2007" s="17">
        <f>IF(AND(E2007=1,D2007&gt;20000,D2007&lt;=45000),D2007*'Z1'!$G$7,0)+IF(AND(E2007=1,D2007&gt;45000,D2007&lt;=50000),'Z1'!$G$7/5000*(50000-D2007)*D2007,0)</f>
        <v>0</v>
      </c>
      <c r="M2007" s="18">
        <f t="shared" ca="1" si="573"/>
        <v>0</v>
      </c>
      <c r="N2007" s="21">
        <v>8833</v>
      </c>
      <c r="O2007" s="20">
        <f t="shared" si="574"/>
        <v>7833</v>
      </c>
      <c r="P2007" s="21">
        <f t="shared" si="575"/>
        <v>1</v>
      </c>
      <c r="Q2007" s="22">
        <f t="shared" si="576"/>
        <v>7049.7</v>
      </c>
      <c r="R2007" s="59">
        <f t="shared" ca="1" si="577"/>
        <v>2490856.9187989761</v>
      </c>
      <c r="S2007" s="60">
        <f t="shared" ca="1" si="578"/>
        <v>2497906.6187989763</v>
      </c>
      <c r="T2007" s="61">
        <v>1028.4001616596802</v>
      </c>
      <c r="U2007" s="61">
        <f t="shared" ca="1" si="579"/>
        <v>1129.7632830388857</v>
      </c>
      <c r="V2007" s="62">
        <f t="shared" ca="1" si="580"/>
        <v>9.8563890942627852E-2</v>
      </c>
      <c r="W2007" s="62"/>
      <c r="X2007" s="62">
        <f t="shared" ca="1" si="581"/>
        <v>9.8563890942627852E-2</v>
      </c>
      <c r="Y2007" s="60">
        <f t="shared" ca="1" si="582"/>
        <v>2497906.6187989763</v>
      </c>
      <c r="Z2007" s="63">
        <f t="shared" ca="1" si="583"/>
        <v>0</v>
      </c>
      <c r="AA2007" s="60">
        <f t="shared" ca="1" si="584"/>
        <v>36942.543512672652</v>
      </c>
      <c r="AB2007" s="63">
        <f t="shared" ca="1" si="585"/>
        <v>-13878.665422564021</v>
      </c>
      <c r="AC2007" s="47">
        <f t="shared" ca="1" si="586"/>
        <v>2484027.9533764124</v>
      </c>
    </row>
    <row r="2008" spans="1:29" x14ac:dyDescent="0.15">
      <c r="A2008" s="58">
        <v>70934</v>
      </c>
      <c r="B2008" s="65">
        <f t="shared" si="569"/>
        <v>7</v>
      </c>
      <c r="C2008" s="58" t="s">
        <v>2061</v>
      </c>
      <c r="D2008" s="58">
        <v>1925</v>
      </c>
      <c r="E2008" s="58">
        <v>0</v>
      </c>
      <c r="F2008" s="58">
        <f t="shared" si="570"/>
        <v>3102.9850746268658</v>
      </c>
      <c r="G2008" s="58"/>
      <c r="H2008" s="17">
        <f t="shared" si="571"/>
        <v>1</v>
      </c>
      <c r="I2008" s="17">
        <f t="shared" si="572"/>
        <v>0</v>
      </c>
      <c r="J2008" s="17">
        <f ca="1">OFFSET('Z1'!$B$7,B2008,H2008)*D2008</f>
        <v>0</v>
      </c>
      <c r="K2008" s="17">
        <f ca="1">IF(I2008&gt;0,OFFSET('Z1'!$I$7,B2008,I2008)*IF(I2008=1,D2008-9300,IF(I2008=2,D2008-18000,IF(I2008=3,D2008-45000,0))),0)</f>
        <v>0</v>
      </c>
      <c r="L2008" s="17">
        <f>IF(AND(E2008=1,D2008&gt;20000,D2008&lt;=45000),D2008*'Z1'!$G$7,0)+IF(AND(E2008=1,D2008&gt;45000,D2008&lt;=50000),'Z1'!$G$7/5000*(50000-D2008)*D2008,0)</f>
        <v>0</v>
      </c>
      <c r="M2008" s="18">
        <f t="shared" ca="1" si="573"/>
        <v>0</v>
      </c>
      <c r="N2008" s="21">
        <v>631419</v>
      </c>
      <c r="O2008" s="20">
        <f t="shared" si="574"/>
        <v>630419</v>
      </c>
      <c r="P2008" s="21">
        <f t="shared" si="575"/>
        <v>1</v>
      </c>
      <c r="Q2008" s="22">
        <f t="shared" si="576"/>
        <v>567377.1</v>
      </c>
      <c r="R2008" s="59">
        <f t="shared" ca="1" si="577"/>
        <v>2168656.5213423921</v>
      </c>
      <c r="S2008" s="60">
        <f t="shared" ca="1" si="578"/>
        <v>2736033.6213423922</v>
      </c>
      <c r="T2008" s="61">
        <v>1484.6214854994305</v>
      </c>
      <c r="U2008" s="61">
        <f t="shared" ca="1" si="579"/>
        <v>1421.3161669311128</v>
      </c>
      <c r="V2008" s="62">
        <f t="shared" ca="1" si="580"/>
        <v>-4.2640712926919289E-2</v>
      </c>
      <c r="W2008" s="62"/>
      <c r="X2008" s="62">
        <f t="shared" ca="1" si="581"/>
        <v>4.1158394327093784E-2</v>
      </c>
      <c r="Y2008" s="60">
        <f t="shared" ca="1" si="582"/>
        <v>2975522.7849002271</v>
      </c>
      <c r="Z2008" s="63">
        <f t="shared" ca="1" si="583"/>
        <v>239489.16355783492</v>
      </c>
      <c r="AA2008" s="60">
        <f t="shared" ca="1" si="584"/>
        <v>0</v>
      </c>
      <c r="AB2008" s="63">
        <f t="shared" ca="1" si="585"/>
        <v>0</v>
      </c>
      <c r="AC2008" s="47">
        <f t="shared" ca="1" si="586"/>
        <v>2975522.7849002271</v>
      </c>
    </row>
    <row r="2009" spans="1:29" x14ac:dyDescent="0.15">
      <c r="A2009" s="58">
        <v>70935</v>
      </c>
      <c r="B2009" s="65">
        <f t="shared" si="569"/>
        <v>7</v>
      </c>
      <c r="C2009" s="58" t="s">
        <v>2062</v>
      </c>
      <c r="D2009" s="58">
        <v>1825</v>
      </c>
      <c r="E2009" s="58">
        <v>0</v>
      </c>
      <c r="F2009" s="58">
        <f t="shared" si="570"/>
        <v>2941.7910447761192</v>
      </c>
      <c r="G2009" s="58"/>
      <c r="H2009" s="17">
        <f t="shared" si="571"/>
        <v>1</v>
      </c>
      <c r="I2009" s="17">
        <f t="shared" si="572"/>
        <v>0</v>
      </c>
      <c r="J2009" s="17">
        <f ca="1">OFFSET('Z1'!$B$7,B2009,H2009)*D2009</f>
        <v>0</v>
      </c>
      <c r="K2009" s="17">
        <f ca="1">IF(I2009&gt;0,OFFSET('Z1'!$I$7,B2009,I2009)*IF(I2009=1,D2009-9300,IF(I2009=2,D2009-18000,IF(I2009=3,D2009-45000,0))),0)</f>
        <v>0</v>
      </c>
      <c r="L2009" s="17">
        <f>IF(AND(E2009=1,D2009&gt;20000,D2009&lt;=45000),D2009*'Z1'!$G$7,0)+IF(AND(E2009=1,D2009&gt;45000,D2009&lt;=50000),'Z1'!$G$7/5000*(50000-D2009)*D2009,0)</f>
        <v>0</v>
      </c>
      <c r="M2009" s="18">
        <f t="shared" ca="1" si="573"/>
        <v>0</v>
      </c>
      <c r="N2009" s="21">
        <v>122087</v>
      </c>
      <c r="O2009" s="20">
        <f t="shared" si="574"/>
        <v>121087</v>
      </c>
      <c r="P2009" s="21">
        <f t="shared" si="575"/>
        <v>1</v>
      </c>
      <c r="Q2009" s="22">
        <f t="shared" si="576"/>
        <v>108978.3</v>
      </c>
      <c r="R2009" s="59">
        <f t="shared" ca="1" si="577"/>
        <v>2055999.0397142158</v>
      </c>
      <c r="S2009" s="60">
        <f t="shared" ca="1" si="578"/>
        <v>2164977.3397142156</v>
      </c>
      <c r="T2009" s="61">
        <v>1110.1070730998952</v>
      </c>
      <c r="U2009" s="61">
        <f t="shared" ca="1" si="579"/>
        <v>1186.2889532680633</v>
      </c>
      <c r="V2009" s="62">
        <f t="shared" ca="1" si="580"/>
        <v>6.8625704685797206E-2</v>
      </c>
      <c r="W2009" s="62"/>
      <c r="X2009" s="62">
        <f t="shared" ca="1" si="581"/>
        <v>6.8625704685797206E-2</v>
      </c>
      <c r="Y2009" s="60">
        <f t="shared" ca="1" si="582"/>
        <v>2164977.3397142156</v>
      </c>
      <c r="Z2009" s="63">
        <f t="shared" ca="1" si="583"/>
        <v>0</v>
      </c>
      <c r="AA2009" s="60">
        <f t="shared" ca="1" si="584"/>
        <v>0</v>
      </c>
      <c r="AB2009" s="63">
        <f t="shared" ca="1" si="585"/>
        <v>0</v>
      </c>
      <c r="AC2009" s="47">
        <f t="shared" ca="1" si="586"/>
        <v>2164977.3397142156</v>
      </c>
    </row>
    <row r="2010" spans="1:29" x14ac:dyDescent="0.15">
      <c r="A2010" s="58">
        <v>70936</v>
      </c>
      <c r="B2010" s="65">
        <f t="shared" si="569"/>
        <v>7</v>
      </c>
      <c r="C2010" s="58" t="s">
        <v>2063</v>
      </c>
      <c r="D2010" s="58">
        <v>5292</v>
      </c>
      <c r="E2010" s="58">
        <v>0</v>
      </c>
      <c r="F2010" s="58">
        <f t="shared" si="570"/>
        <v>8530.3880597014922</v>
      </c>
      <c r="G2010" s="58"/>
      <c r="H2010" s="17">
        <f t="shared" si="571"/>
        <v>1</v>
      </c>
      <c r="I2010" s="17">
        <f t="shared" si="572"/>
        <v>0</v>
      </c>
      <c r="J2010" s="17">
        <f ca="1">OFFSET('Z1'!$B$7,B2010,H2010)*D2010</f>
        <v>0</v>
      </c>
      <c r="K2010" s="17">
        <f ca="1">IF(I2010&gt;0,OFFSET('Z1'!$I$7,B2010,I2010)*IF(I2010=1,D2010-9300,IF(I2010=2,D2010-18000,IF(I2010=3,D2010-45000,0))),0)</f>
        <v>0</v>
      </c>
      <c r="L2010" s="17">
        <f>IF(AND(E2010=1,D2010&gt;20000,D2010&lt;=45000),D2010*'Z1'!$G$7,0)+IF(AND(E2010=1,D2010&gt;45000,D2010&lt;=50000),'Z1'!$G$7/5000*(50000-D2010)*D2010,0)</f>
        <v>0</v>
      </c>
      <c r="M2010" s="18">
        <f t="shared" ca="1" si="573"/>
        <v>0</v>
      </c>
      <c r="N2010" s="21">
        <v>35321</v>
      </c>
      <c r="O2010" s="20">
        <f t="shared" si="574"/>
        <v>34321</v>
      </c>
      <c r="P2010" s="21">
        <f t="shared" si="575"/>
        <v>1</v>
      </c>
      <c r="Q2010" s="22">
        <f t="shared" si="576"/>
        <v>30888.9</v>
      </c>
      <c r="R2010" s="59">
        <f t="shared" ca="1" si="577"/>
        <v>5961833.9277630858</v>
      </c>
      <c r="S2010" s="60">
        <f t="shared" ca="1" si="578"/>
        <v>5992722.8277630862</v>
      </c>
      <c r="T2010" s="61">
        <v>1033.6479444034576</v>
      </c>
      <c r="U2010" s="61">
        <f t="shared" ca="1" si="579"/>
        <v>1132.4117210436671</v>
      </c>
      <c r="V2010" s="62">
        <f t="shared" ca="1" si="580"/>
        <v>9.5548757364586345E-2</v>
      </c>
      <c r="W2010" s="62"/>
      <c r="X2010" s="62">
        <f t="shared" ca="1" si="581"/>
        <v>9.5548757364586345E-2</v>
      </c>
      <c r="Y2010" s="60">
        <f t="shared" ca="1" si="582"/>
        <v>5992722.8277630862</v>
      </c>
      <c r="Z2010" s="63">
        <f t="shared" ca="1" si="583"/>
        <v>0</v>
      </c>
      <c r="AA2010" s="60">
        <f t="shared" ca="1" si="584"/>
        <v>72379.727888884954</v>
      </c>
      <c r="AB2010" s="63">
        <f t="shared" ca="1" si="585"/>
        <v>-27191.793829828428</v>
      </c>
      <c r="AC2010" s="47">
        <f t="shared" ca="1" si="586"/>
        <v>5965531.0339332577</v>
      </c>
    </row>
    <row r="2011" spans="1:29" x14ac:dyDescent="0.15">
      <c r="A2011" s="58">
        <v>70937</v>
      </c>
      <c r="B2011" s="65">
        <f t="shared" si="569"/>
        <v>7</v>
      </c>
      <c r="C2011" s="58" t="s">
        <v>2064</v>
      </c>
      <c r="D2011" s="58">
        <v>1642</v>
      </c>
      <c r="E2011" s="58">
        <v>0</v>
      </c>
      <c r="F2011" s="58">
        <f t="shared" si="570"/>
        <v>2646.8059701492539</v>
      </c>
      <c r="G2011" s="58"/>
      <c r="H2011" s="17">
        <f t="shared" si="571"/>
        <v>1</v>
      </c>
      <c r="I2011" s="17">
        <f t="shared" si="572"/>
        <v>0</v>
      </c>
      <c r="J2011" s="17">
        <f ca="1">OFFSET('Z1'!$B$7,B2011,H2011)*D2011</f>
        <v>0</v>
      </c>
      <c r="K2011" s="17">
        <f ca="1">IF(I2011&gt;0,OFFSET('Z1'!$I$7,B2011,I2011)*IF(I2011=1,D2011-9300,IF(I2011=2,D2011-18000,IF(I2011=3,D2011-45000,0))),0)</f>
        <v>0</v>
      </c>
      <c r="L2011" s="17">
        <f>IF(AND(E2011=1,D2011&gt;20000,D2011&lt;=45000),D2011*'Z1'!$G$7,0)+IF(AND(E2011=1,D2011&gt;45000,D2011&lt;=50000),'Z1'!$G$7/5000*(50000-D2011)*D2011,0)</f>
        <v>0</v>
      </c>
      <c r="M2011" s="18">
        <f t="shared" ca="1" si="573"/>
        <v>0</v>
      </c>
      <c r="N2011" s="21">
        <v>24550</v>
      </c>
      <c r="O2011" s="20">
        <f t="shared" si="574"/>
        <v>23550</v>
      </c>
      <c r="P2011" s="21">
        <f t="shared" si="575"/>
        <v>1</v>
      </c>
      <c r="Q2011" s="22">
        <f t="shared" si="576"/>
        <v>21195</v>
      </c>
      <c r="R2011" s="59">
        <f t="shared" ca="1" si="577"/>
        <v>1849835.8483346538</v>
      </c>
      <c r="S2011" s="60">
        <f t="shared" ca="1" si="578"/>
        <v>1871030.8483346538</v>
      </c>
      <c r="T2011" s="61">
        <v>1043.6133206524557</v>
      </c>
      <c r="U2011" s="61">
        <f t="shared" ca="1" si="579"/>
        <v>1139.4828552586198</v>
      </c>
      <c r="V2011" s="62">
        <f t="shared" ca="1" si="580"/>
        <v>9.1863080615172121E-2</v>
      </c>
      <c r="W2011" s="62"/>
      <c r="X2011" s="62">
        <f t="shared" ca="1" si="581"/>
        <v>9.1863080615172121E-2</v>
      </c>
      <c r="Y2011" s="60">
        <f t="shared" ca="1" si="582"/>
        <v>1871030.8483346538</v>
      </c>
      <c r="Z2011" s="63">
        <f t="shared" ca="1" si="583"/>
        <v>0</v>
      </c>
      <c r="AA2011" s="60">
        <f t="shared" ca="1" si="584"/>
        <v>16358.650698353071</v>
      </c>
      <c r="AB2011" s="63">
        <f t="shared" ca="1" si="585"/>
        <v>-6145.6580467761714</v>
      </c>
      <c r="AC2011" s="47">
        <f t="shared" ca="1" si="586"/>
        <v>1864885.1902878776</v>
      </c>
    </row>
    <row r="2012" spans="1:29" x14ac:dyDescent="0.15">
      <c r="A2012" s="58">
        <v>70938</v>
      </c>
      <c r="B2012" s="65">
        <f t="shared" si="569"/>
        <v>7</v>
      </c>
      <c r="C2012" s="58" t="s">
        <v>2065</v>
      </c>
      <c r="D2012" s="58">
        <v>2490</v>
      </c>
      <c r="E2012" s="58">
        <v>0</v>
      </c>
      <c r="F2012" s="58">
        <f t="shared" si="570"/>
        <v>4013.7313432835822</v>
      </c>
      <c r="G2012" s="58"/>
      <c r="H2012" s="17">
        <f t="shared" si="571"/>
        <v>1</v>
      </c>
      <c r="I2012" s="17">
        <f t="shared" si="572"/>
        <v>0</v>
      </c>
      <c r="J2012" s="17">
        <f ca="1">OFFSET('Z1'!$B$7,B2012,H2012)*D2012</f>
        <v>0</v>
      </c>
      <c r="K2012" s="17">
        <f ca="1">IF(I2012&gt;0,OFFSET('Z1'!$I$7,B2012,I2012)*IF(I2012=1,D2012-9300,IF(I2012=2,D2012-18000,IF(I2012=3,D2012-45000,0))),0)</f>
        <v>0</v>
      </c>
      <c r="L2012" s="17">
        <f>IF(AND(E2012=1,D2012&gt;20000,D2012&lt;=45000),D2012*'Z1'!$G$7,0)+IF(AND(E2012=1,D2012&gt;45000,D2012&lt;=50000),'Z1'!$G$7/5000*(50000-D2012)*D2012,0)</f>
        <v>0</v>
      </c>
      <c r="M2012" s="18">
        <f t="shared" ca="1" si="573"/>
        <v>0</v>
      </c>
      <c r="N2012" s="21">
        <v>34944</v>
      </c>
      <c r="O2012" s="20">
        <f t="shared" si="574"/>
        <v>33944</v>
      </c>
      <c r="P2012" s="21">
        <f t="shared" si="575"/>
        <v>1</v>
      </c>
      <c r="Q2012" s="22">
        <f t="shared" si="576"/>
        <v>30549.600000000002</v>
      </c>
      <c r="R2012" s="59">
        <f t="shared" ca="1" si="577"/>
        <v>2805171.2925415882</v>
      </c>
      <c r="S2012" s="60">
        <f t="shared" ca="1" si="578"/>
        <v>2835720.8925415883</v>
      </c>
      <c r="T2012" s="61">
        <v>1041.1781680743316</v>
      </c>
      <c r="U2012" s="61">
        <f t="shared" ca="1" si="579"/>
        <v>1138.8437319444129</v>
      </c>
      <c r="V2012" s="62">
        <f t="shared" ca="1" si="580"/>
        <v>9.3802931011043533E-2</v>
      </c>
      <c r="W2012" s="62"/>
      <c r="X2012" s="62">
        <f t="shared" ca="1" si="581"/>
        <v>9.3802931011043533E-2</v>
      </c>
      <c r="Y2012" s="60">
        <f t="shared" ca="1" si="582"/>
        <v>2835720.8925415878</v>
      </c>
      <c r="Z2012" s="63">
        <f t="shared" ca="1" si="583"/>
        <v>0</v>
      </c>
      <c r="AA2012" s="60">
        <f t="shared" ca="1" si="584"/>
        <v>29778.210436807014</v>
      </c>
      <c r="AB2012" s="63">
        <f t="shared" ca="1" si="585"/>
        <v>-11187.15118771878</v>
      </c>
      <c r="AC2012" s="47">
        <f t="shared" ca="1" si="586"/>
        <v>2824533.741353869</v>
      </c>
    </row>
    <row r="2013" spans="1:29" x14ac:dyDescent="0.15">
      <c r="A2013" s="58">
        <v>70939</v>
      </c>
      <c r="B2013" s="65">
        <f t="shared" si="569"/>
        <v>7</v>
      </c>
      <c r="C2013" s="58" t="s">
        <v>2066</v>
      </c>
      <c r="D2013" s="58">
        <v>2148</v>
      </c>
      <c r="E2013" s="58">
        <v>0</v>
      </c>
      <c r="F2013" s="58">
        <f t="shared" si="570"/>
        <v>3462.4477611940297</v>
      </c>
      <c r="G2013" s="58"/>
      <c r="H2013" s="17">
        <f t="shared" si="571"/>
        <v>1</v>
      </c>
      <c r="I2013" s="17">
        <f t="shared" si="572"/>
        <v>0</v>
      </c>
      <c r="J2013" s="17">
        <f ca="1">OFFSET('Z1'!$B$7,B2013,H2013)*D2013</f>
        <v>0</v>
      </c>
      <c r="K2013" s="17">
        <f ca="1">IF(I2013&gt;0,OFFSET('Z1'!$I$7,B2013,I2013)*IF(I2013=1,D2013-9300,IF(I2013=2,D2013-18000,IF(I2013=3,D2013-45000,0))),0)</f>
        <v>0</v>
      </c>
      <c r="L2013" s="17">
        <f>IF(AND(E2013=1,D2013&gt;20000,D2013&lt;=45000),D2013*'Z1'!$G$7,0)+IF(AND(E2013=1,D2013&gt;45000,D2013&lt;=50000),'Z1'!$G$7/5000*(50000-D2013)*D2013,0)</f>
        <v>0</v>
      </c>
      <c r="M2013" s="18">
        <f t="shared" ca="1" si="573"/>
        <v>0</v>
      </c>
      <c r="N2013" s="21">
        <v>35096</v>
      </c>
      <c r="O2013" s="20">
        <f t="shared" si="574"/>
        <v>34096</v>
      </c>
      <c r="P2013" s="21">
        <f t="shared" si="575"/>
        <v>1</v>
      </c>
      <c r="Q2013" s="22">
        <f t="shared" si="576"/>
        <v>30686.400000000001</v>
      </c>
      <c r="R2013" s="59">
        <f t="shared" ca="1" si="577"/>
        <v>2419882.7053732253</v>
      </c>
      <c r="S2013" s="60">
        <f t="shared" ca="1" si="578"/>
        <v>2450569.1053732252</v>
      </c>
      <c r="T2013" s="61">
        <v>1042.2098289769049</v>
      </c>
      <c r="U2013" s="61">
        <f t="shared" ca="1" si="579"/>
        <v>1140.8608498013152</v>
      </c>
      <c r="V2013" s="62">
        <f t="shared" ca="1" si="580"/>
        <v>9.4655623159159763E-2</v>
      </c>
      <c r="W2013" s="62"/>
      <c r="X2013" s="62">
        <f t="shared" ca="1" si="581"/>
        <v>9.4655623159159763E-2</v>
      </c>
      <c r="Y2013" s="60">
        <f t="shared" ca="1" si="582"/>
        <v>2450569.1053732252</v>
      </c>
      <c r="Z2013" s="63">
        <f t="shared" ca="1" si="583"/>
        <v>0</v>
      </c>
      <c r="AA2013" s="60">
        <f t="shared" ca="1" si="584"/>
        <v>27622.538079084828</v>
      </c>
      <c r="AB2013" s="63">
        <f t="shared" ca="1" si="585"/>
        <v>-10377.302905257313</v>
      </c>
      <c r="AC2013" s="47">
        <f t="shared" ca="1" si="586"/>
        <v>2440191.8024679678</v>
      </c>
    </row>
    <row r="2014" spans="1:29" x14ac:dyDescent="0.15">
      <c r="A2014" s="58">
        <v>70940</v>
      </c>
      <c r="B2014" s="65">
        <f t="shared" si="569"/>
        <v>7</v>
      </c>
      <c r="C2014" s="58" t="s">
        <v>2067</v>
      </c>
      <c r="D2014" s="58">
        <v>1686</v>
      </c>
      <c r="E2014" s="58">
        <v>0</v>
      </c>
      <c r="F2014" s="58">
        <f t="shared" si="570"/>
        <v>2717.7313432835822</v>
      </c>
      <c r="G2014" s="58"/>
      <c r="H2014" s="17">
        <f t="shared" si="571"/>
        <v>1</v>
      </c>
      <c r="I2014" s="17">
        <f t="shared" si="572"/>
        <v>0</v>
      </c>
      <c r="J2014" s="17">
        <f ca="1">OFFSET('Z1'!$B$7,B2014,H2014)*D2014</f>
        <v>0</v>
      </c>
      <c r="K2014" s="17">
        <f ca="1">IF(I2014&gt;0,OFFSET('Z1'!$I$7,B2014,I2014)*IF(I2014=1,D2014-9300,IF(I2014=2,D2014-18000,IF(I2014=3,D2014-45000,0))),0)</f>
        <v>0</v>
      </c>
      <c r="L2014" s="17">
        <f>IF(AND(E2014=1,D2014&gt;20000,D2014&lt;=45000),D2014*'Z1'!$G$7,0)+IF(AND(E2014=1,D2014&gt;45000,D2014&lt;=50000),'Z1'!$G$7/5000*(50000-D2014)*D2014,0)</f>
        <v>0</v>
      </c>
      <c r="M2014" s="18">
        <f t="shared" ca="1" si="573"/>
        <v>0</v>
      </c>
      <c r="N2014" s="21">
        <v>235655</v>
      </c>
      <c r="O2014" s="20">
        <f t="shared" si="574"/>
        <v>234655</v>
      </c>
      <c r="P2014" s="21">
        <f t="shared" si="575"/>
        <v>1</v>
      </c>
      <c r="Q2014" s="22">
        <f t="shared" si="576"/>
        <v>211189.5</v>
      </c>
      <c r="R2014" s="59">
        <f t="shared" ca="1" si="577"/>
        <v>1899405.1402510512</v>
      </c>
      <c r="S2014" s="60">
        <f t="shared" ca="1" si="578"/>
        <v>2110594.6402510512</v>
      </c>
      <c r="T2014" s="61">
        <v>1211.897126679733</v>
      </c>
      <c r="U2014" s="61">
        <f t="shared" ca="1" si="579"/>
        <v>1251.8354924383459</v>
      </c>
      <c r="V2014" s="62">
        <f t="shared" ca="1" si="580"/>
        <v>3.295524420297391E-2</v>
      </c>
      <c r="W2014" s="62"/>
      <c r="X2014" s="62">
        <f t="shared" ca="1" si="581"/>
        <v>4.1158394327093784E-2</v>
      </c>
      <c r="Y2014" s="60">
        <f t="shared" ca="1" si="582"/>
        <v>2127355.7969248835</v>
      </c>
      <c r="Z2014" s="63">
        <f t="shared" ca="1" si="583"/>
        <v>16761.156673832331</v>
      </c>
      <c r="AA2014" s="60">
        <f t="shared" ca="1" si="584"/>
        <v>0</v>
      </c>
      <c r="AB2014" s="63">
        <f t="shared" ca="1" si="585"/>
        <v>0</v>
      </c>
      <c r="AC2014" s="47">
        <f t="shared" ca="1" si="586"/>
        <v>2127355.7969248835</v>
      </c>
    </row>
    <row r="2015" spans="1:29" x14ac:dyDescent="0.15">
      <c r="A2015" s="58">
        <v>70941</v>
      </c>
      <c r="B2015" s="65">
        <f t="shared" si="569"/>
        <v>7</v>
      </c>
      <c r="C2015" s="58" t="s">
        <v>2068</v>
      </c>
      <c r="D2015" s="58">
        <v>674</v>
      </c>
      <c r="E2015" s="58">
        <v>0</v>
      </c>
      <c r="F2015" s="58">
        <f t="shared" si="570"/>
        <v>1086.4477611940299</v>
      </c>
      <c r="G2015" s="58"/>
      <c r="H2015" s="17">
        <f t="shared" si="571"/>
        <v>1</v>
      </c>
      <c r="I2015" s="17">
        <f t="shared" si="572"/>
        <v>0</v>
      </c>
      <c r="J2015" s="17">
        <f ca="1">OFFSET('Z1'!$B$7,B2015,H2015)*D2015</f>
        <v>0</v>
      </c>
      <c r="K2015" s="17">
        <f ca="1">IF(I2015&gt;0,OFFSET('Z1'!$I$7,B2015,I2015)*IF(I2015=1,D2015-9300,IF(I2015=2,D2015-18000,IF(I2015=3,D2015-45000,0))),0)</f>
        <v>0</v>
      </c>
      <c r="L2015" s="17">
        <f>IF(AND(E2015=1,D2015&gt;20000,D2015&lt;=45000),D2015*'Z1'!$G$7,0)+IF(AND(E2015=1,D2015&gt;45000,D2015&lt;=50000),'Z1'!$G$7/5000*(50000-D2015)*D2015,0)</f>
        <v>0</v>
      </c>
      <c r="M2015" s="18">
        <f t="shared" ca="1" si="573"/>
        <v>0</v>
      </c>
      <c r="N2015" s="21">
        <v>80692</v>
      </c>
      <c r="O2015" s="20">
        <f t="shared" si="574"/>
        <v>79692</v>
      </c>
      <c r="P2015" s="21">
        <f t="shared" si="575"/>
        <v>1</v>
      </c>
      <c r="Q2015" s="22">
        <f t="shared" si="576"/>
        <v>71722.8</v>
      </c>
      <c r="R2015" s="59">
        <f t="shared" ca="1" si="577"/>
        <v>759311.42617390782</v>
      </c>
      <c r="S2015" s="60">
        <f t="shared" ca="1" si="578"/>
        <v>831034.22617390787</v>
      </c>
      <c r="T2015" s="61">
        <v>1172.3975314290024</v>
      </c>
      <c r="U2015" s="61">
        <f t="shared" ca="1" si="579"/>
        <v>1232.9884661333945</v>
      </c>
      <c r="V2015" s="62">
        <f t="shared" ca="1" si="580"/>
        <v>5.1681219961747571E-2</v>
      </c>
      <c r="W2015" s="62"/>
      <c r="X2015" s="62">
        <f t="shared" ca="1" si="581"/>
        <v>5.1681219961747571E-2</v>
      </c>
      <c r="Y2015" s="60">
        <f t="shared" ca="1" si="582"/>
        <v>831034.22617390787</v>
      </c>
      <c r="Z2015" s="63">
        <f t="shared" ca="1" si="583"/>
        <v>0</v>
      </c>
      <c r="AA2015" s="60">
        <f t="shared" ca="1" si="584"/>
        <v>0</v>
      </c>
      <c r="AB2015" s="63">
        <f t="shared" ca="1" si="585"/>
        <v>0</v>
      </c>
      <c r="AC2015" s="47">
        <f t="shared" ca="1" si="586"/>
        <v>831034.22617390787</v>
      </c>
    </row>
    <row r="2016" spans="1:29" x14ac:dyDescent="0.15">
      <c r="A2016" s="58">
        <v>80101</v>
      </c>
      <c r="B2016" s="65">
        <f t="shared" si="569"/>
        <v>8</v>
      </c>
      <c r="C2016" s="58" t="s">
        <v>2069</v>
      </c>
      <c r="D2016" s="58">
        <v>2369</v>
      </c>
      <c r="E2016" s="58">
        <v>0</v>
      </c>
      <c r="F2016" s="58">
        <f t="shared" si="570"/>
        <v>3818.686567164179</v>
      </c>
      <c r="G2016" s="58"/>
      <c r="H2016" s="17">
        <f t="shared" si="571"/>
        <v>1</v>
      </c>
      <c r="I2016" s="17">
        <f t="shared" si="572"/>
        <v>0</v>
      </c>
      <c r="J2016" s="17">
        <f ca="1">OFFSET('Z1'!$B$7,B2016,H2016)*D2016</f>
        <v>0</v>
      </c>
      <c r="K2016" s="17">
        <f ca="1">IF(I2016&gt;0,OFFSET('Z1'!$I$7,B2016,I2016)*IF(I2016=1,D2016-9300,IF(I2016=2,D2016-18000,IF(I2016=3,D2016-45000,0))),0)</f>
        <v>0</v>
      </c>
      <c r="L2016" s="17">
        <f>IF(AND(E2016=1,D2016&gt;20000,D2016&lt;=45000),D2016*'Z1'!$G$7,0)+IF(AND(E2016=1,D2016&gt;45000,D2016&lt;=50000),'Z1'!$G$7/5000*(50000-D2016)*D2016,0)</f>
        <v>0</v>
      </c>
      <c r="M2016" s="18">
        <f t="shared" ca="1" si="573"/>
        <v>0</v>
      </c>
      <c r="N2016" s="21">
        <v>92284</v>
      </c>
      <c r="O2016" s="20">
        <f t="shared" si="574"/>
        <v>91284</v>
      </c>
      <c r="P2016" s="21">
        <f t="shared" si="575"/>
        <v>1</v>
      </c>
      <c r="Q2016" s="22">
        <f t="shared" si="576"/>
        <v>82155.600000000006</v>
      </c>
      <c r="R2016" s="59">
        <f t="shared" ca="1" si="577"/>
        <v>2693915.2388808001</v>
      </c>
      <c r="S2016" s="60">
        <f t="shared" ca="1" si="578"/>
        <v>2776070.8388808002</v>
      </c>
      <c r="T2016" s="61">
        <v>1098.9193933419133</v>
      </c>
      <c r="U2016" s="61">
        <f t="shared" ca="1" si="579"/>
        <v>1171.8323507306036</v>
      </c>
      <c r="V2016" s="62">
        <f t="shared" ca="1" si="580"/>
        <v>6.6349686638030203E-2</v>
      </c>
      <c r="W2016" s="62"/>
      <c r="X2016" s="62">
        <f t="shared" ca="1" si="581"/>
        <v>6.6349686638030203E-2</v>
      </c>
      <c r="Y2016" s="60">
        <f t="shared" ca="1" si="582"/>
        <v>2776070.8388807997</v>
      </c>
      <c r="Z2016" s="63">
        <f t="shared" ca="1" si="583"/>
        <v>0</v>
      </c>
      <c r="AA2016" s="60">
        <f t="shared" ca="1" si="584"/>
        <v>0</v>
      </c>
      <c r="AB2016" s="63">
        <f t="shared" ca="1" si="585"/>
        <v>0</v>
      </c>
      <c r="AC2016" s="47">
        <f t="shared" ca="1" si="586"/>
        <v>2776070.8388807997</v>
      </c>
    </row>
    <row r="2017" spans="1:29" x14ac:dyDescent="0.15">
      <c r="A2017" s="58">
        <v>80102</v>
      </c>
      <c r="B2017" s="65">
        <f t="shared" si="569"/>
        <v>8</v>
      </c>
      <c r="C2017" s="58" t="s">
        <v>2070</v>
      </c>
      <c r="D2017" s="58">
        <v>335</v>
      </c>
      <c r="E2017" s="58">
        <v>0</v>
      </c>
      <c r="F2017" s="58">
        <f t="shared" si="570"/>
        <v>540</v>
      </c>
      <c r="G2017" s="58"/>
      <c r="H2017" s="17">
        <f t="shared" si="571"/>
        <v>1</v>
      </c>
      <c r="I2017" s="17">
        <f t="shared" si="572"/>
        <v>0</v>
      </c>
      <c r="J2017" s="17">
        <f ca="1">OFFSET('Z1'!$B$7,B2017,H2017)*D2017</f>
        <v>0</v>
      </c>
      <c r="K2017" s="17">
        <f ca="1">IF(I2017&gt;0,OFFSET('Z1'!$I$7,B2017,I2017)*IF(I2017=1,D2017-9300,IF(I2017=2,D2017-18000,IF(I2017=3,D2017-45000,0))),0)</f>
        <v>0</v>
      </c>
      <c r="L2017" s="17">
        <f>IF(AND(E2017=1,D2017&gt;20000,D2017&lt;=45000),D2017*'Z1'!$G$7,0)+IF(AND(E2017=1,D2017&gt;45000,D2017&lt;=50000),'Z1'!$G$7/5000*(50000-D2017)*D2017,0)</f>
        <v>0</v>
      </c>
      <c r="M2017" s="18">
        <f t="shared" ca="1" si="573"/>
        <v>0</v>
      </c>
      <c r="N2017" s="21">
        <v>1959</v>
      </c>
      <c r="O2017" s="20">
        <f t="shared" si="574"/>
        <v>959</v>
      </c>
      <c r="P2017" s="21">
        <f t="shared" si="575"/>
        <v>1</v>
      </c>
      <c r="Q2017" s="22">
        <f t="shared" si="576"/>
        <v>863.1</v>
      </c>
      <c r="R2017" s="59">
        <f t="shared" ca="1" si="577"/>
        <v>380946.22415579064</v>
      </c>
      <c r="S2017" s="60">
        <f t="shared" ca="1" si="578"/>
        <v>381809.32415579061</v>
      </c>
      <c r="T2017" s="61">
        <v>1057.6131872575434</v>
      </c>
      <c r="U2017" s="61">
        <f t="shared" ca="1" si="579"/>
        <v>1139.729325838181</v>
      </c>
      <c r="V2017" s="62">
        <f t="shared" ca="1" si="580"/>
        <v>7.7642884534722789E-2</v>
      </c>
      <c r="W2017" s="62"/>
      <c r="X2017" s="62">
        <f t="shared" ca="1" si="581"/>
        <v>7.7642884534722789E-2</v>
      </c>
      <c r="Y2017" s="60">
        <f t="shared" ca="1" si="582"/>
        <v>381809.32415579061</v>
      </c>
      <c r="Z2017" s="63">
        <f t="shared" ca="1" si="583"/>
        <v>0</v>
      </c>
      <c r="AA2017" s="60">
        <f t="shared" ca="1" si="584"/>
        <v>0</v>
      </c>
      <c r="AB2017" s="63">
        <f t="shared" ca="1" si="585"/>
        <v>0</v>
      </c>
      <c r="AC2017" s="47">
        <f t="shared" ca="1" si="586"/>
        <v>381809.32415579061</v>
      </c>
    </row>
    <row r="2018" spans="1:29" x14ac:dyDescent="0.15">
      <c r="A2018" s="58">
        <v>80103</v>
      </c>
      <c r="B2018" s="65">
        <f t="shared" si="569"/>
        <v>8</v>
      </c>
      <c r="C2018" s="58" t="s">
        <v>2071</v>
      </c>
      <c r="D2018" s="58">
        <v>14967</v>
      </c>
      <c r="E2018" s="58">
        <v>0</v>
      </c>
      <c r="F2018" s="58">
        <f t="shared" si="570"/>
        <v>24944.999999999996</v>
      </c>
      <c r="G2018" s="58"/>
      <c r="H2018" s="17">
        <f t="shared" si="571"/>
        <v>2</v>
      </c>
      <c r="I2018" s="17">
        <f t="shared" si="572"/>
        <v>0</v>
      </c>
      <c r="J2018" s="17">
        <f ca="1">OFFSET('Z1'!$B$7,B2018,H2018)*D2018</f>
        <v>1929844.98</v>
      </c>
      <c r="K2018" s="17">
        <f ca="1">IF(I2018&gt;0,OFFSET('Z1'!$I$7,B2018,I2018)*IF(I2018=1,D2018-9300,IF(I2018=2,D2018-18000,IF(I2018=3,D2018-45000,0))),0)</f>
        <v>0</v>
      </c>
      <c r="L2018" s="17">
        <f>IF(AND(E2018=1,D2018&gt;20000,D2018&lt;=45000),D2018*'Z1'!$G$7,0)+IF(AND(E2018=1,D2018&gt;45000,D2018&lt;=50000),'Z1'!$G$7/5000*(50000-D2018)*D2018,0)</f>
        <v>0</v>
      </c>
      <c r="M2018" s="18">
        <f t="shared" ca="1" si="573"/>
        <v>1929844.98</v>
      </c>
      <c r="N2018" s="21">
        <v>57128</v>
      </c>
      <c r="O2018" s="20">
        <f t="shared" si="574"/>
        <v>56128</v>
      </c>
      <c r="P2018" s="21">
        <f t="shared" si="575"/>
        <v>0</v>
      </c>
      <c r="Q2018" s="22">
        <f t="shared" si="576"/>
        <v>0</v>
      </c>
      <c r="R2018" s="59">
        <f t="shared" ca="1" si="577"/>
        <v>17597599.188085549</v>
      </c>
      <c r="S2018" s="60">
        <f t="shared" ca="1" si="578"/>
        <v>19527444.168085549</v>
      </c>
      <c r="T2018" s="61">
        <v>1196.9970318147186</v>
      </c>
      <c r="U2018" s="61">
        <f t="shared" ca="1" si="579"/>
        <v>1304.6999510981191</v>
      </c>
      <c r="V2018" s="62">
        <f t="shared" ca="1" si="580"/>
        <v>8.9977599292887511E-2</v>
      </c>
      <c r="W2018" s="62"/>
      <c r="X2018" s="62">
        <f t="shared" ca="1" si="581"/>
        <v>8.9977599292887511E-2</v>
      </c>
      <c r="Y2018" s="60">
        <f t="shared" ca="1" si="582"/>
        <v>19527444.168085549</v>
      </c>
      <c r="Z2018" s="63">
        <f t="shared" ca="1" si="583"/>
        <v>0</v>
      </c>
      <c r="AA2018" s="60">
        <f t="shared" ca="1" si="584"/>
        <v>148166.90298298001</v>
      </c>
      <c r="AB2018" s="63">
        <f t="shared" ca="1" si="585"/>
        <v>-56292.003512155592</v>
      </c>
      <c r="AC2018" s="47">
        <f t="shared" ca="1" si="586"/>
        <v>19471152.164573394</v>
      </c>
    </row>
    <row r="2019" spans="1:29" x14ac:dyDescent="0.15">
      <c r="A2019" s="58">
        <v>80104</v>
      </c>
      <c r="B2019" s="65">
        <f t="shared" si="569"/>
        <v>8</v>
      </c>
      <c r="C2019" s="58" t="s">
        <v>2072</v>
      </c>
      <c r="D2019" s="58">
        <v>2383</v>
      </c>
      <c r="E2019" s="58">
        <v>0</v>
      </c>
      <c r="F2019" s="58">
        <f t="shared" si="570"/>
        <v>3841.2537313432836</v>
      </c>
      <c r="G2019" s="58"/>
      <c r="H2019" s="17">
        <f t="shared" si="571"/>
        <v>1</v>
      </c>
      <c r="I2019" s="17">
        <f t="shared" si="572"/>
        <v>0</v>
      </c>
      <c r="J2019" s="17">
        <f ca="1">OFFSET('Z1'!$B$7,B2019,H2019)*D2019</f>
        <v>0</v>
      </c>
      <c r="K2019" s="17">
        <f ca="1">IF(I2019&gt;0,OFFSET('Z1'!$I$7,B2019,I2019)*IF(I2019=1,D2019-9300,IF(I2019=2,D2019-18000,IF(I2019=3,D2019-45000,0))),0)</f>
        <v>0</v>
      </c>
      <c r="L2019" s="17">
        <f>IF(AND(E2019=1,D2019&gt;20000,D2019&lt;=45000),D2019*'Z1'!$G$7,0)+IF(AND(E2019=1,D2019&gt;45000,D2019&lt;=50000),'Z1'!$G$7/5000*(50000-D2019)*D2019,0)</f>
        <v>0</v>
      </c>
      <c r="M2019" s="18">
        <f t="shared" ca="1" si="573"/>
        <v>0</v>
      </c>
      <c r="N2019" s="21">
        <v>0</v>
      </c>
      <c r="O2019" s="20">
        <f t="shared" si="574"/>
        <v>0</v>
      </c>
      <c r="P2019" s="21">
        <f t="shared" si="575"/>
        <v>1</v>
      </c>
      <c r="Q2019" s="22">
        <f t="shared" si="576"/>
        <v>0</v>
      </c>
      <c r="R2019" s="59">
        <f t="shared" ca="1" si="577"/>
        <v>2709835.3795917886</v>
      </c>
      <c r="S2019" s="60">
        <f t="shared" ca="1" si="578"/>
        <v>2709835.3795917886</v>
      </c>
      <c r="T2019" s="61">
        <v>1050.8474828952017</v>
      </c>
      <c r="U2019" s="61">
        <f t="shared" ca="1" si="579"/>
        <v>1137.1529079277334</v>
      </c>
      <c r="V2019" s="62">
        <f t="shared" ca="1" si="580"/>
        <v>8.2129354104508723E-2</v>
      </c>
      <c r="W2019" s="62"/>
      <c r="X2019" s="62">
        <f t="shared" ca="1" si="581"/>
        <v>8.2129354104508723E-2</v>
      </c>
      <c r="Y2019" s="60">
        <f t="shared" ca="1" si="582"/>
        <v>2709835.3795917886</v>
      </c>
      <c r="Z2019" s="63">
        <f t="shared" ca="1" si="583"/>
        <v>0</v>
      </c>
      <c r="AA2019" s="60">
        <f t="shared" ca="1" si="584"/>
        <v>1056.9973095222376</v>
      </c>
      <c r="AB2019" s="63">
        <f t="shared" ca="1" si="585"/>
        <v>-401.57751199537222</v>
      </c>
      <c r="AC2019" s="47">
        <f t="shared" ca="1" si="586"/>
        <v>2709433.8020797931</v>
      </c>
    </row>
    <row r="2020" spans="1:29" x14ac:dyDescent="0.15">
      <c r="A2020" s="58">
        <v>80105</v>
      </c>
      <c r="B2020" s="65">
        <f t="shared" si="569"/>
        <v>8</v>
      </c>
      <c r="C2020" s="58" t="s">
        <v>2073</v>
      </c>
      <c r="D2020" s="58">
        <v>760</v>
      </c>
      <c r="E2020" s="58">
        <v>0</v>
      </c>
      <c r="F2020" s="58">
        <f t="shared" si="570"/>
        <v>1225.0746268656717</v>
      </c>
      <c r="G2020" s="58"/>
      <c r="H2020" s="17">
        <f t="shared" si="571"/>
        <v>1</v>
      </c>
      <c r="I2020" s="17">
        <f t="shared" si="572"/>
        <v>0</v>
      </c>
      <c r="J2020" s="17">
        <f ca="1">OFFSET('Z1'!$B$7,B2020,H2020)*D2020</f>
        <v>0</v>
      </c>
      <c r="K2020" s="17">
        <f ca="1">IF(I2020&gt;0,OFFSET('Z1'!$I$7,B2020,I2020)*IF(I2020=1,D2020-9300,IF(I2020=2,D2020-18000,IF(I2020=3,D2020-45000,0))),0)</f>
        <v>0</v>
      </c>
      <c r="L2020" s="17">
        <f>IF(AND(E2020=1,D2020&gt;20000,D2020&lt;=45000),D2020*'Z1'!$G$7,0)+IF(AND(E2020=1,D2020&gt;45000,D2020&lt;=50000),'Z1'!$G$7/5000*(50000-D2020)*D2020,0)</f>
        <v>0</v>
      </c>
      <c r="M2020" s="18">
        <f t="shared" ca="1" si="573"/>
        <v>0</v>
      </c>
      <c r="N2020" s="21">
        <v>228971</v>
      </c>
      <c r="O2020" s="20">
        <f t="shared" si="574"/>
        <v>227971</v>
      </c>
      <c r="P2020" s="21">
        <f t="shared" si="575"/>
        <v>1</v>
      </c>
      <c r="Q2020" s="22">
        <f t="shared" si="576"/>
        <v>205173.9</v>
      </c>
      <c r="R2020" s="59">
        <f t="shared" ca="1" si="577"/>
        <v>864236.21002507734</v>
      </c>
      <c r="S2020" s="60">
        <f t="shared" ca="1" si="578"/>
        <v>1069410.1100250774</v>
      </c>
      <c r="T2020" s="61">
        <v>1412.5217904345438</v>
      </c>
      <c r="U2020" s="61">
        <f t="shared" ca="1" si="579"/>
        <v>1407.1185658224701</v>
      </c>
      <c r="V2020" s="62">
        <f t="shared" ca="1" si="580"/>
        <v>-3.8252327494441296E-3</v>
      </c>
      <c r="W2020" s="62"/>
      <c r="X2020" s="62">
        <f t="shared" ca="1" si="581"/>
        <v>4.0853629579692408E-2</v>
      </c>
      <c r="Y2020" s="60">
        <f t="shared" ca="1" si="582"/>
        <v>1117373.6086499924</v>
      </c>
      <c r="Z2020" s="63">
        <f t="shared" ca="1" si="583"/>
        <v>47963.498624915024</v>
      </c>
      <c r="AA2020" s="60">
        <f t="shared" ca="1" si="584"/>
        <v>0</v>
      </c>
      <c r="AB2020" s="63">
        <f t="shared" ca="1" si="585"/>
        <v>0</v>
      </c>
      <c r="AC2020" s="47">
        <f t="shared" ca="1" si="586"/>
        <v>1117373.6086499924</v>
      </c>
    </row>
    <row r="2021" spans="1:29" x14ac:dyDescent="0.15">
      <c r="A2021" s="58">
        <v>80106</v>
      </c>
      <c r="B2021" s="65">
        <f t="shared" si="569"/>
        <v>8</v>
      </c>
      <c r="C2021" s="58" t="s">
        <v>2074</v>
      </c>
      <c r="D2021" s="58">
        <v>3369</v>
      </c>
      <c r="E2021" s="58">
        <v>0</v>
      </c>
      <c r="F2021" s="58">
        <f t="shared" si="570"/>
        <v>5430.626865671642</v>
      </c>
      <c r="G2021" s="58"/>
      <c r="H2021" s="17">
        <f t="shared" si="571"/>
        <v>1</v>
      </c>
      <c r="I2021" s="17">
        <f t="shared" si="572"/>
        <v>0</v>
      </c>
      <c r="J2021" s="17">
        <f ca="1">OFFSET('Z1'!$B$7,B2021,H2021)*D2021</f>
        <v>0</v>
      </c>
      <c r="K2021" s="17">
        <f ca="1">IF(I2021&gt;0,OFFSET('Z1'!$I$7,B2021,I2021)*IF(I2021=1,D2021-9300,IF(I2021=2,D2021-18000,IF(I2021=3,D2021-45000,0))),0)</f>
        <v>0</v>
      </c>
      <c r="L2021" s="17">
        <f>IF(AND(E2021=1,D2021&gt;20000,D2021&lt;=45000),D2021*'Z1'!$G$7,0)+IF(AND(E2021=1,D2021&gt;45000,D2021&lt;=50000),'Z1'!$G$7/5000*(50000-D2021)*D2021,0)</f>
        <v>0</v>
      </c>
      <c r="M2021" s="18">
        <f t="shared" ca="1" si="573"/>
        <v>0</v>
      </c>
      <c r="N2021" s="21">
        <v>5167</v>
      </c>
      <c r="O2021" s="20">
        <f t="shared" si="574"/>
        <v>4167</v>
      </c>
      <c r="P2021" s="21">
        <f t="shared" si="575"/>
        <v>1</v>
      </c>
      <c r="Q2021" s="22">
        <f t="shared" si="576"/>
        <v>3750.3</v>
      </c>
      <c r="R2021" s="59">
        <f t="shared" ca="1" si="577"/>
        <v>3831068.1468085335</v>
      </c>
      <c r="S2021" s="60">
        <f t="shared" ca="1" si="578"/>
        <v>3834818.4468085333</v>
      </c>
      <c r="T2021" s="61">
        <v>1052.6113661240333</v>
      </c>
      <c r="U2021" s="61">
        <f t="shared" ca="1" si="579"/>
        <v>1138.2660869125953</v>
      </c>
      <c r="V2021" s="62">
        <f t="shared" ca="1" si="580"/>
        <v>8.1373547298812632E-2</v>
      </c>
      <c r="W2021" s="62"/>
      <c r="X2021" s="62">
        <f t="shared" ca="1" si="581"/>
        <v>8.1373547298812632E-2</v>
      </c>
      <c r="Y2021" s="60">
        <f t="shared" ca="1" si="582"/>
        <v>3834818.4468085333</v>
      </c>
      <c r="Z2021" s="63">
        <f t="shared" ca="1" si="583"/>
        <v>0</v>
      </c>
      <c r="AA2021" s="60">
        <f t="shared" ca="1" si="584"/>
        <v>0</v>
      </c>
      <c r="AB2021" s="63">
        <f t="shared" ca="1" si="585"/>
        <v>0</v>
      </c>
      <c r="AC2021" s="47">
        <f t="shared" ca="1" si="586"/>
        <v>3834818.4468085333</v>
      </c>
    </row>
    <row r="2022" spans="1:29" x14ac:dyDescent="0.15">
      <c r="A2022" s="58">
        <v>80107</v>
      </c>
      <c r="B2022" s="65">
        <f t="shared" si="569"/>
        <v>8</v>
      </c>
      <c r="C2022" s="58" t="s">
        <v>2075</v>
      </c>
      <c r="D2022" s="58">
        <v>559</v>
      </c>
      <c r="E2022" s="58">
        <v>0</v>
      </c>
      <c r="F2022" s="58">
        <f t="shared" si="570"/>
        <v>901.07462686567169</v>
      </c>
      <c r="G2022" s="58"/>
      <c r="H2022" s="17">
        <f t="shared" si="571"/>
        <v>1</v>
      </c>
      <c r="I2022" s="17">
        <f t="shared" si="572"/>
        <v>0</v>
      </c>
      <c r="J2022" s="17">
        <f ca="1">OFFSET('Z1'!$B$7,B2022,H2022)*D2022</f>
        <v>0</v>
      </c>
      <c r="K2022" s="17">
        <f ca="1">IF(I2022&gt;0,OFFSET('Z1'!$I$7,B2022,I2022)*IF(I2022=1,D2022-9300,IF(I2022=2,D2022-18000,IF(I2022=3,D2022-45000,0))),0)</f>
        <v>0</v>
      </c>
      <c r="L2022" s="17">
        <f>IF(AND(E2022=1,D2022&gt;20000,D2022&lt;=45000),D2022*'Z1'!$G$7,0)+IF(AND(E2022=1,D2022&gt;45000,D2022&lt;=50000),'Z1'!$G$7/5000*(50000-D2022)*D2022,0)</f>
        <v>0</v>
      </c>
      <c r="M2022" s="18">
        <f t="shared" ca="1" si="573"/>
        <v>0</v>
      </c>
      <c r="N2022" s="21">
        <v>121530</v>
      </c>
      <c r="O2022" s="20">
        <f t="shared" si="574"/>
        <v>120530</v>
      </c>
      <c r="P2022" s="21">
        <f t="shared" si="575"/>
        <v>1</v>
      </c>
      <c r="Q2022" s="22">
        <f t="shared" si="576"/>
        <v>108477</v>
      </c>
      <c r="R2022" s="59">
        <f t="shared" ca="1" si="577"/>
        <v>635668.47553160298</v>
      </c>
      <c r="S2022" s="60">
        <f t="shared" ca="1" si="578"/>
        <v>744145.47553160298</v>
      </c>
      <c r="T2022" s="61">
        <v>1331.9203248899505</v>
      </c>
      <c r="U2022" s="61">
        <f t="shared" ca="1" si="579"/>
        <v>1331.2083640994686</v>
      </c>
      <c r="V2022" s="62">
        <f t="shared" ca="1" si="580"/>
        <v>-5.3453707190842525E-4</v>
      </c>
      <c r="W2022" s="62"/>
      <c r="X2022" s="62">
        <f t="shared" ca="1" si="581"/>
        <v>4.0853629579692408E-2</v>
      </c>
      <c r="Y2022" s="60">
        <f t="shared" ca="1" si="582"/>
        <v>774960.76440022141</v>
      </c>
      <c r="Z2022" s="63">
        <f t="shared" ca="1" si="583"/>
        <v>30815.288868618431</v>
      </c>
      <c r="AA2022" s="60">
        <f t="shared" ca="1" si="584"/>
        <v>0</v>
      </c>
      <c r="AB2022" s="63">
        <f t="shared" ca="1" si="585"/>
        <v>0</v>
      </c>
      <c r="AC2022" s="47">
        <f t="shared" ca="1" si="586"/>
        <v>774960.76440022141</v>
      </c>
    </row>
    <row r="2023" spans="1:29" x14ac:dyDescent="0.15">
      <c r="A2023" s="58">
        <v>80108</v>
      </c>
      <c r="B2023" s="65">
        <f t="shared" si="569"/>
        <v>8</v>
      </c>
      <c r="C2023" s="58" t="s">
        <v>2076</v>
      </c>
      <c r="D2023" s="58">
        <v>1643</v>
      </c>
      <c r="E2023" s="58">
        <v>0</v>
      </c>
      <c r="F2023" s="58">
        <f t="shared" si="570"/>
        <v>2648.4179104477612</v>
      </c>
      <c r="G2023" s="58"/>
      <c r="H2023" s="17">
        <f t="shared" si="571"/>
        <v>1</v>
      </c>
      <c r="I2023" s="17">
        <f t="shared" si="572"/>
        <v>0</v>
      </c>
      <c r="J2023" s="17">
        <f ca="1">OFFSET('Z1'!$B$7,B2023,H2023)*D2023</f>
        <v>0</v>
      </c>
      <c r="K2023" s="17">
        <f ca="1">IF(I2023&gt;0,OFFSET('Z1'!$I$7,B2023,I2023)*IF(I2023=1,D2023-9300,IF(I2023=2,D2023-18000,IF(I2023=3,D2023-45000,0))),0)</f>
        <v>0</v>
      </c>
      <c r="L2023" s="17">
        <f>IF(AND(E2023=1,D2023&gt;20000,D2023&lt;=45000),D2023*'Z1'!$G$7,0)+IF(AND(E2023=1,D2023&gt;45000,D2023&lt;=50000),'Z1'!$G$7/5000*(50000-D2023)*D2023,0)</f>
        <v>0</v>
      </c>
      <c r="M2023" s="18">
        <f t="shared" ca="1" si="573"/>
        <v>0</v>
      </c>
      <c r="N2023" s="21">
        <v>70914</v>
      </c>
      <c r="O2023" s="20">
        <f t="shared" si="574"/>
        <v>69914</v>
      </c>
      <c r="P2023" s="21">
        <f t="shared" si="575"/>
        <v>1</v>
      </c>
      <c r="Q2023" s="22">
        <f t="shared" si="576"/>
        <v>62922.6</v>
      </c>
      <c r="R2023" s="59">
        <f t="shared" ca="1" si="577"/>
        <v>1868342.2277252658</v>
      </c>
      <c r="S2023" s="60">
        <f t="shared" ca="1" si="578"/>
        <v>1931264.8277252659</v>
      </c>
      <c r="T2023" s="61">
        <v>1101.4751627345618</v>
      </c>
      <c r="U2023" s="61">
        <f t="shared" ca="1" si="579"/>
        <v>1175.4502907640085</v>
      </c>
      <c r="V2023" s="62">
        <f t="shared" ca="1" si="580"/>
        <v>6.7160050931873494E-2</v>
      </c>
      <c r="W2023" s="62"/>
      <c r="X2023" s="62">
        <f t="shared" ca="1" si="581"/>
        <v>6.7160050931873494E-2</v>
      </c>
      <c r="Y2023" s="60">
        <f t="shared" ca="1" si="582"/>
        <v>1931264.8277252659</v>
      </c>
      <c r="Z2023" s="63">
        <f t="shared" ca="1" si="583"/>
        <v>0</v>
      </c>
      <c r="AA2023" s="60">
        <f t="shared" ca="1" si="584"/>
        <v>0</v>
      </c>
      <c r="AB2023" s="63">
        <f t="shared" ca="1" si="585"/>
        <v>0</v>
      </c>
      <c r="AC2023" s="47">
        <f t="shared" ca="1" si="586"/>
        <v>1931264.8277252659</v>
      </c>
    </row>
    <row r="2024" spans="1:29" x14ac:dyDescent="0.15">
      <c r="A2024" s="58">
        <v>80109</v>
      </c>
      <c r="B2024" s="65">
        <f t="shared" si="569"/>
        <v>8</v>
      </c>
      <c r="C2024" s="58" t="s">
        <v>2077</v>
      </c>
      <c r="D2024" s="58">
        <v>460</v>
      </c>
      <c r="E2024" s="58">
        <v>0</v>
      </c>
      <c r="F2024" s="58">
        <f t="shared" si="570"/>
        <v>741.49253731343288</v>
      </c>
      <c r="G2024" s="58"/>
      <c r="H2024" s="17">
        <f t="shared" si="571"/>
        <v>1</v>
      </c>
      <c r="I2024" s="17">
        <f t="shared" si="572"/>
        <v>0</v>
      </c>
      <c r="J2024" s="17">
        <f ca="1">OFFSET('Z1'!$B$7,B2024,H2024)*D2024</f>
        <v>0</v>
      </c>
      <c r="K2024" s="17">
        <f ca="1">IF(I2024&gt;0,OFFSET('Z1'!$I$7,B2024,I2024)*IF(I2024=1,D2024-9300,IF(I2024=2,D2024-18000,IF(I2024=3,D2024-45000,0))),0)</f>
        <v>0</v>
      </c>
      <c r="L2024" s="17">
        <f>IF(AND(E2024=1,D2024&gt;20000,D2024&lt;=45000),D2024*'Z1'!$G$7,0)+IF(AND(E2024=1,D2024&gt;45000,D2024&lt;=50000),'Z1'!$G$7/5000*(50000-D2024)*D2024,0)</f>
        <v>0</v>
      </c>
      <c r="M2024" s="18">
        <f t="shared" ca="1" si="573"/>
        <v>0</v>
      </c>
      <c r="N2024" s="21">
        <v>53748</v>
      </c>
      <c r="O2024" s="20">
        <f t="shared" si="574"/>
        <v>52748</v>
      </c>
      <c r="P2024" s="21">
        <f t="shared" si="575"/>
        <v>1</v>
      </c>
      <c r="Q2024" s="22">
        <f t="shared" si="576"/>
        <v>47473.200000000004</v>
      </c>
      <c r="R2024" s="59">
        <f t="shared" ca="1" si="577"/>
        <v>523090.33764675737</v>
      </c>
      <c r="S2024" s="60">
        <f t="shared" ca="1" si="578"/>
        <v>570563.53764675732</v>
      </c>
      <c r="T2024" s="61">
        <v>1203.3615254071715</v>
      </c>
      <c r="U2024" s="61">
        <f t="shared" ca="1" si="579"/>
        <v>1240.3555166233855</v>
      </c>
      <c r="V2024" s="62">
        <f t="shared" ca="1" si="580"/>
        <v>3.0742208750355937E-2</v>
      </c>
      <c r="W2024" s="62"/>
      <c r="X2024" s="62">
        <f t="shared" ca="1" si="581"/>
        <v>4.0853629579692408E-2</v>
      </c>
      <c r="Y2024" s="60">
        <f t="shared" ca="1" si="582"/>
        <v>576160.67725164047</v>
      </c>
      <c r="Z2024" s="63">
        <f t="shared" ca="1" si="583"/>
        <v>5597.1396048831521</v>
      </c>
      <c r="AA2024" s="60">
        <f t="shared" ca="1" si="584"/>
        <v>0</v>
      </c>
      <c r="AB2024" s="63">
        <f t="shared" ca="1" si="585"/>
        <v>0</v>
      </c>
      <c r="AC2024" s="47">
        <f t="shared" ca="1" si="586"/>
        <v>576160.67725164047</v>
      </c>
    </row>
    <row r="2025" spans="1:29" x14ac:dyDescent="0.15">
      <c r="A2025" s="58">
        <v>80110</v>
      </c>
      <c r="B2025" s="65">
        <f t="shared" si="569"/>
        <v>8</v>
      </c>
      <c r="C2025" s="58" t="s">
        <v>2078</v>
      </c>
      <c r="D2025" s="58">
        <v>1451</v>
      </c>
      <c r="E2025" s="58">
        <v>0</v>
      </c>
      <c r="F2025" s="58">
        <f t="shared" si="570"/>
        <v>2338.9253731343283</v>
      </c>
      <c r="G2025" s="58"/>
      <c r="H2025" s="17">
        <f t="shared" si="571"/>
        <v>1</v>
      </c>
      <c r="I2025" s="17">
        <f t="shared" si="572"/>
        <v>0</v>
      </c>
      <c r="J2025" s="17">
        <f ca="1">OFFSET('Z1'!$B$7,B2025,H2025)*D2025</f>
        <v>0</v>
      </c>
      <c r="K2025" s="17">
        <f ca="1">IF(I2025&gt;0,OFFSET('Z1'!$I$7,B2025,I2025)*IF(I2025=1,D2025-9300,IF(I2025=2,D2025-18000,IF(I2025=3,D2025-45000,0))),0)</f>
        <v>0</v>
      </c>
      <c r="L2025" s="17">
        <f>IF(AND(E2025=1,D2025&gt;20000,D2025&lt;=45000),D2025*'Z1'!$G$7,0)+IF(AND(E2025=1,D2025&gt;45000,D2025&lt;=50000),'Z1'!$G$7/5000*(50000-D2025)*D2025,0)</f>
        <v>0</v>
      </c>
      <c r="M2025" s="18">
        <f t="shared" ca="1" si="573"/>
        <v>0</v>
      </c>
      <c r="N2025" s="21">
        <v>347808</v>
      </c>
      <c r="O2025" s="20">
        <f t="shared" si="574"/>
        <v>346808</v>
      </c>
      <c r="P2025" s="21">
        <f t="shared" si="575"/>
        <v>1</v>
      </c>
      <c r="Q2025" s="22">
        <f t="shared" si="576"/>
        <v>312127.2</v>
      </c>
      <c r="R2025" s="59">
        <f t="shared" ca="1" si="577"/>
        <v>1650008.8694031411</v>
      </c>
      <c r="S2025" s="60">
        <f t="shared" ca="1" si="578"/>
        <v>1962136.069403141</v>
      </c>
      <c r="T2025" s="61">
        <v>1340.0944902733695</v>
      </c>
      <c r="U2025" s="61">
        <f t="shared" ca="1" si="579"/>
        <v>1352.2646929036121</v>
      </c>
      <c r="V2025" s="62">
        <f t="shared" ca="1" si="580"/>
        <v>9.0816003786120536E-3</v>
      </c>
      <c r="W2025" s="62"/>
      <c r="X2025" s="62">
        <f t="shared" ca="1" si="581"/>
        <v>4.0853629579692408E-2</v>
      </c>
      <c r="Y2025" s="60">
        <f t="shared" ca="1" si="582"/>
        <v>2023916.052776318</v>
      </c>
      <c r="Z2025" s="63">
        <f t="shared" ca="1" si="583"/>
        <v>61779.983373177005</v>
      </c>
      <c r="AA2025" s="60">
        <f t="shared" ca="1" si="584"/>
        <v>0</v>
      </c>
      <c r="AB2025" s="63">
        <f t="shared" ca="1" si="585"/>
        <v>0</v>
      </c>
      <c r="AC2025" s="47">
        <f t="shared" ca="1" si="586"/>
        <v>2023916.052776318</v>
      </c>
    </row>
    <row r="2026" spans="1:29" x14ac:dyDescent="0.15">
      <c r="A2026" s="58">
        <v>80111</v>
      </c>
      <c r="B2026" s="65">
        <f t="shared" si="569"/>
        <v>8</v>
      </c>
      <c r="C2026" s="58" t="s">
        <v>2079</v>
      </c>
      <c r="D2026" s="58">
        <v>1007</v>
      </c>
      <c r="E2026" s="58">
        <v>0</v>
      </c>
      <c r="F2026" s="58">
        <f t="shared" si="570"/>
        <v>1623.2238805970148</v>
      </c>
      <c r="G2026" s="58"/>
      <c r="H2026" s="17">
        <f t="shared" si="571"/>
        <v>1</v>
      </c>
      <c r="I2026" s="17">
        <f t="shared" si="572"/>
        <v>0</v>
      </c>
      <c r="J2026" s="17">
        <f ca="1">OFFSET('Z1'!$B$7,B2026,H2026)*D2026</f>
        <v>0</v>
      </c>
      <c r="K2026" s="17">
        <f ca="1">IF(I2026&gt;0,OFFSET('Z1'!$I$7,B2026,I2026)*IF(I2026=1,D2026-9300,IF(I2026=2,D2026-18000,IF(I2026=3,D2026-45000,0))),0)</f>
        <v>0</v>
      </c>
      <c r="L2026" s="17">
        <f>IF(AND(E2026=1,D2026&gt;20000,D2026&lt;=45000),D2026*'Z1'!$G$7,0)+IF(AND(E2026=1,D2026&gt;45000,D2026&lt;=50000),'Z1'!$G$7/5000*(50000-D2026)*D2026,0)</f>
        <v>0</v>
      </c>
      <c r="M2026" s="18">
        <f t="shared" ca="1" si="573"/>
        <v>0</v>
      </c>
      <c r="N2026" s="21">
        <v>20552</v>
      </c>
      <c r="O2026" s="20">
        <f t="shared" si="574"/>
        <v>19552</v>
      </c>
      <c r="P2026" s="21">
        <f t="shared" si="575"/>
        <v>1</v>
      </c>
      <c r="Q2026" s="22">
        <f t="shared" si="576"/>
        <v>17596.8</v>
      </c>
      <c r="R2026" s="59">
        <f t="shared" ca="1" si="577"/>
        <v>1145112.9782832274</v>
      </c>
      <c r="S2026" s="60">
        <f t="shared" ca="1" si="578"/>
        <v>1162709.7782832275</v>
      </c>
      <c r="T2026" s="61">
        <v>1073.7533674715783</v>
      </c>
      <c r="U2026" s="61">
        <f t="shared" ca="1" si="579"/>
        <v>1154.6273865771871</v>
      </c>
      <c r="V2026" s="62">
        <f t="shared" ca="1" si="580"/>
        <v>7.5318989961397742E-2</v>
      </c>
      <c r="W2026" s="62"/>
      <c r="X2026" s="62">
        <f t="shared" ca="1" si="581"/>
        <v>7.5318989961397742E-2</v>
      </c>
      <c r="Y2026" s="60">
        <f t="shared" ca="1" si="582"/>
        <v>1162709.7782832275</v>
      </c>
      <c r="Z2026" s="63">
        <f t="shared" ca="1" si="583"/>
        <v>0</v>
      </c>
      <c r="AA2026" s="60">
        <f t="shared" ca="1" si="584"/>
        <v>0</v>
      </c>
      <c r="AB2026" s="63">
        <f t="shared" ca="1" si="585"/>
        <v>0</v>
      </c>
      <c r="AC2026" s="47">
        <f t="shared" ca="1" si="586"/>
        <v>1162709.7782832275</v>
      </c>
    </row>
    <row r="2027" spans="1:29" x14ac:dyDescent="0.15">
      <c r="A2027" s="58">
        <v>80112</v>
      </c>
      <c r="B2027" s="65">
        <f t="shared" si="569"/>
        <v>8</v>
      </c>
      <c r="C2027" s="58" t="s">
        <v>2080</v>
      </c>
      <c r="D2027" s="58">
        <v>676</v>
      </c>
      <c r="E2027" s="58">
        <v>0</v>
      </c>
      <c r="F2027" s="58">
        <f t="shared" si="570"/>
        <v>1089.6716417910447</v>
      </c>
      <c r="G2027" s="58"/>
      <c r="H2027" s="17">
        <f t="shared" si="571"/>
        <v>1</v>
      </c>
      <c r="I2027" s="17">
        <f t="shared" si="572"/>
        <v>0</v>
      </c>
      <c r="J2027" s="17">
        <f ca="1">OFFSET('Z1'!$B$7,B2027,H2027)*D2027</f>
        <v>0</v>
      </c>
      <c r="K2027" s="17">
        <f ca="1">IF(I2027&gt;0,OFFSET('Z1'!$I$7,B2027,I2027)*IF(I2027=1,D2027-9300,IF(I2027=2,D2027-18000,IF(I2027=3,D2027-45000,0))),0)</f>
        <v>0</v>
      </c>
      <c r="L2027" s="17">
        <f>IF(AND(E2027=1,D2027&gt;20000,D2027&lt;=45000),D2027*'Z1'!$G$7,0)+IF(AND(E2027=1,D2027&gt;45000,D2027&lt;=50000),'Z1'!$G$7/5000*(50000-D2027)*D2027,0)</f>
        <v>0</v>
      </c>
      <c r="M2027" s="18">
        <f t="shared" ca="1" si="573"/>
        <v>0</v>
      </c>
      <c r="N2027" s="21">
        <v>112200</v>
      </c>
      <c r="O2027" s="20">
        <f t="shared" si="574"/>
        <v>111200</v>
      </c>
      <c r="P2027" s="21">
        <f t="shared" si="575"/>
        <v>1</v>
      </c>
      <c r="Q2027" s="22">
        <f t="shared" si="576"/>
        <v>100080</v>
      </c>
      <c r="R2027" s="59">
        <f t="shared" ca="1" si="577"/>
        <v>768715.36575914768</v>
      </c>
      <c r="S2027" s="60">
        <f t="shared" ca="1" si="578"/>
        <v>868795.36575914768</v>
      </c>
      <c r="T2027" s="61">
        <v>1260.2160852892491</v>
      </c>
      <c r="U2027" s="61">
        <f t="shared" ca="1" si="579"/>
        <v>1285.2002452058398</v>
      </c>
      <c r="V2027" s="62">
        <f t="shared" ca="1" si="580"/>
        <v>1.9825298381948686E-2</v>
      </c>
      <c r="W2027" s="62"/>
      <c r="X2027" s="62">
        <f t="shared" ca="1" si="581"/>
        <v>4.0853629579692408E-2</v>
      </c>
      <c r="Y2027" s="60">
        <f t="shared" ca="1" si="582"/>
        <v>886709.52882534568</v>
      </c>
      <c r="Z2027" s="63">
        <f t="shared" ca="1" si="583"/>
        <v>17914.163066198002</v>
      </c>
      <c r="AA2027" s="60">
        <f t="shared" ca="1" si="584"/>
        <v>0</v>
      </c>
      <c r="AB2027" s="63">
        <f t="shared" ca="1" si="585"/>
        <v>0</v>
      </c>
      <c r="AC2027" s="47">
        <f t="shared" ca="1" si="586"/>
        <v>886709.52882534568</v>
      </c>
    </row>
    <row r="2028" spans="1:29" x14ac:dyDescent="0.15">
      <c r="A2028" s="58">
        <v>80113</v>
      </c>
      <c r="B2028" s="65">
        <f t="shared" si="569"/>
        <v>8</v>
      </c>
      <c r="C2028" s="58" t="s">
        <v>2081</v>
      </c>
      <c r="D2028" s="58">
        <v>1573</v>
      </c>
      <c r="E2028" s="58">
        <v>0</v>
      </c>
      <c r="F2028" s="58">
        <f t="shared" si="570"/>
        <v>2535.5820895522388</v>
      </c>
      <c r="G2028" s="58"/>
      <c r="H2028" s="17">
        <f t="shared" si="571"/>
        <v>1</v>
      </c>
      <c r="I2028" s="17">
        <f t="shared" si="572"/>
        <v>0</v>
      </c>
      <c r="J2028" s="17">
        <f ca="1">OFFSET('Z1'!$B$7,B2028,H2028)*D2028</f>
        <v>0</v>
      </c>
      <c r="K2028" s="17">
        <f ca="1">IF(I2028&gt;0,OFFSET('Z1'!$I$7,B2028,I2028)*IF(I2028=1,D2028-9300,IF(I2028=2,D2028-18000,IF(I2028=3,D2028-45000,0))),0)</f>
        <v>0</v>
      </c>
      <c r="L2028" s="17">
        <f>IF(AND(E2028=1,D2028&gt;20000,D2028&lt;=45000),D2028*'Z1'!$G$7,0)+IF(AND(E2028=1,D2028&gt;45000,D2028&lt;=50000),'Z1'!$G$7/5000*(50000-D2028)*D2028,0)</f>
        <v>0</v>
      </c>
      <c r="M2028" s="18">
        <f t="shared" ca="1" si="573"/>
        <v>0</v>
      </c>
      <c r="N2028" s="21">
        <v>665189</v>
      </c>
      <c r="O2028" s="20">
        <f t="shared" si="574"/>
        <v>664189</v>
      </c>
      <c r="P2028" s="21">
        <f t="shared" si="575"/>
        <v>1</v>
      </c>
      <c r="Q2028" s="22">
        <f t="shared" si="576"/>
        <v>597770.1</v>
      </c>
      <c r="R2028" s="59">
        <f t="shared" ca="1" si="577"/>
        <v>1788741.5241703244</v>
      </c>
      <c r="S2028" s="60">
        <f t="shared" ca="1" si="578"/>
        <v>2386511.6241703243</v>
      </c>
      <c r="T2028" s="61">
        <v>1694.6453981205054</v>
      </c>
      <c r="U2028" s="61">
        <f t="shared" ca="1" si="579"/>
        <v>1517.1720433377777</v>
      </c>
      <c r="V2028" s="62">
        <f t="shared" ca="1" si="580"/>
        <v>-0.10472595327586498</v>
      </c>
      <c r="W2028" s="62"/>
      <c r="X2028" s="62">
        <f t="shared" ca="1" si="581"/>
        <v>4.0853629579692408E-2</v>
      </c>
      <c r="Y2028" s="60">
        <f t="shared" ca="1" si="582"/>
        <v>2774579.8006107267</v>
      </c>
      <c r="Z2028" s="63">
        <f t="shared" ca="1" si="583"/>
        <v>388068.1764404024</v>
      </c>
      <c r="AA2028" s="60">
        <f t="shared" ca="1" si="584"/>
        <v>0</v>
      </c>
      <c r="AB2028" s="63">
        <f t="shared" ca="1" si="585"/>
        <v>0</v>
      </c>
      <c r="AC2028" s="47">
        <f t="shared" ca="1" si="586"/>
        <v>2774579.8006107267</v>
      </c>
    </row>
    <row r="2029" spans="1:29" x14ac:dyDescent="0.15">
      <c r="A2029" s="58">
        <v>80114</v>
      </c>
      <c r="B2029" s="65">
        <f t="shared" si="569"/>
        <v>8</v>
      </c>
      <c r="C2029" s="58" t="s">
        <v>2082</v>
      </c>
      <c r="D2029" s="58">
        <v>288</v>
      </c>
      <c r="E2029" s="58">
        <v>0</v>
      </c>
      <c r="F2029" s="58">
        <f t="shared" si="570"/>
        <v>464.23880597014926</v>
      </c>
      <c r="G2029" s="58"/>
      <c r="H2029" s="17">
        <f t="shared" si="571"/>
        <v>1</v>
      </c>
      <c r="I2029" s="17">
        <f t="shared" si="572"/>
        <v>0</v>
      </c>
      <c r="J2029" s="17">
        <f ca="1">OFFSET('Z1'!$B$7,B2029,H2029)*D2029</f>
        <v>0</v>
      </c>
      <c r="K2029" s="17">
        <f ca="1">IF(I2029&gt;0,OFFSET('Z1'!$I$7,B2029,I2029)*IF(I2029=1,D2029-9300,IF(I2029=2,D2029-18000,IF(I2029=3,D2029-45000,0))),0)</f>
        <v>0</v>
      </c>
      <c r="L2029" s="17">
        <f>IF(AND(E2029=1,D2029&gt;20000,D2029&lt;=45000),D2029*'Z1'!$G$7,0)+IF(AND(E2029=1,D2029&gt;45000,D2029&lt;=50000),'Z1'!$G$7/5000*(50000-D2029)*D2029,0)</f>
        <v>0</v>
      </c>
      <c r="M2029" s="18">
        <f t="shared" ca="1" si="573"/>
        <v>0</v>
      </c>
      <c r="N2029" s="21">
        <v>0</v>
      </c>
      <c r="O2029" s="20">
        <f t="shared" si="574"/>
        <v>0</v>
      </c>
      <c r="P2029" s="21">
        <f t="shared" si="575"/>
        <v>1</v>
      </c>
      <c r="Q2029" s="22">
        <f t="shared" si="576"/>
        <v>0</v>
      </c>
      <c r="R2029" s="59">
        <f t="shared" ca="1" si="577"/>
        <v>327500.03748318722</v>
      </c>
      <c r="S2029" s="60">
        <f t="shared" ca="1" si="578"/>
        <v>327500.03748318722</v>
      </c>
      <c r="T2029" s="61">
        <v>1050.8474828952017</v>
      </c>
      <c r="U2029" s="61">
        <f t="shared" ca="1" si="579"/>
        <v>1137.1529079277334</v>
      </c>
      <c r="V2029" s="62">
        <f t="shared" ca="1" si="580"/>
        <v>8.2129354104508723E-2</v>
      </c>
      <c r="W2029" s="62"/>
      <c r="X2029" s="62">
        <f t="shared" ca="1" si="581"/>
        <v>8.2129354104508723E-2</v>
      </c>
      <c r="Y2029" s="60">
        <f t="shared" ca="1" si="582"/>
        <v>327500.03748318722</v>
      </c>
      <c r="Z2029" s="63">
        <f t="shared" ca="1" si="583"/>
        <v>0</v>
      </c>
      <c r="AA2029" s="60">
        <f t="shared" ca="1" si="584"/>
        <v>127.74453426036052</v>
      </c>
      <c r="AB2029" s="63">
        <f t="shared" ca="1" si="585"/>
        <v>-48.533077404397979</v>
      </c>
      <c r="AC2029" s="47">
        <f t="shared" ca="1" si="586"/>
        <v>327451.50440578279</v>
      </c>
    </row>
    <row r="2030" spans="1:29" x14ac:dyDescent="0.15">
      <c r="A2030" s="58">
        <v>80115</v>
      </c>
      <c r="B2030" s="65">
        <f t="shared" si="569"/>
        <v>8</v>
      </c>
      <c r="C2030" s="58" t="s">
        <v>2083</v>
      </c>
      <c r="D2030" s="58">
        <v>3672</v>
      </c>
      <c r="E2030" s="58">
        <v>0</v>
      </c>
      <c r="F2030" s="58">
        <f t="shared" si="570"/>
        <v>5919.0447761194027</v>
      </c>
      <c r="G2030" s="58"/>
      <c r="H2030" s="17">
        <f t="shared" si="571"/>
        <v>1</v>
      </c>
      <c r="I2030" s="17">
        <f t="shared" si="572"/>
        <v>0</v>
      </c>
      <c r="J2030" s="17">
        <f ca="1">OFFSET('Z1'!$B$7,B2030,H2030)*D2030</f>
        <v>0</v>
      </c>
      <c r="K2030" s="17">
        <f ca="1">IF(I2030&gt;0,OFFSET('Z1'!$I$7,B2030,I2030)*IF(I2030=1,D2030-9300,IF(I2030=2,D2030-18000,IF(I2030=3,D2030-45000,0))),0)</f>
        <v>0</v>
      </c>
      <c r="L2030" s="17">
        <f>IF(AND(E2030=1,D2030&gt;20000,D2030&lt;=45000),D2030*'Z1'!$G$7,0)+IF(AND(E2030=1,D2030&gt;45000,D2030&lt;=50000),'Z1'!$G$7/5000*(50000-D2030)*D2030,0)</f>
        <v>0</v>
      </c>
      <c r="M2030" s="18">
        <f t="shared" ca="1" si="573"/>
        <v>0</v>
      </c>
      <c r="N2030" s="21">
        <v>0</v>
      </c>
      <c r="O2030" s="20">
        <f t="shared" si="574"/>
        <v>0</v>
      </c>
      <c r="P2030" s="21">
        <f t="shared" si="575"/>
        <v>1</v>
      </c>
      <c r="Q2030" s="22">
        <f t="shared" si="576"/>
        <v>0</v>
      </c>
      <c r="R2030" s="59">
        <f t="shared" ca="1" si="577"/>
        <v>4175625.4779106365</v>
      </c>
      <c r="S2030" s="60">
        <f t="shared" ca="1" si="578"/>
        <v>4175625.4779106365</v>
      </c>
      <c r="T2030" s="61">
        <v>1050.8474828952017</v>
      </c>
      <c r="U2030" s="61">
        <f t="shared" ca="1" si="579"/>
        <v>1137.1529079277332</v>
      </c>
      <c r="V2030" s="62">
        <f t="shared" ca="1" si="580"/>
        <v>8.2129354104508501E-2</v>
      </c>
      <c r="W2030" s="62"/>
      <c r="X2030" s="62">
        <f t="shared" ca="1" si="581"/>
        <v>8.2129354104508501E-2</v>
      </c>
      <c r="Y2030" s="60">
        <f t="shared" ca="1" si="582"/>
        <v>4175625.477910636</v>
      </c>
      <c r="Z2030" s="63">
        <f t="shared" ca="1" si="583"/>
        <v>0</v>
      </c>
      <c r="AA2030" s="60">
        <f t="shared" ca="1" si="584"/>
        <v>1628.7428118186072</v>
      </c>
      <c r="AB2030" s="63">
        <f t="shared" ca="1" si="585"/>
        <v>-618.79673690569825</v>
      </c>
      <c r="AC2030" s="47">
        <f t="shared" ca="1" si="586"/>
        <v>4175006.6811737302</v>
      </c>
    </row>
    <row r="2031" spans="1:29" x14ac:dyDescent="0.15">
      <c r="A2031" s="58">
        <v>80116</v>
      </c>
      <c r="B2031" s="65">
        <f t="shared" si="569"/>
        <v>8</v>
      </c>
      <c r="C2031" s="58" t="s">
        <v>2084</v>
      </c>
      <c r="D2031" s="58">
        <v>6213</v>
      </c>
      <c r="E2031" s="58">
        <v>0</v>
      </c>
      <c r="F2031" s="58">
        <f t="shared" si="570"/>
        <v>10014.985074626866</v>
      </c>
      <c r="G2031" s="58"/>
      <c r="H2031" s="17">
        <f t="shared" si="571"/>
        <v>1</v>
      </c>
      <c r="I2031" s="17">
        <f t="shared" si="572"/>
        <v>0</v>
      </c>
      <c r="J2031" s="17">
        <f ca="1">OFFSET('Z1'!$B$7,B2031,H2031)*D2031</f>
        <v>0</v>
      </c>
      <c r="K2031" s="17">
        <f ca="1">IF(I2031&gt;0,OFFSET('Z1'!$I$7,B2031,I2031)*IF(I2031=1,D2031-9300,IF(I2031=2,D2031-18000,IF(I2031=3,D2031-45000,0))),0)</f>
        <v>0</v>
      </c>
      <c r="L2031" s="17">
        <f>IF(AND(E2031=1,D2031&gt;20000,D2031&lt;=45000),D2031*'Z1'!$G$7,0)+IF(AND(E2031=1,D2031&gt;45000,D2031&lt;=50000),'Z1'!$G$7/5000*(50000-D2031)*D2031,0)</f>
        <v>0</v>
      </c>
      <c r="M2031" s="18">
        <f t="shared" ca="1" si="573"/>
        <v>0</v>
      </c>
      <c r="N2031" s="21">
        <v>58663</v>
      </c>
      <c r="O2031" s="20">
        <f t="shared" si="574"/>
        <v>57663</v>
      </c>
      <c r="P2031" s="21">
        <f t="shared" si="575"/>
        <v>1</v>
      </c>
      <c r="Q2031" s="22">
        <f t="shared" si="576"/>
        <v>51896.700000000004</v>
      </c>
      <c r="R2031" s="59">
        <f t="shared" ca="1" si="577"/>
        <v>7065131.0169550069</v>
      </c>
      <c r="S2031" s="60">
        <f t="shared" ca="1" si="578"/>
        <v>7117027.7169550071</v>
      </c>
      <c r="T2031" s="61">
        <v>1063.4094410827915</v>
      </c>
      <c r="U2031" s="61">
        <f t="shared" ca="1" si="579"/>
        <v>1145.5058292217941</v>
      </c>
      <c r="V2031" s="62">
        <f t="shared" ca="1" si="580"/>
        <v>7.7201108968347976E-2</v>
      </c>
      <c r="W2031" s="62"/>
      <c r="X2031" s="62">
        <f t="shared" ca="1" si="581"/>
        <v>7.7201108968347976E-2</v>
      </c>
      <c r="Y2031" s="60">
        <f t="shared" ca="1" si="582"/>
        <v>7117027.7169550071</v>
      </c>
      <c r="Z2031" s="63">
        <f t="shared" ca="1" si="583"/>
        <v>0</v>
      </c>
      <c r="AA2031" s="60">
        <f t="shared" ca="1" si="584"/>
        <v>0</v>
      </c>
      <c r="AB2031" s="63">
        <f t="shared" ca="1" si="585"/>
        <v>0</v>
      </c>
      <c r="AC2031" s="47">
        <f t="shared" ca="1" si="586"/>
        <v>7117027.7169550071</v>
      </c>
    </row>
    <row r="2032" spans="1:29" x14ac:dyDescent="0.15">
      <c r="A2032" s="58">
        <v>80117</v>
      </c>
      <c r="B2032" s="65">
        <f t="shared" si="569"/>
        <v>8</v>
      </c>
      <c r="C2032" s="58" t="s">
        <v>2085</v>
      </c>
      <c r="D2032" s="58">
        <v>4953</v>
      </c>
      <c r="E2032" s="58">
        <v>0</v>
      </c>
      <c r="F2032" s="58">
        <f t="shared" si="570"/>
        <v>7983.940298507463</v>
      </c>
      <c r="G2032" s="58"/>
      <c r="H2032" s="17">
        <f t="shared" si="571"/>
        <v>1</v>
      </c>
      <c r="I2032" s="17">
        <f t="shared" si="572"/>
        <v>0</v>
      </c>
      <c r="J2032" s="17">
        <f ca="1">OFFSET('Z1'!$B$7,B2032,H2032)*D2032</f>
        <v>0</v>
      </c>
      <c r="K2032" s="17">
        <f ca="1">IF(I2032&gt;0,OFFSET('Z1'!$I$7,B2032,I2032)*IF(I2032=1,D2032-9300,IF(I2032=2,D2032-18000,IF(I2032=3,D2032-45000,0))),0)</f>
        <v>0</v>
      </c>
      <c r="L2032" s="17">
        <f>IF(AND(E2032=1,D2032&gt;20000,D2032&lt;=45000),D2032*'Z1'!$G$7,0)+IF(AND(E2032=1,D2032&gt;45000,D2032&lt;=50000),'Z1'!$G$7/5000*(50000-D2032)*D2032,0)</f>
        <v>0</v>
      </c>
      <c r="M2032" s="18">
        <f t="shared" ca="1" si="573"/>
        <v>0</v>
      </c>
      <c r="N2032" s="21">
        <v>34840</v>
      </c>
      <c r="O2032" s="20">
        <f t="shared" si="574"/>
        <v>33840</v>
      </c>
      <c r="P2032" s="21">
        <f t="shared" si="575"/>
        <v>1</v>
      </c>
      <c r="Q2032" s="22">
        <f t="shared" si="576"/>
        <v>30456</v>
      </c>
      <c r="R2032" s="59">
        <f t="shared" ca="1" si="577"/>
        <v>5632318.3529660637</v>
      </c>
      <c r="S2032" s="60">
        <f t="shared" ca="1" si="578"/>
        <v>5662774.3529660637</v>
      </c>
      <c r="T2032" s="61">
        <v>1058.4403959347296</v>
      </c>
      <c r="U2032" s="61">
        <f t="shared" ca="1" si="579"/>
        <v>1143.301908533427</v>
      </c>
      <c r="V2032" s="62">
        <f t="shared" ca="1" si="580"/>
        <v>8.0175995667431499E-2</v>
      </c>
      <c r="W2032" s="62"/>
      <c r="X2032" s="62">
        <f t="shared" ca="1" si="581"/>
        <v>8.0175995667431499E-2</v>
      </c>
      <c r="Y2032" s="60">
        <f t="shared" ca="1" si="582"/>
        <v>5662774.3529660637</v>
      </c>
      <c r="Z2032" s="63">
        <f t="shared" ca="1" si="583"/>
        <v>0</v>
      </c>
      <c r="AA2032" s="60">
        <f t="shared" ca="1" si="584"/>
        <v>0</v>
      </c>
      <c r="AB2032" s="63">
        <f t="shared" ca="1" si="585"/>
        <v>0</v>
      </c>
      <c r="AC2032" s="47">
        <f t="shared" ca="1" si="586"/>
        <v>5662774.3529660637</v>
      </c>
    </row>
    <row r="2033" spans="1:29" x14ac:dyDescent="0.15">
      <c r="A2033" s="58">
        <v>80118</v>
      </c>
      <c r="B2033" s="65">
        <f t="shared" si="569"/>
        <v>8</v>
      </c>
      <c r="C2033" s="58" t="s">
        <v>2086</v>
      </c>
      <c r="D2033" s="58">
        <v>881</v>
      </c>
      <c r="E2033" s="58">
        <v>0</v>
      </c>
      <c r="F2033" s="58">
        <f t="shared" si="570"/>
        <v>1420.1194029850747</v>
      </c>
      <c r="G2033" s="58"/>
      <c r="H2033" s="17">
        <f t="shared" si="571"/>
        <v>1</v>
      </c>
      <c r="I2033" s="17">
        <f t="shared" si="572"/>
        <v>0</v>
      </c>
      <c r="J2033" s="17">
        <f ca="1">OFFSET('Z1'!$B$7,B2033,H2033)*D2033</f>
        <v>0</v>
      </c>
      <c r="K2033" s="17">
        <f ca="1">IF(I2033&gt;0,OFFSET('Z1'!$I$7,B2033,I2033)*IF(I2033=1,D2033-9300,IF(I2033=2,D2033-18000,IF(I2033=3,D2033-45000,0))),0)</f>
        <v>0</v>
      </c>
      <c r="L2033" s="17">
        <f>IF(AND(E2033=1,D2033&gt;20000,D2033&lt;=45000),D2033*'Z1'!$G$7,0)+IF(AND(E2033=1,D2033&gt;45000,D2033&lt;=50000),'Z1'!$G$7/5000*(50000-D2033)*D2033,0)</f>
        <v>0</v>
      </c>
      <c r="M2033" s="18">
        <f t="shared" ca="1" si="573"/>
        <v>0</v>
      </c>
      <c r="N2033" s="21">
        <v>34663</v>
      </c>
      <c r="O2033" s="20">
        <f t="shared" si="574"/>
        <v>33663</v>
      </c>
      <c r="P2033" s="21">
        <f t="shared" si="575"/>
        <v>1</v>
      </c>
      <c r="Q2033" s="22">
        <f t="shared" si="576"/>
        <v>30296.7</v>
      </c>
      <c r="R2033" s="59">
        <f t="shared" ca="1" si="577"/>
        <v>1001831.7118843331</v>
      </c>
      <c r="S2033" s="60">
        <f t="shared" ca="1" si="578"/>
        <v>1032128.411884333</v>
      </c>
      <c r="T2033" s="61">
        <v>1099.0491957955453</v>
      </c>
      <c r="U2033" s="61">
        <f t="shared" ca="1" si="579"/>
        <v>1171.5418977120692</v>
      </c>
      <c r="V2033" s="62">
        <f t="shared" ca="1" si="580"/>
        <v>6.5959469506776891E-2</v>
      </c>
      <c r="W2033" s="62"/>
      <c r="X2033" s="62">
        <f t="shared" ca="1" si="581"/>
        <v>6.5959469506776891E-2</v>
      </c>
      <c r="Y2033" s="60">
        <f t="shared" ca="1" si="582"/>
        <v>1032128.4118843329</v>
      </c>
      <c r="Z2033" s="63">
        <f t="shared" ca="1" si="583"/>
        <v>0</v>
      </c>
      <c r="AA2033" s="60">
        <f t="shared" ca="1" si="584"/>
        <v>0</v>
      </c>
      <c r="AB2033" s="63">
        <f t="shared" ca="1" si="585"/>
        <v>0</v>
      </c>
      <c r="AC2033" s="47">
        <f t="shared" ca="1" si="586"/>
        <v>1032128.4118843329</v>
      </c>
    </row>
    <row r="2034" spans="1:29" x14ac:dyDescent="0.15">
      <c r="A2034" s="58">
        <v>80119</v>
      </c>
      <c r="B2034" s="65">
        <f t="shared" si="569"/>
        <v>8</v>
      </c>
      <c r="C2034" s="58" t="s">
        <v>2087</v>
      </c>
      <c r="D2034" s="58">
        <v>700</v>
      </c>
      <c r="E2034" s="58">
        <v>0</v>
      </c>
      <c r="F2034" s="58">
        <f t="shared" si="570"/>
        <v>1128.358208955224</v>
      </c>
      <c r="G2034" s="58"/>
      <c r="H2034" s="17">
        <f t="shared" si="571"/>
        <v>1</v>
      </c>
      <c r="I2034" s="17">
        <f t="shared" si="572"/>
        <v>0</v>
      </c>
      <c r="J2034" s="17">
        <f ca="1">OFFSET('Z1'!$B$7,B2034,H2034)*D2034</f>
        <v>0</v>
      </c>
      <c r="K2034" s="17">
        <f ca="1">IF(I2034&gt;0,OFFSET('Z1'!$I$7,B2034,I2034)*IF(I2034=1,D2034-9300,IF(I2034=2,D2034-18000,IF(I2034=3,D2034-45000,0))),0)</f>
        <v>0</v>
      </c>
      <c r="L2034" s="17">
        <f>IF(AND(E2034=1,D2034&gt;20000,D2034&lt;=45000),D2034*'Z1'!$G$7,0)+IF(AND(E2034=1,D2034&gt;45000,D2034&lt;=50000),'Z1'!$G$7/5000*(50000-D2034)*D2034,0)</f>
        <v>0</v>
      </c>
      <c r="M2034" s="18">
        <f t="shared" ca="1" si="573"/>
        <v>0</v>
      </c>
      <c r="N2034" s="21">
        <v>9107</v>
      </c>
      <c r="O2034" s="20">
        <f t="shared" si="574"/>
        <v>8107</v>
      </c>
      <c r="P2034" s="21">
        <f t="shared" si="575"/>
        <v>1</v>
      </c>
      <c r="Q2034" s="22">
        <f t="shared" si="576"/>
        <v>7296.3</v>
      </c>
      <c r="R2034" s="59">
        <f t="shared" ca="1" si="577"/>
        <v>796007.03554941341</v>
      </c>
      <c r="S2034" s="60">
        <f t="shared" ca="1" si="578"/>
        <v>803303.33554941346</v>
      </c>
      <c r="T2034" s="61">
        <v>1068.6515352086508</v>
      </c>
      <c r="U2034" s="61">
        <f t="shared" ca="1" si="579"/>
        <v>1147.5761936420192</v>
      </c>
      <c r="V2034" s="62">
        <f t="shared" ca="1" si="580"/>
        <v>7.3854437890232161E-2</v>
      </c>
      <c r="W2034" s="62"/>
      <c r="X2034" s="62">
        <f t="shared" ca="1" si="581"/>
        <v>7.3854437890232161E-2</v>
      </c>
      <c r="Y2034" s="60">
        <f t="shared" ca="1" si="582"/>
        <v>803303.33554941346</v>
      </c>
      <c r="Z2034" s="63">
        <f t="shared" ca="1" si="583"/>
        <v>0</v>
      </c>
      <c r="AA2034" s="60">
        <f t="shared" ca="1" si="584"/>
        <v>0</v>
      </c>
      <c r="AB2034" s="63">
        <f t="shared" ca="1" si="585"/>
        <v>0</v>
      </c>
      <c r="AC2034" s="47">
        <f t="shared" ca="1" si="586"/>
        <v>803303.33554941346</v>
      </c>
    </row>
    <row r="2035" spans="1:29" x14ac:dyDescent="0.15">
      <c r="A2035" s="58">
        <v>80120</v>
      </c>
      <c r="B2035" s="65">
        <f t="shared" si="569"/>
        <v>8</v>
      </c>
      <c r="C2035" s="58" t="s">
        <v>2088</v>
      </c>
      <c r="D2035" s="58">
        <v>2212</v>
      </c>
      <c r="E2035" s="58">
        <v>0</v>
      </c>
      <c r="F2035" s="58">
        <f t="shared" si="570"/>
        <v>3565.6119402985073</v>
      </c>
      <c r="G2035" s="58"/>
      <c r="H2035" s="17">
        <f t="shared" si="571"/>
        <v>1</v>
      </c>
      <c r="I2035" s="17">
        <f t="shared" si="572"/>
        <v>0</v>
      </c>
      <c r="J2035" s="17">
        <f ca="1">OFFSET('Z1'!$B$7,B2035,H2035)*D2035</f>
        <v>0</v>
      </c>
      <c r="K2035" s="17">
        <f ca="1">IF(I2035&gt;0,OFFSET('Z1'!$I$7,B2035,I2035)*IF(I2035=1,D2035-9300,IF(I2035=2,D2035-18000,IF(I2035=3,D2035-45000,0))),0)</f>
        <v>0</v>
      </c>
      <c r="L2035" s="17">
        <f>IF(AND(E2035=1,D2035&gt;20000,D2035&lt;=45000),D2035*'Z1'!$G$7,0)+IF(AND(E2035=1,D2035&gt;45000,D2035&lt;=50000),'Z1'!$G$7/5000*(50000-D2035)*D2035,0)</f>
        <v>0</v>
      </c>
      <c r="M2035" s="18">
        <f t="shared" ca="1" si="573"/>
        <v>0</v>
      </c>
      <c r="N2035" s="21">
        <v>466839</v>
      </c>
      <c r="O2035" s="20">
        <f t="shared" si="574"/>
        <v>465839</v>
      </c>
      <c r="P2035" s="21">
        <f t="shared" si="575"/>
        <v>1</v>
      </c>
      <c r="Q2035" s="22">
        <f t="shared" si="576"/>
        <v>419255.10000000003</v>
      </c>
      <c r="R2035" s="59">
        <f t="shared" ca="1" si="577"/>
        <v>2515382.2323361458</v>
      </c>
      <c r="S2035" s="60">
        <f t="shared" ca="1" si="578"/>
        <v>2934637.3323361459</v>
      </c>
      <c r="T2035" s="61">
        <v>1311.1106015373296</v>
      </c>
      <c r="U2035" s="61">
        <f t="shared" ca="1" si="579"/>
        <v>1326.689571580536</v>
      </c>
      <c r="V2035" s="62">
        <f t="shared" ca="1" si="580"/>
        <v>1.1882269905330256E-2</v>
      </c>
      <c r="W2035" s="62"/>
      <c r="X2035" s="62">
        <f t="shared" ca="1" si="581"/>
        <v>4.0853629579692408E-2</v>
      </c>
      <c r="Y2035" s="60">
        <f t="shared" ca="1" si="582"/>
        <v>3018659.3931998815</v>
      </c>
      <c r="Z2035" s="63">
        <f t="shared" ca="1" si="583"/>
        <v>84022.06086373562</v>
      </c>
      <c r="AA2035" s="60">
        <f t="shared" ca="1" si="584"/>
        <v>0</v>
      </c>
      <c r="AB2035" s="63">
        <f t="shared" ca="1" si="585"/>
        <v>0</v>
      </c>
      <c r="AC2035" s="47">
        <f t="shared" ca="1" si="586"/>
        <v>3018659.3931998815</v>
      </c>
    </row>
    <row r="2036" spans="1:29" x14ac:dyDescent="0.15">
      <c r="A2036" s="58">
        <v>80121</v>
      </c>
      <c r="B2036" s="65">
        <f t="shared" si="569"/>
        <v>8</v>
      </c>
      <c r="C2036" s="58" t="s">
        <v>2089</v>
      </c>
      <c r="D2036" s="58">
        <v>409</v>
      </c>
      <c r="E2036" s="58">
        <v>0</v>
      </c>
      <c r="F2036" s="58">
        <f t="shared" si="570"/>
        <v>659.28358208955228</v>
      </c>
      <c r="G2036" s="58"/>
      <c r="H2036" s="17">
        <f t="shared" si="571"/>
        <v>1</v>
      </c>
      <c r="I2036" s="17">
        <f t="shared" si="572"/>
        <v>0</v>
      </c>
      <c r="J2036" s="17">
        <f ca="1">OFFSET('Z1'!$B$7,B2036,H2036)*D2036</f>
        <v>0</v>
      </c>
      <c r="K2036" s="17">
        <f ca="1">IF(I2036&gt;0,OFFSET('Z1'!$I$7,B2036,I2036)*IF(I2036=1,D2036-9300,IF(I2036=2,D2036-18000,IF(I2036=3,D2036-45000,0))),0)</f>
        <v>0</v>
      </c>
      <c r="L2036" s="17">
        <f>IF(AND(E2036=1,D2036&gt;20000,D2036&lt;=45000),D2036*'Z1'!$G$7,0)+IF(AND(E2036=1,D2036&gt;45000,D2036&lt;=50000),'Z1'!$G$7/5000*(50000-D2036)*D2036,0)</f>
        <v>0</v>
      </c>
      <c r="M2036" s="18">
        <f t="shared" ca="1" si="573"/>
        <v>0</v>
      </c>
      <c r="N2036" s="21">
        <v>6583</v>
      </c>
      <c r="O2036" s="20">
        <f t="shared" si="574"/>
        <v>5583</v>
      </c>
      <c r="P2036" s="21">
        <f t="shared" si="575"/>
        <v>1</v>
      </c>
      <c r="Q2036" s="22">
        <f t="shared" si="576"/>
        <v>5024.7</v>
      </c>
      <c r="R2036" s="59">
        <f t="shared" ca="1" si="577"/>
        <v>465095.53934244293</v>
      </c>
      <c r="S2036" s="60">
        <f t="shared" ca="1" si="578"/>
        <v>470120.23934244295</v>
      </c>
      <c r="T2036" s="61">
        <v>1072.0452852459589</v>
      </c>
      <c r="U2036" s="61">
        <f t="shared" ca="1" si="579"/>
        <v>1149.4382380010829</v>
      </c>
      <c r="V2036" s="62">
        <f t="shared" ca="1" si="580"/>
        <v>7.2191868963229266E-2</v>
      </c>
      <c r="W2036" s="62"/>
      <c r="X2036" s="62">
        <f t="shared" ca="1" si="581"/>
        <v>7.2191868963229266E-2</v>
      </c>
      <c r="Y2036" s="60">
        <f t="shared" ca="1" si="582"/>
        <v>470120.23934244295</v>
      </c>
      <c r="Z2036" s="63">
        <f t="shared" ca="1" si="583"/>
        <v>0</v>
      </c>
      <c r="AA2036" s="60">
        <f t="shared" ca="1" si="584"/>
        <v>0</v>
      </c>
      <c r="AB2036" s="63">
        <f t="shared" ca="1" si="585"/>
        <v>0</v>
      </c>
      <c r="AC2036" s="47">
        <f t="shared" ca="1" si="586"/>
        <v>470120.23934244295</v>
      </c>
    </row>
    <row r="2037" spans="1:29" x14ac:dyDescent="0.15">
      <c r="A2037" s="58">
        <v>80122</v>
      </c>
      <c r="B2037" s="65">
        <f t="shared" si="569"/>
        <v>8</v>
      </c>
      <c r="C2037" s="58" t="s">
        <v>2090</v>
      </c>
      <c r="D2037" s="58">
        <v>3896</v>
      </c>
      <c r="E2037" s="58">
        <v>0</v>
      </c>
      <c r="F2037" s="58">
        <f t="shared" si="570"/>
        <v>6280.1194029850749</v>
      </c>
      <c r="G2037" s="58"/>
      <c r="H2037" s="17">
        <f t="shared" si="571"/>
        <v>1</v>
      </c>
      <c r="I2037" s="17">
        <f t="shared" si="572"/>
        <v>0</v>
      </c>
      <c r="J2037" s="17">
        <f ca="1">OFFSET('Z1'!$B$7,B2037,H2037)*D2037</f>
        <v>0</v>
      </c>
      <c r="K2037" s="17">
        <f ca="1">IF(I2037&gt;0,OFFSET('Z1'!$I$7,B2037,I2037)*IF(I2037=1,D2037-9300,IF(I2037=2,D2037-18000,IF(I2037=3,D2037-45000,0))),0)</f>
        <v>0</v>
      </c>
      <c r="L2037" s="17">
        <f>IF(AND(E2037=1,D2037&gt;20000,D2037&lt;=45000),D2037*'Z1'!$G$7,0)+IF(AND(E2037=1,D2037&gt;45000,D2037&lt;=50000),'Z1'!$G$7/5000*(50000-D2037)*D2037,0)</f>
        <v>0</v>
      </c>
      <c r="M2037" s="18">
        <f t="shared" ca="1" si="573"/>
        <v>0</v>
      </c>
      <c r="N2037" s="21">
        <v>225171</v>
      </c>
      <c r="O2037" s="20">
        <f t="shared" si="574"/>
        <v>224171</v>
      </c>
      <c r="P2037" s="21">
        <f t="shared" si="575"/>
        <v>1</v>
      </c>
      <c r="Q2037" s="22">
        <f t="shared" si="576"/>
        <v>201753.9</v>
      </c>
      <c r="R2037" s="59">
        <f t="shared" ca="1" si="577"/>
        <v>4430347.729286449</v>
      </c>
      <c r="S2037" s="60">
        <f t="shared" ca="1" si="578"/>
        <v>4632101.6292864494</v>
      </c>
      <c r="T2037" s="61">
        <v>1120.9649085201875</v>
      </c>
      <c r="U2037" s="61">
        <f t="shared" ca="1" si="579"/>
        <v>1188.9377898579182</v>
      </c>
      <c r="V2037" s="62">
        <f t="shared" ca="1" si="580"/>
        <v>6.0637831586952462E-2</v>
      </c>
      <c r="W2037" s="62"/>
      <c r="X2037" s="62">
        <f t="shared" ca="1" si="581"/>
        <v>6.0637831586952462E-2</v>
      </c>
      <c r="Y2037" s="60">
        <f t="shared" ca="1" si="582"/>
        <v>4632101.6292864494</v>
      </c>
      <c r="Z2037" s="63">
        <f t="shared" ca="1" si="583"/>
        <v>0</v>
      </c>
      <c r="AA2037" s="60">
        <f t="shared" ca="1" si="584"/>
        <v>0</v>
      </c>
      <c r="AB2037" s="63">
        <f t="shared" ca="1" si="585"/>
        <v>0</v>
      </c>
      <c r="AC2037" s="47">
        <f t="shared" ca="1" si="586"/>
        <v>4632101.6292864494</v>
      </c>
    </row>
    <row r="2038" spans="1:29" x14ac:dyDescent="0.15">
      <c r="A2038" s="58">
        <v>80123</v>
      </c>
      <c r="B2038" s="65">
        <f t="shared" si="569"/>
        <v>8</v>
      </c>
      <c r="C2038" s="58" t="s">
        <v>2091</v>
      </c>
      <c r="D2038" s="58">
        <v>847</v>
      </c>
      <c r="E2038" s="58">
        <v>0</v>
      </c>
      <c r="F2038" s="58">
        <f t="shared" si="570"/>
        <v>1365.3134328358208</v>
      </c>
      <c r="G2038" s="58"/>
      <c r="H2038" s="17">
        <f t="shared" si="571"/>
        <v>1</v>
      </c>
      <c r="I2038" s="17">
        <f t="shared" si="572"/>
        <v>0</v>
      </c>
      <c r="J2038" s="17">
        <f ca="1">OFFSET('Z1'!$B$7,B2038,H2038)*D2038</f>
        <v>0</v>
      </c>
      <c r="K2038" s="17">
        <f ca="1">IF(I2038&gt;0,OFFSET('Z1'!$I$7,B2038,I2038)*IF(I2038=1,D2038-9300,IF(I2038=2,D2038-18000,IF(I2038=3,D2038-45000,0))),0)</f>
        <v>0</v>
      </c>
      <c r="L2038" s="17">
        <f>IF(AND(E2038=1,D2038&gt;20000,D2038&lt;=45000),D2038*'Z1'!$G$7,0)+IF(AND(E2038=1,D2038&gt;45000,D2038&lt;=50000),'Z1'!$G$7/5000*(50000-D2038)*D2038,0)</f>
        <v>0</v>
      </c>
      <c r="M2038" s="18">
        <f t="shared" ca="1" si="573"/>
        <v>0</v>
      </c>
      <c r="N2038" s="21">
        <v>59207</v>
      </c>
      <c r="O2038" s="20">
        <f t="shared" si="574"/>
        <v>58207</v>
      </c>
      <c r="P2038" s="21">
        <f t="shared" si="575"/>
        <v>1</v>
      </c>
      <c r="Q2038" s="22">
        <f t="shared" si="576"/>
        <v>52386.3</v>
      </c>
      <c r="R2038" s="59">
        <f t="shared" ca="1" si="577"/>
        <v>963168.51301479002</v>
      </c>
      <c r="S2038" s="60">
        <f t="shared" ca="1" si="578"/>
        <v>1015554.8130147901</v>
      </c>
      <c r="T2038" s="61">
        <v>1135.7139406654194</v>
      </c>
      <c r="U2038" s="61">
        <f t="shared" ca="1" si="579"/>
        <v>1199.0021405133296</v>
      </c>
      <c r="V2038" s="62">
        <f t="shared" ca="1" si="580"/>
        <v>5.5725475915906486E-2</v>
      </c>
      <c r="W2038" s="62"/>
      <c r="X2038" s="62">
        <f t="shared" ca="1" si="581"/>
        <v>5.5725475915906486E-2</v>
      </c>
      <c r="Y2038" s="60">
        <f t="shared" ca="1" si="582"/>
        <v>1015554.8130147902</v>
      </c>
      <c r="Z2038" s="63">
        <f t="shared" ca="1" si="583"/>
        <v>0</v>
      </c>
      <c r="AA2038" s="60">
        <f t="shared" ca="1" si="584"/>
        <v>0</v>
      </c>
      <c r="AB2038" s="63">
        <f t="shared" ca="1" si="585"/>
        <v>0</v>
      </c>
      <c r="AC2038" s="47">
        <f t="shared" ca="1" si="586"/>
        <v>1015554.8130147902</v>
      </c>
    </row>
    <row r="2039" spans="1:29" x14ac:dyDescent="0.15">
      <c r="A2039" s="58">
        <v>80124</v>
      </c>
      <c r="B2039" s="65">
        <f t="shared" si="569"/>
        <v>8</v>
      </c>
      <c r="C2039" s="58" t="s">
        <v>2092</v>
      </c>
      <c r="D2039" s="58">
        <v>631</v>
      </c>
      <c r="E2039" s="58">
        <v>0</v>
      </c>
      <c r="F2039" s="58">
        <f t="shared" si="570"/>
        <v>1017.1343283582089</v>
      </c>
      <c r="G2039" s="58"/>
      <c r="H2039" s="17">
        <f t="shared" si="571"/>
        <v>1</v>
      </c>
      <c r="I2039" s="17">
        <f t="shared" si="572"/>
        <v>0</v>
      </c>
      <c r="J2039" s="17">
        <f ca="1">OFFSET('Z1'!$B$7,B2039,H2039)*D2039</f>
        <v>0</v>
      </c>
      <c r="K2039" s="17">
        <f ca="1">IF(I2039&gt;0,OFFSET('Z1'!$I$7,B2039,I2039)*IF(I2039=1,D2039-9300,IF(I2039=2,D2039-18000,IF(I2039=3,D2039-45000,0))),0)</f>
        <v>0</v>
      </c>
      <c r="L2039" s="17">
        <f>IF(AND(E2039=1,D2039&gt;20000,D2039&lt;=45000),D2039*'Z1'!$G$7,0)+IF(AND(E2039=1,D2039&gt;45000,D2039&lt;=50000),'Z1'!$G$7/5000*(50000-D2039)*D2039,0)</f>
        <v>0</v>
      </c>
      <c r="M2039" s="18">
        <f t="shared" ca="1" si="573"/>
        <v>0</v>
      </c>
      <c r="N2039" s="21">
        <v>25101</v>
      </c>
      <c r="O2039" s="20">
        <f t="shared" si="574"/>
        <v>24101</v>
      </c>
      <c r="P2039" s="21">
        <f t="shared" si="575"/>
        <v>1</v>
      </c>
      <c r="Q2039" s="22">
        <f t="shared" si="576"/>
        <v>21690.9</v>
      </c>
      <c r="R2039" s="59">
        <f t="shared" ca="1" si="577"/>
        <v>717543.48490239971</v>
      </c>
      <c r="S2039" s="60">
        <f t="shared" ca="1" si="578"/>
        <v>739234.38490239973</v>
      </c>
      <c r="T2039" s="61">
        <v>1092.3656439313972</v>
      </c>
      <c r="U2039" s="61">
        <f t="shared" ca="1" si="579"/>
        <v>1171.5283437438982</v>
      </c>
      <c r="V2039" s="62">
        <f t="shared" ca="1" si="580"/>
        <v>7.2469049399609631E-2</v>
      </c>
      <c r="W2039" s="62"/>
      <c r="X2039" s="62">
        <f t="shared" ca="1" si="581"/>
        <v>7.2469049399609631E-2</v>
      </c>
      <c r="Y2039" s="60">
        <f t="shared" ca="1" si="582"/>
        <v>739234.38490239962</v>
      </c>
      <c r="Z2039" s="63">
        <f t="shared" ca="1" si="583"/>
        <v>0</v>
      </c>
      <c r="AA2039" s="60">
        <f t="shared" ca="1" si="584"/>
        <v>0</v>
      </c>
      <c r="AB2039" s="63">
        <f t="shared" ca="1" si="585"/>
        <v>0</v>
      </c>
      <c r="AC2039" s="47">
        <f t="shared" ca="1" si="586"/>
        <v>739234.38490239962</v>
      </c>
    </row>
    <row r="2040" spans="1:29" x14ac:dyDescent="0.15">
      <c r="A2040" s="58">
        <v>80125</v>
      </c>
      <c r="B2040" s="65">
        <f t="shared" si="569"/>
        <v>8</v>
      </c>
      <c r="C2040" s="58" t="s">
        <v>2093</v>
      </c>
      <c r="D2040" s="58">
        <v>276</v>
      </c>
      <c r="E2040" s="58">
        <v>0</v>
      </c>
      <c r="F2040" s="58">
        <f t="shared" si="570"/>
        <v>444.8955223880597</v>
      </c>
      <c r="G2040" s="58"/>
      <c r="H2040" s="17">
        <f t="shared" si="571"/>
        <v>1</v>
      </c>
      <c r="I2040" s="17">
        <f t="shared" si="572"/>
        <v>0</v>
      </c>
      <c r="J2040" s="17">
        <f ca="1">OFFSET('Z1'!$B$7,B2040,H2040)*D2040</f>
        <v>0</v>
      </c>
      <c r="K2040" s="17">
        <f ca="1">IF(I2040&gt;0,OFFSET('Z1'!$I$7,B2040,I2040)*IF(I2040=1,D2040-9300,IF(I2040=2,D2040-18000,IF(I2040=3,D2040-45000,0))),0)</f>
        <v>0</v>
      </c>
      <c r="L2040" s="17">
        <f>IF(AND(E2040=1,D2040&gt;20000,D2040&lt;=45000),D2040*'Z1'!$G$7,0)+IF(AND(E2040=1,D2040&gt;45000,D2040&lt;=50000),'Z1'!$G$7/5000*(50000-D2040)*D2040,0)</f>
        <v>0</v>
      </c>
      <c r="M2040" s="18">
        <f t="shared" ca="1" si="573"/>
        <v>0</v>
      </c>
      <c r="N2040" s="21">
        <v>0</v>
      </c>
      <c r="O2040" s="20">
        <f t="shared" si="574"/>
        <v>0</v>
      </c>
      <c r="P2040" s="21">
        <f t="shared" si="575"/>
        <v>1</v>
      </c>
      <c r="Q2040" s="22">
        <f t="shared" si="576"/>
        <v>0</v>
      </c>
      <c r="R2040" s="59">
        <f t="shared" ca="1" si="577"/>
        <v>313854.20258805441</v>
      </c>
      <c r="S2040" s="60">
        <f t="shared" ca="1" si="578"/>
        <v>313854.20258805441</v>
      </c>
      <c r="T2040" s="61">
        <v>1050.8474828952014</v>
      </c>
      <c r="U2040" s="61">
        <f t="shared" ca="1" si="579"/>
        <v>1137.1529079277334</v>
      </c>
      <c r="V2040" s="62">
        <f t="shared" ca="1" si="580"/>
        <v>8.2129354104508945E-2</v>
      </c>
      <c r="W2040" s="62"/>
      <c r="X2040" s="62">
        <f t="shared" ca="1" si="581"/>
        <v>8.2129354104508945E-2</v>
      </c>
      <c r="Y2040" s="60">
        <f t="shared" ca="1" si="582"/>
        <v>313854.20258805441</v>
      </c>
      <c r="Z2040" s="63">
        <f t="shared" ca="1" si="583"/>
        <v>0</v>
      </c>
      <c r="AA2040" s="60">
        <f t="shared" ca="1" si="584"/>
        <v>122.42184533289401</v>
      </c>
      <c r="AB2040" s="63">
        <f t="shared" ca="1" si="585"/>
        <v>-46.510865845899822</v>
      </c>
      <c r="AC2040" s="47">
        <f t="shared" ca="1" si="586"/>
        <v>313807.69172220852</v>
      </c>
    </row>
    <row r="2041" spans="1:29" x14ac:dyDescent="0.15">
      <c r="A2041" s="58">
        <v>80126</v>
      </c>
      <c r="B2041" s="65">
        <f t="shared" si="569"/>
        <v>8</v>
      </c>
      <c r="C2041" s="58" t="s">
        <v>2094</v>
      </c>
      <c r="D2041" s="58">
        <v>2217</v>
      </c>
      <c r="E2041" s="58">
        <v>0</v>
      </c>
      <c r="F2041" s="58">
        <f t="shared" si="570"/>
        <v>3573.6716417910447</v>
      </c>
      <c r="G2041" s="58"/>
      <c r="H2041" s="17">
        <f t="shared" si="571"/>
        <v>1</v>
      </c>
      <c r="I2041" s="17">
        <f t="shared" si="572"/>
        <v>0</v>
      </c>
      <c r="J2041" s="17">
        <f ca="1">OFFSET('Z1'!$B$7,B2041,H2041)*D2041</f>
        <v>0</v>
      </c>
      <c r="K2041" s="17">
        <f ca="1">IF(I2041&gt;0,OFFSET('Z1'!$I$7,B2041,I2041)*IF(I2041=1,D2041-9300,IF(I2041=2,D2041-18000,IF(I2041=3,D2041-45000,0))),0)</f>
        <v>0</v>
      </c>
      <c r="L2041" s="17">
        <f>IF(AND(E2041=1,D2041&gt;20000,D2041&lt;=45000),D2041*'Z1'!$G$7,0)+IF(AND(E2041=1,D2041&gt;45000,D2041&lt;=50000),'Z1'!$G$7/5000*(50000-D2041)*D2041,0)</f>
        <v>0</v>
      </c>
      <c r="M2041" s="18">
        <f t="shared" ca="1" si="573"/>
        <v>0</v>
      </c>
      <c r="N2041" s="21">
        <v>0</v>
      </c>
      <c r="O2041" s="20">
        <f t="shared" si="574"/>
        <v>0</v>
      </c>
      <c r="P2041" s="21">
        <f t="shared" si="575"/>
        <v>1</v>
      </c>
      <c r="Q2041" s="22">
        <f t="shared" si="576"/>
        <v>0</v>
      </c>
      <c r="R2041" s="59">
        <f t="shared" ca="1" si="577"/>
        <v>2521067.9968757848</v>
      </c>
      <c r="S2041" s="60">
        <f t="shared" ca="1" si="578"/>
        <v>2521067.9968757848</v>
      </c>
      <c r="T2041" s="61">
        <v>1051.1863281172775</v>
      </c>
      <c r="U2041" s="61">
        <f t="shared" ca="1" si="579"/>
        <v>1137.1529079277334</v>
      </c>
      <c r="V2041" s="62">
        <f t="shared" ca="1" si="580"/>
        <v>8.1780534536085359E-2</v>
      </c>
      <c r="W2041" s="62"/>
      <c r="X2041" s="62">
        <f t="shared" ca="1" si="581"/>
        <v>8.1780534536085359E-2</v>
      </c>
      <c r="Y2041" s="60">
        <f t="shared" ca="1" si="582"/>
        <v>2521067.9968757848</v>
      </c>
      <c r="Z2041" s="63">
        <f t="shared" ca="1" si="583"/>
        <v>0</v>
      </c>
      <c r="AA2041" s="60">
        <f t="shared" ca="1" si="584"/>
        <v>170.7668064464815</v>
      </c>
      <c r="AB2041" s="63">
        <f t="shared" ca="1" si="585"/>
        <v>-64.878224992994262</v>
      </c>
      <c r="AC2041" s="47">
        <f t="shared" ca="1" si="586"/>
        <v>2521003.1186507917</v>
      </c>
    </row>
    <row r="2042" spans="1:29" x14ac:dyDescent="0.15">
      <c r="A2042" s="58">
        <v>80127</v>
      </c>
      <c r="B2042" s="65">
        <f t="shared" si="569"/>
        <v>8</v>
      </c>
      <c r="C2042" s="58" t="s">
        <v>2095</v>
      </c>
      <c r="D2042" s="58">
        <v>707</v>
      </c>
      <c r="E2042" s="58">
        <v>0</v>
      </c>
      <c r="F2042" s="58">
        <f t="shared" si="570"/>
        <v>1139.641791044776</v>
      </c>
      <c r="G2042" s="58"/>
      <c r="H2042" s="17">
        <f t="shared" si="571"/>
        <v>1</v>
      </c>
      <c r="I2042" s="17">
        <f t="shared" si="572"/>
        <v>0</v>
      </c>
      <c r="J2042" s="17">
        <f ca="1">OFFSET('Z1'!$B$7,B2042,H2042)*D2042</f>
        <v>0</v>
      </c>
      <c r="K2042" s="17">
        <f ca="1">IF(I2042&gt;0,OFFSET('Z1'!$I$7,B2042,I2042)*IF(I2042=1,D2042-9300,IF(I2042=2,D2042-18000,IF(I2042=3,D2042-45000,0))),0)</f>
        <v>0</v>
      </c>
      <c r="L2042" s="17">
        <f>IF(AND(E2042=1,D2042&gt;20000,D2042&lt;=45000),D2042*'Z1'!$G$7,0)+IF(AND(E2042=1,D2042&gt;45000,D2042&lt;=50000),'Z1'!$G$7/5000*(50000-D2042)*D2042,0)</f>
        <v>0</v>
      </c>
      <c r="M2042" s="18">
        <f t="shared" ca="1" si="573"/>
        <v>0</v>
      </c>
      <c r="N2042" s="21">
        <v>1373</v>
      </c>
      <c r="O2042" s="20">
        <f t="shared" si="574"/>
        <v>373</v>
      </c>
      <c r="P2042" s="21">
        <f t="shared" si="575"/>
        <v>1</v>
      </c>
      <c r="Q2042" s="22">
        <f t="shared" si="576"/>
        <v>335.7</v>
      </c>
      <c r="R2042" s="59">
        <f t="shared" ca="1" si="577"/>
        <v>803967.10590490734</v>
      </c>
      <c r="S2042" s="60">
        <f t="shared" ca="1" si="578"/>
        <v>804302.80590490729</v>
      </c>
      <c r="T2042" s="61">
        <v>1053.1857005221837</v>
      </c>
      <c r="U2042" s="61">
        <f t="shared" ca="1" si="579"/>
        <v>1137.6277311243384</v>
      </c>
      <c r="V2042" s="62">
        <f t="shared" ca="1" si="580"/>
        <v>8.0177722276600694E-2</v>
      </c>
      <c r="W2042" s="62"/>
      <c r="X2042" s="62">
        <f t="shared" ca="1" si="581"/>
        <v>8.0177722276600694E-2</v>
      </c>
      <c r="Y2042" s="60">
        <f t="shared" ca="1" si="582"/>
        <v>804302.80590490729</v>
      </c>
      <c r="Z2042" s="63">
        <f t="shared" ca="1" si="583"/>
        <v>0</v>
      </c>
      <c r="AA2042" s="60">
        <f t="shared" ca="1" si="584"/>
        <v>0</v>
      </c>
      <c r="AB2042" s="63">
        <f t="shared" ca="1" si="585"/>
        <v>0</v>
      </c>
      <c r="AC2042" s="47">
        <f t="shared" ca="1" si="586"/>
        <v>804302.80590490729</v>
      </c>
    </row>
    <row r="2043" spans="1:29" x14ac:dyDescent="0.15">
      <c r="A2043" s="58">
        <v>80128</v>
      </c>
      <c r="B2043" s="65">
        <f t="shared" si="569"/>
        <v>8</v>
      </c>
      <c r="C2043" s="58" t="s">
        <v>2096</v>
      </c>
      <c r="D2043" s="58">
        <v>2175</v>
      </c>
      <c r="E2043" s="58">
        <v>0</v>
      </c>
      <c r="F2043" s="58">
        <f t="shared" si="570"/>
        <v>3505.9701492537315</v>
      </c>
      <c r="G2043" s="58"/>
      <c r="H2043" s="17">
        <f t="shared" si="571"/>
        <v>1</v>
      </c>
      <c r="I2043" s="17">
        <f t="shared" si="572"/>
        <v>0</v>
      </c>
      <c r="J2043" s="17">
        <f ca="1">OFFSET('Z1'!$B$7,B2043,H2043)*D2043</f>
        <v>0</v>
      </c>
      <c r="K2043" s="17">
        <f ca="1">IF(I2043&gt;0,OFFSET('Z1'!$I$7,B2043,I2043)*IF(I2043=1,D2043-9300,IF(I2043=2,D2043-18000,IF(I2043=3,D2043-45000,0))),0)</f>
        <v>0</v>
      </c>
      <c r="L2043" s="17">
        <f>IF(AND(E2043=1,D2043&gt;20000,D2043&lt;=45000),D2043*'Z1'!$G$7,0)+IF(AND(E2043=1,D2043&gt;45000,D2043&lt;=50000),'Z1'!$G$7/5000*(50000-D2043)*D2043,0)</f>
        <v>0</v>
      </c>
      <c r="M2043" s="18">
        <f t="shared" ca="1" si="573"/>
        <v>0</v>
      </c>
      <c r="N2043" s="21">
        <v>183419</v>
      </c>
      <c r="O2043" s="20">
        <f t="shared" si="574"/>
        <v>182419</v>
      </c>
      <c r="P2043" s="21">
        <f t="shared" si="575"/>
        <v>1</v>
      </c>
      <c r="Q2043" s="22">
        <f t="shared" si="576"/>
        <v>164177.1</v>
      </c>
      <c r="R2043" s="59">
        <f t="shared" ca="1" si="577"/>
        <v>2473307.5747428201</v>
      </c>
      <c r="S2043" s="60">
        <f t="shared" ca="1" si="578"/>
        <v>2637484.6747428202</v>
      </c>
      <c r="T2043" s="61">
        <v>1159.5602098419251</v>
      </c>
      <c r="U2043" s="61">
        <f t="shared" ca="1" si="579"/>
        <v>1212.6366320656646</v>
      </c>
      <c r="V2043" s="62">
        <f t="shared" ca="1" si="580"/>
        <v>4.5772890250326048E-2</v>
      </c>
      <c r="W2043" s="62"/>
      <c r="X2043" s="62">
        <f t="shared" ca="1" si="581"/>
        <v>4.5772890250326048E-2</v>
      </c>
      <c r="Y2043" s="60">
        <f t="shared" ca="1" si="582"/>
        <v>2637484.6747428207</v>
      </c>
      <c r="Z2043" s="63">
        <f t="shared" ca="1" si="583"/>
        <v>0</v>
      </c>
      <c r="AA2043" s="60">
        <f t="shared" ca="1" si="584"/>
        <v>0</v>
      </c>
      <c r="AB2043" s="63">
        <f t="shared" ca="1" si="585"/>
        <v>0</v>
      </c>
      <c r="AC2043" s="47">
        <f t="shared" ca="1" si="586"/>
        <v>2637484.6747428207</v>
      </c>
    </row>
    <row r="2044" spans="1:29" x14ac:dyDescent="0.15">
      <c r="A2044" s="58">
        <v>80129</v>
      </c>
      <c r="B2044" s="65">
        <f t="shared" si="569"/>
        <v>8</v>
      </c>
      <c r="C2044" s="58" t="s">
        <v>2097</v>
      </c>
      <c r="D2044" s="58">
        <v>2722</v>
      </c>
      <c r="E2044" s="58">
        <v>0</v>
      </c>
      <c r="F2044" s="58">
        <f t="shared" si="570"/>
        <v>4387.7014925373132</v>
      </c>
      <c r="G2044" s="58"/>
      <c r="H2044" s="17">
        <f t="shared" si="571"/>
        <v>1</v>
      </c>
      <c r="I2044" s="17">
        <f t="shared" si="572"/>
        <v>0</v>
      </c>
      <c r="J2044" s="17">
        <f ca="1">OFFSET('Z1'!$B$7,B2044,H2044)*D2044</f>
        <v>0</v>
      </c>
      <c r="K2044" s="17">
        <f ca="1">IF(I2044&gt;0,OFFSET('Z1'!$I$7,B2044,I2044)*IF(I2044=1,D2044-9300,IF(I2044=2,D2044-18000,IF(I2044=3,D2044-45000,0))),0)</f>
        <v>0</v>
      </c>
      <c r="L2044" s="17">
        <f>IF(AND(E2044=1,D2044&gt;20000,D2044&lt;=45000),D2044*'Z1'!$G$7,0)+IF(AND(E2044=1,D2044&gt;45000,D2044&lt;=50000),'Z1'!$G$7/5000*(50000-D2044)*D2044,0)</f>
        <v>0</v>
      </c>
      <c r="M2044" s="18">
        <f t="shared" ca="1" si="573"/>
        <v>0</v>
      </c>
      <c r="N2044" s="21">
        <v>65949</v>
      </c>
      <c r="O2044" s="20">
        <f t="shared" si="574"/>
        <v>64949</v>
      </c>
      <c r="P2044" s="21">
        <f t="shared" si="575"/>
        <v>1</v>
      </c>
      <c r="Q2044" s="22">
        <f t="shared" si="576"/>
        <v>58454.1</v>
      </c>
      <c r="R2044" s="59">
        <f t="shared" ca="1" si="577"/>
        <v>3095330.2153792898</v>
      </c>
      <c r="S2044" s="60">
        <f t="shared" ca="1" si="578"/>
        <v>3153784.3153792899</v>
      </c>
      <c r="T2044" s="61">
        <v>1081.3406908433014</v>
      </c>
      <c r="U2044" s="61">
        <f t="shared" ca="1" si="579"/>
        <v>1158.6275956573438</v>
      </c>
      <c r="V2044" s="62">
        <f t="shared" ca="1" si="580"/>
        <v>7.1473223442436895E-2</v>
      </c>
      <c r="W2044" s="62"/>
      <c r="X2044" s="62">
        <f t="shared" ca="1" si="581"/>
        <v>7.1473223442436895E-2</v>
      </c>
      <c r="Y2044" s="60">
        <f t="shared" ca="1" si="582"/>
        <v>3153784.3153792899</v>
      </c>
      <c r="Z2044" s="63">
        <f t="shared" ca="1" si="583"/>
        <v>0</v>
      </c>
      <c r="AA2044" s="60">
        <f t="shared" ca="1" si="584"/>
        <v>0</v>
      </c>
      <c r="AB2044" s="63">
        <f t="shared" ca="1" si="585"/>
        <v>0</v>
      </c>
      <c r="AC2044" s="47">
        <f t="shared" ca="1" si="586"/>
        <v>3153784.3153792899</v>
      </c>
    </row>
    <row r="2045" spans="1:29" x14ac:dyDescent="0.15">
      <c r="A2045" s="58">
        <v>80201</v>
      </c>
      <c r="B2045" s="65">
        <f t="shared" si="569"/>
        <v>8</v>
      </c>
      <c r="C2045" s="58" t="s">
        <v>2098</v>
      </c>
      <c r="D2045" s="58">
        <v>3216</v>
      </c>
      <c r="E2045" s="58">
        <v>0</v>
      </c>
      <c r="F2045" s="58">
        <f t="shared" si="570"/>
        <v>5184</v>
      </c>
      <c r="G2045" s="58"/>
      <c r="H2045" s="17">
        <f t="shared" si="571"/>
        <v>1</v>
      </c>
      <c r="I2045" s="17">
        <f t="shared" si="572"/>
        <v>0</v>
      </c>
      <c r="J2045" s="17">
        <f ca="1">OFFSET('Z1'!$B$7,B2045,H2045)*D2045</f>
        <v>0</v>
      </c>
      <c r="K2045" s="17">
        <f ca="1">IF(I2045&gt;0,OFFSET('Z1'!$I$7,B2045,I2045)*IF(I2045=1,D2045-9300,IF(I2045=2,D2045-18000,IF(I2045=3,D2045-45000,0))),0)</f>
        <v>0</v>
      </c>
      <c r="L2045" s="17">
        <f>IF(AND(E2045=1,D2045&gt;20000,D2045&lt;=45000),D2045*'Z1'!$G$7,0)+IF(AND(E2045=1,D2045&gt;45000,D2045&lt;=50000),'Z1'!$G$7/5000*(50000-D2045)*D2045,0)</f>
        <v>0</v>
      </c>
      <c r="M2045" s="18">
        <f t="shared" ca="1" si="573"/>
        <v>0</v>
      </c>
      <c r="N2045" s="21">
        <v>15035</v>
      </c>
      <c r="O2045" s="20">
        <f t="shared" si="574"/>
        <v>14035</v>
      </c>
      <c r="P2045" s="21">
        <f t="shared" si="575"/>
        <v>1</v>
      </c>
      <c r="Q2045" s="22">
        <f t="shared" si="576"/>
        <v>12631.5</v>
      </c>
      <c r="R2045" s="59">
        <f t="shared" ca="1" si="577"/>
        <v>3657083.7518955902</v>
      </c>
      <c r="S2045" s="60">
        <f t="shared" ca="1" si="578"/>
        <v>3669715.2518955902</v>
      </c>
      <c r="T2045" s="61">
        <v>1057.8804913308065</v>
      </c>
      <c r="U2045" s="61">
        <f t="shared" ca="1" si="579"/>
        <v>1141.0806131516138</v>
      </c>
      <c r="V2045" s="62">
        <f t="shared" ca="1" si="580"/>
        <v>7.8647940388939519E-2</v>
      </c>
      <c r="W2045" s="62"/>
      <c r="X2045" s="62">
        <f t="shared" ca="1" si="581"/>
        <v>7.8647940388939519E-2</v>
      </c>
      <c r="Y2045" s="60">
        <f t="shared" ca="1" si="582"/>
        <v>3669715.2518955898</v>
      </c>
      <c r="Z2045" s="63">
        <f t="shared" ca="1" si="583"/>
        <v>0</v>
      </c>
      <c r="AA2045" s="60">
        <f t="shared" ca="1" si="584"/>
        <v>0</v>
      </c>
      <c r="AB2045" s="63">
        <f t="shared" ca="1" si="585"/>
        <v>0</v>
      </c>
      <c r="AC2045" s="47">
        <f t="shared" ca="1" si="586"/>
        <v>3669715.2518955898</v>
      </c>
    </row>
    <row r="2046" spans="1:29" x14ac:dyDescent="0.15">
      <c r="A2046" s="58">
        <v>80202</v>
      </c>
      <c r="B2046" s="65">
        <f t="shared" si="569"/>
        <v>8</v>
      </c>
      <c r="C2046" s="58" t="s">
        <v>2099</v>
      </c>
      <c r="D2046" s="58">
        <v>2602</v>
      </c>
      <c r="E2046" s="58">
        <v>0</v>
      </c>
      <c r="F2046" s="58">
        <f t="shared" si="570"/>
        <v>4194.2686567164183</v>
      </c>
      <c r="G2046" s="58"/>
      <c r="H2046" s="17">
        <f t="shared" si="571"/>
        <v>1</v>
      </c>
      <c r="I2046" s="17">
        <f t="shared" si="572"/>
        <v>0</v>
      </c>
      <c r="J2046" s="17">
        <f ca="1">OFFSET('Z1'!$B$7,B2046,H2046)*D2046</f>
        <v>0</v>
      </c>
      <c r="K2046" s="17">
        <f ca="1">IF(I2046&gt;0,OFFSET('Z1'!$I$7,B2046,I2046)*IF(I2046=1,D2046-9300,IF(I2046=2,D2046-18000,IF(I2046=3,D2046-45000,0))),0)</f>
        <v>0</v>
      </c>
      <c r="L2046" s="17">
        <f>IF(AND(E2046=1,D2046&gt;20000,D2046&lt;=45000),D2046*'Z1'!$G$7,0)+IF(AND(E2046=1,D2046&gt;45000,D2046&lt;=50000),'Z1'!$G$7/5000*(50000-D2046)*D2046,0)</f>
        <v>0</v>
      </c>
      <c r="M2046" s="18">
        <f t="shared" ca="1" si="573"/>
        <v>0</v>
      </c>
      <c r="N2046" s="21">
        <v>17624</v>
      </c>
      <c r="O2046" s="20">
        <f t="shared" si="574"/>
        <v>16624</v>
      </c>
      <c r="P2046" s="21">
        <f t="shared" si="575"/>
        <v>1</v>
      </c>
      <c r="Q2046" s="22">
        <f t="shared" si="576"/>
        <v>14961.6</v>
      </c>
      <c r="R2046" s="59">
        <f t="shared" ca="1" si="577"/>
        <v>2958871.8664279622</v>
      </c>
      <c r="S2046" s="60">
        <f t="shared" ca="1" si="578"/>
        <v>2973833.4664279623</v>
      </c>
      <c r="T2046" s="61">
        <v>1058.9683087241046</v>
      </c>
      <c r="U2046" s="61">
        <f t="shared" ca="1" si="579"/>
        <v>1142.9029463597087</v>
      </c>
      <c r="V2046" s="62">
        <f t="shared" ca="1" si="580"/>
        <v>7.9260764410157281E-2</v>
      </c>
      <c r="W2046" s="62"/>
      <c r="X2046" s="62">
        <f t="shared" ca="1" si="581"/>
        <v>7.9260764410157281E-2</v>
      </c>
      <c r="Y2046" s="60">
        <f t="shared" ca="1" si="582"/>
        <v>2973833.4664279614</v>
      </c>
      <c r="Z2046" s="63">
        <f t="shared" ca="1" si="583"/>
        <v>0</v>
      </c>
      <c r="AA2046" s="60">
        <f t="shared" ca="1" si="584"/>
        <v>0</v>
      </c>
      <c r="AB2046" s="63">
        <f t="shared" ca="1" si="585"/>
        <v>0</v>
      </c>
      <c r="AC2046" s="47">
        <f t="shared" ca="1" si="586"/>
        <v>2973833.4664279614</v>
      </c>
    </row>
    <row r="2047" spans="1:29" x14ac:dyDescent="0.15">
      <c r="A2047" s="58">
        <v>80203</v>
      </c>
      <c r="B2047" s="65">
        <f t="shared" si="569"/>
        <v>8</v>
      </c>
      <c r="C2047" s="58" t="s">
        <v>2100</v>
      </c>
      <c r="D2047" s="58">
        <v>1796</v>
      </c>
      <c r="E2047" s="58">
        <v>0</v>
      </c>
      <c r="F2047" s="58">
        <f t="shared" si="570"/>
        <v>2895.0447761194027</v>
      </c>
      <c r="G2047" s="58"/>
      <c r="H2047" s="17">
        <f t="shared" si="571"/>
        <v>1</v>
      </c>
      <c r="I2047" s="17">
        <f t="shared" si="572"/>
        <v>0</v>
      </c>
      <c r="J2047" s="17">
        <f ca="1">OFFSET('Z1'!$B$7,B2047,H2047)*D2047</f>
        <v>0</v>
      </c>
      <c r="K2047" s="17">
        <f ca="1">IF(I2047&gt;0,OFFSET('Z1'!$I$7,B2047,I2047)*IF(I2047=1,D2047-9300,IF(I2047=2,D2047-18000,IF(I2047=3,D2047-45000,0))),0)</f>
        <v>0</v>
      </c>
      <c r="L2047" s="17">
        <f>IF(AND(E2047=1,D2047&gt;20000,D2047&lt;=45000),D2047*'Z1'!$G$7,0)+IF(AND(E2047=1,D2047&gt;45000,D2047&lt;=50000),'Z1'!$G$7/5000*(50000-D2047)*D2047,0)</f>
        <v>0</v>
      </c>
      <c r="M2047" s="18">
        <f t="shared" ca="1" si="573"/>
        <v>0</v>
      </c>
      <c r="N2047" s="21">
        <v>177157</v>
      </c>
      <c r="O2047" s="20">
        <f t="shared" si="574"/>
        <v>176157</v>
      </c>
      <c r="P2047" s="21">
        <f t="shared" si="575"/>
        <v>1</v>
      </c>
      <c r="Q2047" s="22">
        <f t="shared" si="576"/>
        <v>158541.30000000002</v>
      </c>
      <c r="R2047" s="59">
        <f t="shared" ca="1" si="577"/>
        <v>2042326.6226382088</v>
      </c>
      <c r="S2047" s="60">
        <f t="shared" ca="1" si="578"/>
        <v>2200867.9226382086</v>
      </c>
      <c r="T2047" s="61">
        <v>1168.2360342683999</v>
      </c>
      <c r="U2047" s="61">
        <f t="shared" ca="1" si="579"/>
        <v>1225.4275738520093</v>
      </c>
      <c r="V2047" s="62">
        <f t="shared" ca="1" si="580"/>
        <v>4.8955466109573686E-2</v>
      </c>
      <c r="W2047" s="62"/>
      <c r="X2047" s="62">
        <f t="shared" ca="1" si="581"/>
        <v>4.8955466109573686E-2</v>
      </c>
      <c r="Y2047" s="60">
        <f t="shared" ca="1" si="582"/>
        <v>2200867.9226382086</v>
      </c>
      <c r="Z2047" s="63">
        <f t="shared" ca="1" si="583"/>
        <v>0</v>
      </c>
      <c r="AA2047" s="60">
        <f t="shared" ca="1" si="584"/>
        <v>0</v>
      </c>
      <c r="AB2047" s="63">
        <f t="shared" ca="1" si="585"/>
        <v>0</v>
      </c>
      <c r="AC2047" s="47">
        <f t="shared" ca="1" si="586"/>
        <v>2200867.9226382086</v>
      </c>
    </row>
    <row r="2048" spans="1:29" x14ac:dyDescent="0.15">
      <c r="A2048" s="58">
        <v>80204</v>
      </c>
      <c r="B2048" s="65">
        <f t="shared" si="569"/>
        <v>8</v>
      </c>
      <c r="C2048" s="58" t="s">
        <v>2101</v>
      </c>
      <c r="D2048" s="58">
        <v>2021</v>
      </c>
      <c r="E2048" s="58">
        <v>0</v>
      </c>
      <c r="F2048" s="58">
        <f t="shared" si="570"/>
        <v>3257.7313432835822</v>
      </c>
      <c r="G2048" s="58"/>
      <c r="H2048" s="17">
        <f t="shared" si="571"/>
        <v>1</v>
      </c>
      <c r="I2048" s="17">
        <f t="shared" si="572"/>
        <v>0</v>
      </c>
      <c r="J2048" s="17">
        <f ca="1">OFFSET('Z1'!$B$7,B2048,H2048)*D2048</f>
        <v>0</v>
      </c>
      <c r="K2048" s="17">
        <f ca="1">IF(I2048&gt;0,OFFSET('Z1'!$I$7,B2048,I2048)*IF(I2048=1,D2048-9300,IF(I2048=2,D2048-18000,IF(I2048=3,D2048-45000,0))),0)</f>
        <v>0</v>
      </c>
      <c r="L2048" s="17">
        <f>IF(AND(E2048=1,D2048&gt;20000,D2048&lt;=45000),D2048*'Z1'!$G$7,0)+IF(AND(E2048=1,D2048&gt;45000,D2048&lt;=50000),'Z1'!$G$7/5000*(50000-D2048)*D2048,0)</f>
        <v>0</v>
      </c>
      <c r="M2048" s="18">
        <f t="shared" ca="1" si="573"/>
        <v>0</v>
      </c>
      <c r="N2048" s="21">
        <v>84089</v>
      </c>
      <c r="O2048" s="20">
        <f t="shared" si="574"/>
        <v>83089</v>
      </c>
      <c r="P2048" s="21">
        <f t="shared" si="575"/>
        <v>1</v>
      </c>
      <c r="Q2048" s="22">
        <f t="shared" si="576"/>
        <v>74780.100000000006</v>
      </c>
      <c r="R2048" s="59">
        <f t="shared" ca="1" si="577"/>
        <v>2298186.0269219489</v>
      </c>
      <c r="S2048" s="60">
        <f t="shared" ca="1" si="578"/>
        <v>2372966.126921949</v>
      </c>
      <c r="T2048" s="61">
        <v>1108.7699020312973</v>
      </c>
      <c r="U2048" s="61">
        <f t="shared" ca="1" si="579"/>
        <v>1174.154441821845</v>
      </c>
      <c r="V2048" s="62">
        <f t="shared" ca="1" si="580"/>
        <v>5.8970341520599989E-2</v>
      </c>
      <c r="W2048" s="62"/>
      <c r="X2048" s="62">
        <f t="shared" ca="1" si="581"/>
        <v>5.8970341520599989E-2</v>
      </c>
      <c r="Y2048" s="60">
        <f t="shared" ca="1" si="582"/>
        <v>2372966.126921949</v>
      </c>
      <c r="Z2048" s="63">
        <f t="shared" ca="1" si="583"/>
        <v>0</v>
      </c>
      <c r="AA2048" s="60">
        <f t="shared" ca="1" si="584"/>
        <v>0</v>
      </c>
      <c r="AB2048" s="63">
        <f t="shared" ca="1" si="585"/>
        <v>0</v>
      </c>
      <c r="AC2048" s="47">
        <f t="shared" ca="1" si="586"/>
        <v>2372966.126921949</v>
      </c>
    </row>
    <row r="2049" spans="1:29" x14ac:dyDescent="0.15">
      <c r="A2049" s="58">
        <v>80205</v>
      </c>
      <c r="B2049" s="65">
        <f t="shared" si="569"/>
        <v>8</v>
      </c>
      <c r="C2049" s="58" t="s">
        <v>2102</v>
      </c>
      <c r="D2049" s="58">
        <v>804</v>
      </c>
      <c r="E2049" s="58">
        <v>0</v>
      </c>
      <c r="F2049" s="58">
        <f t="shared" si="570"/>
        <v>1296</v>
      </c>
      <c r="G2049" s="58"/>
      <c r="H2049" s="17">
        <f t="shared" si="571"/>
        <v>1</v>
      </c>
      <c r="I2049" s="17">
        <f t="shared" si="572"/>
        <v>0</v>
      </c>
      <c r="J2049" s="17">
        <f ca="1">OFFSET('Z1'!$B$7,B2049,H2049)*D2049</f>
        <v>0</v>
      </c>
      <c r="K2049" s="17">
        <f ca="1">IF(I2049&gt;0,OFFSET('Z1'!$I$7,B2049,I2049)*IF(I2049=1,D2049-9300,IF(I2049=2,D2049-18000,IF(I2049=3,D2049-45000,0))),0)</f>
        <v>0</v>
      </c>
      <c r="L2049" s="17">
        <f>IF(AND(E2049=1,D2049&gt;20000,D2049&lt;=45000),D2049*'Z1'!$G$7,0)+IF(AND(E2049=1,D2049&gt;45000,D2049&lt;=50000),'Z1'!$G$7/5000*(50000-D2049)*D2049,0)</f>
        <v>0</v>
      </c>
      <c r="M2049" s="18">
        <f t="shared" ca="1" si="573"/>
        <v>0</v>
      </c>
      <c r="N2049" s="21">
        <v>3149</v>
      </c>
      <c r="O2049" s="20">
        <f t="shared" si="574"/>
        <v>2149</v>
      </c>
      <c r="P2049" s="21">
        <f t="shared" si="575"/>
        <v>1</v>
      </c>
      <c r="Q2049" s="22">
        <f t="shared" si="576"/>
        <v>1934.1000000000001</v>
      </c>
      <c r="R2049" s="59">
        <f t="shared" ca="1" si="577"/>
        <v>914270.93797389755</v>
      </c>
      <c r="S2049" s="60">
        <f t="shared" ca="1" si="578"/>
        <v>916205.03797389753</v>
      </c>
      <c r="T2049" s="61">
        <v>1056.161898508288</v>
      </c>
      <c r="U2049" s="61">
        <f t="shared" ca="1" si="579"/>
        <v>1139.5585049426586</v>
      </c>
      <c r="V2049" s="62">
        <f t="shared" ca="1" si="580"/>
        <v>7.8961953230995308E-2</v>
      </c>
      <c r="W2049" s="62"/>
      <c r="X2049" s="62">
        <f t="shared" ca="1" si="581"/>
        <v>7.8961953230995308E-2</v>
      </c>
      <c r="Y2049" s="60">
        <f t="shared" ca="1" si="582"/>
        <v>916205.03797389753</v>
      </c>
      <c r="Z2049" s="63">
        <f t="shared" ca="1" si="583"/>
        <v>0</v>
      </c>
      <c r="AA2049" s="60">
        <f t="shared" ca="1" si="584"/>
        <v>0</v>
      </c>
      <c r="AB2049" s="63">
        <f t="shared" ca="1" si="585"/>
        <v>0</v>
      </c>
      <c r="AC2049" s="47">
        <f t="shared" ca="1" si="586"/>
        <v>916205.03797389753</v>
      </c>
    </row>
    <row r="2050" spans="1:29" x14ac:dyDescent="0.15">
      <c r="A2050" s="58">
        <v>80206</v>
      </c>
      <c r="B2050" s="65">
        <f t="shared" si="569"/>
        <v>8</v>
      </c>
      <c r="C2050" s="58" t="s">
        <v>2103</v>
      </c>
      <c r="D2050" s="58">
        <v>1112</v>
      </c>
      <c r="E2050" s="58">
        <v>0</v>
      </c>
      <c r="F2050" s="58">
        <f t="shared" si="570"/>
        <v>1792.4776119402984</v>
      </c>
      <c r="G2050" s="58"/>
      <c r="H2050" s="17">
        <f t="shared" si="571"/>
        <v>1</v>
      </c>
      <c r="I2050" s="17">
        <f t="shared" si="572"/>
        <v>0</v>
      </c>
      <c r="J2050" s="17">
        <f ca="1">OFFSET('Z1'!$B$7,B2050,H2050)*D2050</f>
        <v>0</v>
      </c>
      <c r="K2050" s="17">
        <f ca="1">IF(I2050&gt;0,OFFSET('Z1'!$I$7,B2050,I2050)*IF(I2050=1,D2050-9300,IF(I2050=2,D2050-18000,IF(I2050=3,D2050-45000,0))),0)</f>
        <v>0</v>
      </c>
      <c r="L2050" s="17">
        <f>IF(AND(E2050=1,D2050&gt;20000,D2050&lt;=45000),D2050*'Z1'!$G$7,0)+IF(AND(E2050=1,D2050&gt;45000,D2050&lt;=50000),'Z1'!$G$7/5000*(50000-D2050)*D2050,0)</f>
        <v>0</v>
      </c>
      <c r="M2050" s="18">
        <f t="shared" ca="1" si="573"/>
        <v>0</v>
      </c>
      <c r="N2050" s="21">
        <v>19997</v>
      </c>
      <c r="O2050" s="20">
        <f t="shared" si="574"/>
        <v>18997</v>
      </c>
      <c r="P2050" s="21">
        <f t="shared" si="575"/>
        <v>1</v>
      </c>
      <c r="Q2050" s="22">
        <f t="shared" si="576"/>
        <v>17097.3</v>
      </c>
      <c r="R2050" s="59">
        <f t="shared" ca="1" si="577"/>
        <v>1264514.0336156394</v>
      </c>
      <c r="S2050" s="60">
        <f t="shared" ca="1" si="578"/>
        <v>1281611.3336156395</v>
      </c>
      <c r="T2050" s="61">
        <v>1072.6077970565123</v>
      </c>
      <c r="U2050" s="61">
        <f t="shared" ca="1" si="579"/>
        <v>1152.528177711906</v>
      </c>
      <c r="V2050" s="62">
        <f t="shared" ca="1" si="580"/>
        <v>7.451034840014592E-2</v>
      </c>
      <c r="W2050" s="62"/>
      <c r="X2050" s="62">
        <f t="shared" ca="1" si="581"/>
        <v>7.451034840014592E-2</v>
      </c>
      <c r="Y2050" s="60">
        <f t="shared" ca="1" si="582"/>
        <v>1281611.3336156395</v>
      </c>
      <c r="Z2050" s="63">
        <f t="shared" ca="1" si="583"/>
        <v>0</v>
      </c>
      <c r="AA2050" s="60">
        <f t="shared" ca="1" si="584"/>
        <v>0</v>
      </c>
      <c r="AB2050" s="63">
        <f t="shared" ca="1" si="585"/>
        <v>0</v>
      </c>
      <c r="AC2050" s="47">
        <f t="shared" ca="1" si="586"/>
        <v>1281611.3336156395</v>
      </c>
    </row>
    <row r="2051" spans="1:29" x14ac:dyDescent="0.15">
      <c r="A2051" s="58">
        <v>80207</v>
      </c>
      <c r="B2051" s="65">
        <f t="shared" si="569"/>
        <v>8</v>
      </c>
      <c r="C2051" s="58" t="s">
        <v>2104</v>
      </c>
      <c r="D2051" s="58">
        <v>29644</v>
      </c>
      <c r="E2051" s="58">
        <v>0</v>
      </c>
      <c r="F2051" s="58">
        <f t="shared" si="570"/>
        <v>59288</v>
      </c>
      <c r="G2051" s="58"/>
      <c r="H2051" s="17">
        <f t="shared" si="571"/>
        <v>3</v>
      </c>
      <c r="I2051" s="17">
        <f t="shared" si="572"/>
        <v>0</v>
      </c>
      <c r="J2051" s="17">
        <f ca="1">OFFSET('Z1'!$B$7,B2051,H2051)*D2051</f>
        <v>4581183.76</v>
      </c>
      <c r="K2051" s="17">
        <f ca="1">IF(I2051&gt;0,OFFSET('Z1'!$I$7,B2051,I2051)*IF(I2051=1,D2051-9300,IF(I2051=2,D2051-18000,IF(I2051=3,D2051-45000,0))),0)</f>
        <v>0</v>
      </c>
      <c r="L2051" s="17">
        <f>IF(AND(E2051=1,D2051&gt;20000,D2051&lt;=45000),D2051*'Z1'!$G$7,0)+IF(AND(E2051=1,D2051&gt;45000,D2051&lt;=50000),'Z1'!$G$7/5000*(50000-D2051)*D2051,0)</f>
        <v>0</v>
      </c>
      <c r="M2051" s="18">
        <f t="shared" ca="1" si="573"/>
        <v>4581183.76</v>
      </c>
      <c r="N2051" s="21">
        <v>246545</v>
      </c>
      <c r="O2051" s="20">
        <f t="shared" si="574"/>
        <v>245545</v>
      </c>
      <c r="P2051" s="21">
        <f t="shared" si="575"/>
        <v>0</v>
      </c>
      <c r="Q2051" s="22">
        <f t="shared" si="576"/>
        <v>0</v>
      </c>
      <c r="R2051" s="59">
        <f t="shared" ca="1" si="577"/>
        <v>41825073.588423178</v>
      </c>
      <c r="S2051" s="60">
        <f t="shared" ca="1" si="578"/>
        <v>46406257.348423176</v>
      </c>
      <c r="T2051" s="61">
        <v>1436.2384381776626</v>
      </c>
      <c r="U2051" s="61">
        <f t="shared" ca="1" si="579"/>
        <v>1565.4519413177431</v>
      </c>
      <c r="V2051" s="62">
        <f t="shared" ca="1" si="580"/>
        <v>8.9966609794979391E-2</v>
      </c>
      <c r="W2051" s="62"/>
      <c r="X2051" s="62">
        <f t="shared" ca="1" si="581"/>
        <v>8.9966609794979391E-2</v>
      </c>
      <c r="Y2051" s="60">
        <f t="shared" ca="1" si="582"/>
        <v>46406257.348423168</v>
      </c>
      <c r="Z2051" s="63">
        <f t="shared" ca="1" si="583"/>
        <v>0</v>
      </c>
      <c r="AA2051" s="60">
        <f t="shared" ca="1" si="584"/>
        <v>351648.89243566245</v>
      </c>
      <c r="AB2051" s="63">
        <f t="shared" ca="1" si="585"/>
        <v>-133599.47660043751</v>
      </c>
      <c r="AC2051" s="47">
        <f t="shared" ca="1" si="586"/>
        <v>46272657.87182273</v>
      </c>
    </row>
    <row r="2052" spans="1:29" x14ac:dyDescent="0.15">
      <c r="A2052" s="58">
        <v>80208</v>
      </c>
      <c r="B2052" s="65">
        <f t="shared" si="569"/>
        <v>8</v>
      </c>
      <c r="C2052" s="58" t="s">
        <v>2105</v>
      </c>
      <c r="D2052" s="58">
        <v>612</v>
      </c>
      <c r="E2052" s="58">
        <v>0</v>
      </c>
      <c r="F2052" s="58">
        <f t="shared" si="570"/>
        <v>986.50746268656712</v>
      </c>
      <c r="G2052" s="58"/>
      <c r="H2052" s="17">
        <f t="shared" si="571"/>
        <v>1</v>
      </c>
      <c r="I2052" s="17">
        <f t="shared" si="572"/>
        <v>0</v>
      </c>
      <c r="J2052" s="17">
        <f ca="1">OFFSET('Z1'!$B$7,B2052,H2052)*D2052</f>
        <v>0</v>
      </c>
      <c r="K2052" s="17">
        <f ca="1">IF(I2052&gt;0,OFFSET('Z1'!$I$7,B2052,I2052)*IF(I2052=1,D2052-9300,IF(I2052=2,D2052-18000,IF(I2052=3,D2052-45000,0))),0)</f>
        <v>0</v>
      </c>
      <c r="L2052" s="17">
        <f>IF(AND(E2052=1,D2052&gt;20000,D2052&lt;=45000),D2052*'Z1'!$G$7,0)+IF(AND(E2052=1,D2052&gt;45000,D2052&lt;=50000),'Z1'!$G$7/5000*(50000-D2052)*D2052,0)</f>
        <v>0</v>
      </c>
      <c r="M2052" s="18">
        <f t="shared" ca="1" si="573"/>
        <v>0</v>
      </c>
      <c r="N2052" s="21">
        <v>0</v>
      </c>
      <c r="O2052" s="20">
        <f t="shared" si="574"/>
        <v>0</v>
      </c>
      <c r="P2052" s="21">
        <f t="shared" si="575"/>
        <v>1</v>
      </c>
      <c r="Q2052" s="22">
        <f t="shared" si="576"/>
        <v>0</v>
      </c>
      <c r="R2052" s="59">
        <f t="shared" ca="1" si="577"/>
        <v>695937.57965177274</v>
      </c>
      <c r="S2052" s="60">
        <f t="shared" ca="1" si="578"/>
        <v>695937.57965177274</v>
      </c>
      <c r="T2052" s="61">
        <v>1051.2323000248425</v>
      </c>
      <c r="U2052" s="61">
        <f t="shared" ca="1" si="579"/>
        <v>1137.1529079277332</v>
      </c>
      <c r="V2052" s="62">
        <f t="shared" ca="1" si="580"/>
        <v>8.1733226710081208E-2</v>
      </c>
      <c r="W2052" s="62"/>
      <c r="X2052" s="62">
        <f t="shared" ca="1" si="581"/>
        <v>8.1733226710081208E-2</v>
      </c>
      <c r="Y2052" s="60">
        <f t="shared" ca="1" si="582"/>
        <v>695937.57965177274</v>
      </c>
      <c r="Z2052" s="63">
        <f t="shared" ca="1" si="583"/>
        <v>0</v>
      </c>
      <c r="AA2052" s="60">
        <f t="shared" ca="1" si="584"/>
        <v>16.706331963301636</v>
      </c>
      <c r="AB2052" s="63">
        <f t="shared" ca="1" si="585"/>
        <v>-6.3471185441558484</v>
      </c>
      <c r="AC2052" s="47">
        <f t="shared" ca="1" si="586"/>
        <v>695931.23253322858</v>
      </c>
    </row>
    <row r="2053" spans="1:29" x14ac:dyDescent="0.15">
      <c r="A2053" s="58">
        <v>80209</v>
      </c>
      <c r="B2053" s="65">
        <f t="shared" si="569"/>
        <v>8</v>
      </c>
      <c r="C2053" s="58" t="s">
        <v>2106</v>
      </c>
      <c r="D2053" s="58">
        <v>323</v>
      </c>
      <c r="E2053" s="58">
        <v>0</v>
      </c>
      <c r="F2053" s="58">
        <f t="shared" si="570"/>
        <v>520.65671641791039</v>
      </c>
      <c r="G2053" s="58"/>
      <c r="H2053" s="17">
        <f t="shared" si="571"/>
        <v>1</v>
      </c>
      <c r="I2053" s="17">
        <f t="shared" si="572"/>
        <v>0</v>
      </c>
      <c r="J2053" s="17">
        <f ca="1">OFFSET('Z1'!$B$7,B2053,H2053)*D2053</f>
        <v>0</v>
      </c>
      <c r="K2053" s="17">
        <f ca="1">IF(I2053&gt;0,OFFSET('Z1'!$I$7,B2053,I2053)*IF(I2053=1,D2053-9300,IF(I2053=2,D2053-18000,IF(I2053=3,D2053-45000,0))),0)</f>
        <v>0</v>
      </c>
      <c r="L2053" s="17">
        <f>IF(AND(E2053=1,D2053&gt;20000,D2053&lt;=45000),D2053*'Z1'!$G$7,0)+IF(AND(E2053=1,D2053&gt;45000,D2053&lt;=50000),'Z1'!$G$7/5000*(50000-D2053)*D2053,0)</f>
        <v>0</v>
      </c>
      <c r="M2053" s="18">
        <f t="shared" ca="1" si="573"/>
        <v>0</v>
      </c>
      <c r="N2053" s="21">
        <v>223213</v>
      </c>
      <c r="O2053" s="20">
        <f t="shared" si="574"/>
        <v>222213</v>
      </c>
      <c r="P2053" s="21">
        <f t="shared" si="575"/>
        <v>1</v>
      </c>
      <c r="Q2053" s="22">
        <f t="shared" si="576"/>
        <v>199991.7</v>
      </c>
      <c r="R2053" s="59">
        <f t="shared" ca="1" si="577"/>
        <v>367300.38926065783</v>
      </c>
      <c r="S2053" s="60">
        <f t="shared" ca="1" si="578"/>
        <v>567292.08926065778</v>
      </c>
      <c r="T2053" s="61">
        <v>1881.0036851880627</v>
      </c>
      <c r="U2053" s="61">
        <f t="shared" ca="1" si="579"/>
        <v>1756.3222577729343</v>
      </c>
      <c r="V2053" s="62">
        <f t="shared" ca="1" si="580"/>
        <v>-6.628452054450007E-2</v>
      </c>
      <c r="W2053" s="62"/>
      <c r="X2053" s="62">
        <f t="shared" ca="1" si="581"/>
        <v>4.0853629579692408E-2</v>
      </c>
      <c r="Y2053" s="60">
        <f t="shared" ca="1" si="582"/>
        <v>632385.39269278944</v>
      </c>
      <c r="Z2053" s="63">
        <f t="shared" ca="1" si="583"/>
        <v>65093.303432131652</v>
      </c>
      <c r="AA2053" s="60">
        <f t="shared" ca="1" si="584"/>
        <v>0</v>
      </c>
      <c r="AB2053" s="63">
        <f t="shared" ca="1" si="585"/>
        <v>0</v>
      </c>
      <c r="AC2053" s="47">
        <f t="shared" ca="1" si="586"/>
        <v>632385.39269278944</v>
      </c>
    </row>
    <row r="2054" spans="1:29" x14ac:dyDescent="0.15">
      <c r="A2054" s="58">
        <v>80210</v>
      </c>
      <c r="B2054" s="65">
        <f t="shared" si="569"/>
        <v>8</v>
      </c>
      <c r="C2054" s="58" t="s">
        <v>2107</v>
      </c>
      <c r="D2054" s="58">
        <v>1037</v>
      </c>
      <c r="E2054" s="58">
        <v>0</v>
      </c>
      <c r="F2054" s="58">
        <f t="shared" si="570"/>
        <v>1671.5820895522388</v>
      </c>
      <c r="G2054" s="58"/>
      <c r="H2054" s="17">
        <f t="shared" si="571"/>
        <v>1</v>
      </c>
      <c r="I2054" s="17">
        <f t="shared" si="572"/>
        <v>0</v>
      </c>
      <c r="J2054" s="17">
        <f ca="1">OFFSET('Z1'!$B$7,B2054,H2054)*D2054</f>
        <v>0</v>
      </c>
      <c r="K2054" s="17">
        <f ca="1">IF(I2054&gt;0,OFFSET('Z1'!$I$7,B2054,I2054)*IF(I2054=1,D2054-9300,IF(I2054=2,D2054-18000,IF(I2054=3,D2054-45000,0))),0)</f>
        <v>0</v>
      </c>
      <c r="L2054" s="17">
        <f>IF(AND(E2054=1,D2054&gt;20000,D2054&lt;=45000),D2054*'Z1'!$G$7,0)+IF(AND(E2054=1,D2054&gt;45000,D2054&lt;=50000),'Z1'!$G$7/5000*(50000-D2054)*D2054,0)</f>
        <v>0</v>
      </c>
      <c r="M2054" s="18">
        <f t="shared" ca="1" si="573"/>
        <v>0</v>
      </c>
      <c r="N2054" s="21">
        <v>3530</v>
      </c>
      <c r="O2054" s="20">
        <f t="shared" si="574"/>
        <v>2530</v>
      </c>
      <c r="P2054" s="21">
        <f t="shared" si="575"/>
        <v>1</v>
      </c>
      <c r="Q2054" s="22">
        <f t="shared" si="576"/>
        <v>2277</v>
      </c>
      <c r="R2054" s="59">
        <f t="shared" ca="1" si="577"/>
        <v>1179227.5655210596</v>
      </c>
      <c r="S2054" s="60">
        <f t="shared" ca="1" si="578"/>
        <v>1181504.5655210596</v>
      </c>
      <c r="T2054" s="61">
        <v>1054.497289488929</v>
      </c>
      <c r="U2054" s="61">
        <f t="shared" ca="1" si="579"/>
        <v>1139.3486649190545</v>
      </c>
      <c r="V2054" s="62">
        <f t="shared" ca="1" si="580"/>
        <v>8.0466186377064375E-2</v>
      </c>
      <c r="W2054" s="62"/>
      <c r="X2054" s="62">
        <f t="shared" ca="1" si="581"/>
        <v>8.0466186377064375E-2</v>
      </c>
      <c r="Y2054" s="60">
        <f t="shared" ca="1" si="582"/>
        <v>1181504.5655210596</v>
      </c>
      <c r="Z2054" s="63">
        <f t="shared" ca="1" si="583"/>
        <v>0</v>
      </c>
      <c r="AA2054" s="60">
        <f t="shared" ca="1" si="584"/>
        <v>0</v>
      </c>
      <c r="AB2054" s="63">
        <f t="shared" ca="1" si="585"/>
        <v>0</v>
      </c>
      <c r="AC2054" s="47">
        <f t="shared" ca="1" si="586"/>
        <v>1181504.5655210596</v>
      </c>
    </row>
    <row r="2055" spans="1:29" x14ac:dyDescent="0.15">
      <c r="A2055" s="58">
        <v>80211</v>
      </c>
      <c r="B2055" s="65">
        <f t="shared" si="569"/>
        <v>8</v>
      </c>
      <c r="C2055" s="58" t="s">
        <v>2108</v>
      </c>
      <c r="D2055" s="58">
        <v>3641</v>
      </c>
      <c r="E2055" s="58">
        <v>0</v>
      </c>
      <c r="F2055" s="58">
        <f t="shared" si="570"/>
        <v>5869.0746268656712</v>
      </c>
      <c r="G2055" s="58"/>
      <c r="H2055" s="17">
        <f t="shared" si="571"/>
        <v>1</v>
      </c>
      <c r="I2055" s="17">
        <f t="shared" si="572"/>
        <v>0</v>
      </c>
      <c r="J2055" s="17">
        <f ca="1">OFFSET('Z1'!$B$7,B2055,H2055)*D2055</f>
        <v>0</v>
      </c>
      <c r="K2055" s="17">
        <f ca="1">IF(I2055&gt;0,OFFSET('Z1'!$I$7,B2055,I2055)*IF(I2055=1,D2055-9300,IF(I2055=2,D2055-18000,IF(I2055=3,D2055-45000,0))),0)</f>
        <v>0</v>
      </c>
      <c r="L2055" s="17">
        <f>IF(AND(E2055=1,D2055&gt;20000,D2055&lt;=45000),D2055*'Z1'!$G$7,0)+IF(AND(E2055=1,D2055&gt;45000,D2055&lt;=50000),'Z1'!$G$7/5000*(50000-D2055)*D2055,0)</f>
        <v>0</v>
      </c>
      <c r="M2055" s="18">
        <f t="shared" ca="1" si="573"/>
        <v>0</v>
      </c>
      <c r="N2055" s="21">
        <v>43589</v>
      </c>
      <c r="O2055" s="20">
        <f t="shared" si="574"/>
        <v>42589</v>
      </c>
      <c r="P2055" s="21">
        <f t="shared" si="575"/>
        <v>1</v>
      </c>
      <c r="Q2055" s="22">
        <f t="shared" si="576"/>
        <v>38330.1</v>
      </c>
      <c r="R2055" s="59">
        <f t="shared" ca="1" si="577"/>
        <v>4140373.7377648768</v>
      </c>
      <c r="S2055" s="60">
        <f t="shared" ca="1" si="578"/>
        <v>4178703.8377648769</v>
      </c>
      <c r="T2055" s="61">
        <v>1067.3513809418696</v>
      </c>
      <c r="U2055" s="61">
        <f t="shared" ca="1" si="579"/>
        <v>1147.6802630499524</v>
      </c>
      <c r="V2055" s="62">
        <f t="shared" ca="1" si="580"/>
        <v>7.5260016094416571E-2</v>
      </c>
      <c r="W2055" s="62"/>
      <c r="X2055" s="62">
        <f t="shared" ca="1" si="581"/>
        <v>7.5260016094416571E-2</v>
      </c>
      <c r="Y2055" s="60">
        <f t="shared" ca="1" si="582"/>
        <v>4178703.8377648764</v>
      </c>
      <c r="Z2055" s="63">
        <f t="shared" ca="1" si="583"/>
        <v>0</v>
      </c>
      <c r="AA2055" s="60">
        <f t="shared" ca="1" si="584"/>
        <v>0</v>
      </c>
      <c r="AB2055" s="63">
        <f t="shared" ca="1" si="585"/>
        <v>0</v>
      </c>
      <c r="AC2055" s="47">
        <f t="shared" ca="1" si="586"/>
        <v>4178703.8377648764</v>
      </c>
    </row>
    <row r="2056" spans="1:29" x14ac:dyDescent="0.15">
      <c r="A2056" s="58">
        <v>80212</v>
      </c>
      <c r="B2056" s="65">
        <f t="shared" si="569"/>
        <v>8</v>
      </c>
      <c r="C2056" s="58" t="s">
        <v>2109</v>
      </c>
      <c r="D2056" s="58">
        <v>417</v>
      </c>
      <c r="E2056" s="58">
        <v>0</v>
      </c>
      <c r="F2056" s="58">
        <f t="shared" si="570"/>
        <v>672.17910447761199</v>
      </c>
      <c r="G2056" s="58"/>
      <c r="H2056" s="17">
        <f t="shared" si="571"/>
        <v>1</v>
      </c>
      <c r="I2056" s="17">
        <f t="shared" si="572"/>
        <v>0</v>
      </c>
      <c r="J2056" s="17">
        <f ca="1">OFFSET('Z1'!$B$7,B2056,H2056)*D2056</f>
        <v>0</v>
      </c>
      <c r="K2056" s="17">
        <f ca="1">IF(I2056&gt;0,OFFSET('Z1'!$I$7,B2056,I2056)*IF(I2056=1,D2056-9300,IF(I2056=2,D2056-18000,IF(I2056=3,D2056-45000,0))),0)</f>
        <v>0</v>
      </c>
      <c r="L2056" s="17">
        <f>IF(AND(E2056=1,D2056&gt;20000,D2056&lt;=45000),D2056*'Z1'!$G$7,0)+IF(AND(E2056=1,D2056&gt;45000,D2056&lt;=50000),'Z1'!$G$7/5000*(50000-D2056)*D2056,0)</f>
        <v>0</v>
      </c>
      <c r="M2056" s="18">
        <f t="shared" ca="1" si="573"/>
        <v>0</v>
      </c>
      <c r="N2056" s="21">
        <v>10425</v>
      </c>
      <c r="O2056" s="20">
        <f t="shared" si="574"/>
        <v>9425</v>
      </c>
      <c r="P2056" s="21">
        <f t="shared" si="575"/>
        <v>1</v>
      </c>
      <c r="Q2056" s="22">
        <f t="shared" si="576"/>
        <v>8482.5</v>
      </c>
      <c r="R2056" s="59">
        <f t="shared" ca="1" si="577"/>
        <v>474192.76260586485</v>
      </c>
      <c r="S2056" s="60">
        <f t="shared" ca="1" si="578"/>
        <v>482675.26260586485</v>
      </c>
      <c r="T2056" s="61">
        <v>1087.1966621258396</v>
      </c>
      <c r="U2056" s="61">
        <f t="shared" ca="1" si="579"/>
        <v>1157.4946345464384</v>
      </c>
      <c r="V2056" s="62">
        <f t="shared" ca="1" si="580"/>
        <v>6.4659849381014878E-2</v>
      </c>
      <c r="W2056" s="62"/>
      <c r="X2056" s="62">
        <f t="shared" ca="1" si="581"/>
        <v>6.4659849381014878E-2</v>
      </c>
      <c r="Y2056" s="60">
        <f t="shared" ca="1" si="582"/>
        <v>482675.26260586485</v>
      </c>
      <c r="Z2056" s="63">
        <f t="shared" ca="1" si="583"/>
        <v>0</v>
      </c>
      <c r="AA2056" s="60">
        <f t="shared" ca="1" si="584"/>
        <v>0</v>
      </c>
      <c r="AB2056" s="63">
        <f t="shared" ca="1" si="585"/>
        <v>0</v>
      </c>
      <c r="AC2056" s="47">
        <f t="shared" ca="1" si="586"/>
        <v>482675.26260586485</v>
      </c>
    </row>
    <row r="2057" spans="1:29" x14ac:dyDescent="0.15">
      <c r="A2057" s="58">
        <v>80213</v>
      </c>
      <c r="B2057" s="65">
        <f t="shared" si="569"/>
        <v>8</v>
      </c>
      <c r="C2057" s="58" t="s">
        <v>2110</v>
      </c>
      <c r="D2057" s="58">
        <v>3894</v>
      </c>
      <c r="E2057" s="58">
        <v>0</v>
      </c>
      <c r="F2057" s="58">
        <f t="shared" si="570"/>
        <v>6276.8955223880594</v>
      </c>
      <c r="G2057" s="58"/>
      <c r="H2057" s="17">
        <f t="shared" si="571"/>
        <v>1</v>
      </c>
      <c r="I2057" s="17">
        <f t="shared" si="572"/>
        <v>0</v>
      </c>
      <c r="J2057" s="17">
        <f ca="1">OFFSET('Z1'!$B$7,B2057,H2057)*D2057</f>
        <v>0</v>
      </c>
      <c r="K2057" s="17">
        <f ca="1">IF(I2057&gt;0,OFFSET('Z1'!$I$7,B2057,I2057)*IF(I2057=1,D2057-9300,IF(I2057=2,D2057-18000,IF(I2057=3,D2057-45000,0))),0)</f>
        <v>0</v>
      </c>
      <c r="L2057" s="17">
        <f>IF(AND(E2057=1,D2057&gt;20000,D2057&lt;=45000),D2057*'Z1'!$G$7,0)+IF(AND(E2057=1,D2057&gt;45000,D2057&lt;=50000),'Z1'!$G$7/5000*(50000-D2057)*D2057,0)</f>
        <v>0</v>
      </c>
      <c r="M2057" s="18">
        <f t="shared" ca="1" si="573"/>
        <v>0</v>
      </c>
      <c r="N2057" s="21">
        <v>6729</v>
      </c>
      <c r="O2057" s="20">
        <f t="shared" si="574"/>
        <v>5729</v>
      </c>
      <c r="P2057" s="21">
        <f t="shared" si="575"/>
        <v>1</v>
      </c>
      <c r="Q2057" s="22">
        <f t="shared" si="576"/>
        <v>5156.1000000000004</v>
      </c>
      <c r="R2057" s="59">
        <f t="shared" ca="1" si="577"/>
        <v>4428073.4234705931</v>
      </c>
      <c r="S2057" s="60">
        <f t="shared" ca="1" si="578"/>
        <v>4433229.5234705927</v>
      </c>
      <c r="T2057" s="61">
        <v>1052.2391977708226</v>
      </c>
      <c r="U2057" s="61">
        <f t="shared" ca="1" si="579"/>
        <v>1138.4770219493048</v>
      </c>
      <c r="V2057" s="62">
        <f t="shared" ca="1" si="580"/>
        <v>8.1956483241812039E-2</v>
      </c>
      <c r="W2057" s="62"/>
      <c r="X2057" s="62">
        <f t="shared" ca="1" si="581"/>
        <v>8.1956483241812039E-2</v>
      </c>
      <c r="Y2057" s="60">
        <f t="shared" ca="1" si="582"/>
        <v>4433229.5234705927</v>
      </c>
      <c r="Z2057" s="63">
        <f t="shared" ca="1" si="583"/>
        <v>0</v>
      </c>
      <c r="AA2057" s="60">
        <f t="shared" ca="1" si="584"/>
        <v>1021.1755992863327</v>
      </c>
      <c r="AB2057" s="63">
        <f t="shared" ca="1" si="585"/>
        <v>-387.96802298119871</v>
      </c>
      <c r="AC2057" s="47">
        <f t="shared" ca="1" si="586"/>
        <v>4432841.555447611</v>
      </c>
    </row>
    <row r="2058" spans="1:29" x14ac:dyDescent="0.15">
      <c r="A2058" s="58">
        <v>80214</v>
      </c>
      <c r="B2058" s="65">
        <f t="shared" si="569"/>
        <v>8</v>
      </c>
      <c r="C2058" s="58" t="s">
        <v>2111</v>
      </c>
      <c r="D2058" s="58">
        <v>1878</v>
      </c>
      <c r="E2058" s="58">
        <v>0</v>
      </c>
      <c r="F2058" s="58">
        <f t="shared" si="570"/>
        <v>3027.2238805970151</v>
      </c>
      <c r="G2058" s="58"/>
      <c r="H2058" s="17">
        <f t="shared" si="571"/>
        <v>1</v>
      </c>
      <c r="I2058" s="17">
        <f t="shared" si="572"/>
        <v>0</v>
      </c>
      <c r="J2058" s="17">
        <f ca="1">OFFSET('Z1'!$B$7,B2058,H2058)*D2058</f>
        <v>0</v>
      </c>
      <c r="K2058" s="17">
        <f ca="1">IF(I2058&gt;0,OFFSET('Z1'!$I$7,B2058,I2058)*IF(I2058=1,D2058-9300,IF(I2058=2,D2058-18000,IF(I2058=3,D2058-45000,0))),0)</f>
        <v>0</v>
      </c>
      <c r="L2058" s="17">
        <f>IF(AND(E2058=1,D2058&gt;20000,D2058&lt;=45000),D2058*'Z1'!$G$7,0)+IF(AND(E2058=1,D2058&gt;45000,D2058&lt;=50000),'Z1'!$G$7/5000*(50000-D2058)*D2058,0)</f>
        <v>0</v>
      </c>
      <c r="M2058" s="18">
        <f t="shared" ca="1" si="573"/>
        <v>0</v>
      </c>
      <c r="N2058" s="21">
        <v>0</v>
      </c>
      <c r="O2058" s="20">
        <f t="shared" si="574"/>
        <v>0</v>
      </c>
      <c r="P2058" s="21">
        <f t="shared" si="575"/>
        <v>1</v>
      </c>
      <c r="Q2058" s="22">
        <f t="shared" si="576"/>
        <v>0</v>
      </c>
      <c r="R2058" s="59">
        <f t="shared" ca="1" si="577"/>
        <v>2135573.1610882832</v>
      </c>
      <c r="S2058" s="60">
        <f t="shared" ca="1" si="578"/>
        <v>2135573.1610882832</v>
      </c>
      <c r="T2058" s="61">
        <v>1050.8474828952019</v>
      </c>
      <c r="U2058" s="61">
        <f t="shared" ca="1" si="579"/>
        <v>1137.1529079277334</v>
      </c>
      <c r="V2058" s="62">
        <f t="shared" ca="1" si="580"/>
        <v>8.2129354104508501E-2</v>
      </c>
      <c r="W2058" s="62"/>
      <c r="X2058" s="62">
        <f t="shared" ca="1" si="581"/>
        <v>8.2129354104508501E-2</v>
      </c>
      <c r="Y2058" s="60">
        <f t="shared" ca="1" si="582"/>
        <v>2135573.1610882832</v>
      </c>
      <c r="Z2058" s="63">
        <f t="shared" ca="1" si="583"/>
        <v>0</v>
      </c>
      <c r="AA2058" s="60">
        <f t="shared" ca="1" si="584"/>
        <v>833.00081715546548</v>
      </c>
      <c r="AB2058" s="63">
        <f t="shared" ca="1" si="585"/>
        <v>-316.4761089076037</v>
      </c>
      <c r="AC2058" s="47">
        <f t="shared" ca="1" si="586"/>
        <v>2135256.6849793755</v>
      </c>
    </row>
    <row r="2059" spans="1:29" x14ac:dyDescent="0.15">
      <c r="A2059" s="58">
        <v>80215</v>
      </c>
      <c r="B2059" s="65">
        <f t="shared" si="569"/>
        <v>8</v>
      </c>
      <c r="C2059" s="58" t="s">
        <v>2112</v>
      </c>
      <c r="D2059" s="58">
        <v>13611</v>
      </c>
      <c r="E2059" s="58">
        <v>0</v>
      </c>
      <c r="F2059" s="58">
        <f t="shared" si="570"/>
        <v>22684.999999999996</v>
      </c>
      <c r="G2059" s="58"/>
      <c r="H2059" s="17">
        <f t="shared" si="571"/>
        <v>2</v>
      </c>
      <c r="I2059" s="17">
        <f t="shared" si="572"/>
        <v>0</v>
      </c>
      <c r="J2059" s="17">
        <f ca="1">OFFSET('Z1'!$B$7,B2059,H2059)*D2059</f>
        <v>1755002.34</v>
      </c>
      <c r="K2059" s="17">
        <f ca="1">IF(I2059&gt;0,OFFSET('Z1'!$I$7,B2059,I2059)*IF(I2059=1,D2059-9300,IF(I2059=2,D2059-18000,IF(I2059=3,D2059-45000,0))),0)</f>
        <v>0</v>
      </c>
      <c r="L2059" s="17">
        <f>IF(AND(E2059=1,D2059&gt;20000,D2059&lt;=45000),D2059*'Z1'!$G$7,0)+IF(AND(E2059=1,D2059&gt;45000,D2059&lt;=50000),'Z1'!$G$7/5000*(50000-D2059)*D2059,0)</f>
        <v>0</v>
      </c>
      <c r="M2059" s="18">
        <f t="shared" ca="1" si="573"/>
        <v>1755002.34</v>
      </c>
      <c r="N2059" s="21">
        <v>24698</v>
      </c>
      <c r="O2059" s="20">
        <f t="shared" si="574"/>
        <v>23698</v>
      </c>
      <c r="P2059" s="21">
        <f t="shared" si="575"/>
        <v>0</v>
      </c>
      <c r="Q2059" s="22">
        <f t="shared" si="576"/>
        <v>0</v>
      </c>
      <c r="R2059" s="59">
        <f t="shared" ca="1" si="577"/>
        <v>16003268.6943965</v>
      </c>
      <c r="S2059" s="60">
        <f t="shared" ca="1" si="578"/>
        <v>17758271.034396499</v>
      </c>
      <c r="T2059" s="61">
        <v>1196.9970318147186</v>
      </c>
      <c r="U2059" s="61">
        <f t="shared" ca="1" si="579"/>
        <v>1304.6999510981191</v>
      </c>
      <c r="V2059" s="62">
        <f t="shared" ca="1" si="580"/>
        <v>8.9977599292887511E-2</v>
      </c>
      <c r="W2059" s="62"/>
      <c r="X2059" s="62">
        <f t="shared" ca="1" si="581"/>
        <v>8.9977599292887511E-2</v>
      </c>
      <c r="Y2059" s="60">
        <f t="shared" ca="1" si="582"/>
        <v>17758271.034396499</v>
      </c>
      <c r="Z2059" s="63">
        <f t="shared" ca="1" si="583"/>
        <v>0</v>
      </c>
      <c r="AA2059" s="60">
        <f t="shared" ca="1" si="584"/>
        <v>134743.08254836127</v>
      </c>
      <c r="AB2059" s="63">
        <f t="shared" ca="1" si="585"/>
        <v>-51191.986356914742</v>
      </c>
      <c r="AC2059" s="47">
        <f t="shared" ca="1" si="586"/>
        <v>17707079.048039585</v>
      </c>
    </row>
    <row r="2060" spans="1:29" x14ac:dyDescent="0.15">
      <c r="A2060" s="58">
        <v>80216</v>
      </c>
      <c r="B2060" s="65">
        <f t="shared" si="569"/>
        <v>8</v>
      </c>
      <c r="C2060" s="58" t="s">
        <v>2113</v>
      </c>
      <c r="D2060" s="58">
        <v>2049</v>
      </c>
      <c r="E2060" s="58">
        <v>0</v>
      </c>
      <c r="F2060" s="58">
        <f t="shared" si="570"/>
        <v>3302.8656716417909</v>
      </c>
      <c r="G2060" s="58"/>
      <c r="H2060" s="17">
        <f t="shared" si="571"/>
        <v>1</v>
      </c>
      <c r="I2060" s="17">
        <f t="shared" si="572"/>
        <v>0</v>
      </c>
      <c r="J2060" s="17">
        <f ca="1">OFFSET('Z1'!$B$7,B2060,H2060)*D2060</f>
        <v>0</v>
      </c>
      <c r="K2060" s="17">
        <f ca="1">IF(I2060&gt;0,OFFSET('Z1'!$I$7,B2060,I2060)*IF(I2060=1,D2060-9300,IF(I2060=2,D2060-18000,IF(I2060=3,D2060-45000,0))),0)</f>
        <v>0</v>
      </c>
      <c r="L2060" s="17">
        <f>IF(AND(E2060=1,D2060&gt;20000,D2060&lt;=45000),D2060*'Z1'!$G$7,0)+IF(AND(E2060=1,D2060&gt;45000,D2060&lt;=50000),'Z1'!$G$7/5000*(50000-D2060)*D2060,0)</f>
        <v>0</v>
      </c>
      <c r="M2060" s="18">
        <f t="shared" ca="1" si="573"/>
        <v>0</v>
      </c>
      <c r="N2060" s="21">
        <v>54307</v>
      </c>
      <c r="O2060" s="20">
        <f t="shared" si="574"/>
        <v>53307</v>
      </c>
      <c r="P2060" s="21">
        <f t="shared" si="575"/>
        <v>1</v>
      </c>
      <c r="Q2060" s="22">
        <f t="shared" si="576"/>
        <v>47976.3</v>
      </c>
      <c r="R2060" s="59">
        <f t="shared" ca="1" si="577"/>
        <v>2330026.3083439255</v>
      </c>
      <c r="S2060" s="60">
        <f t="shared" ca="1" si="578"/>
        <v>2378002.6083439253</v>
      </c>
      <c r="T2060" s="61">
        <v>1085.2092949938951</v>
      </c>
      <c r="U2060" s="61">
        <f t="shared" ca="1" si="579"/>
        <v>1160.5674028032822</v>
      </c>
      <c r="V2060" s="62">
        <f t="shared" ca="1" si="580"/>
        <v>6.94410821553193E-2</v>
      </c>
      <c r="W2060" s="62"/>
      <c r="X2060" s="62">
        <f t="shared" ca="1" si="581"/>
        <v>6.94410821553193E-2</v>
      </c>
      <c r="Y2060" s="60">
        <f t="shared" ca="1" si="582"/>
        <v>2378002.6083439258</v>
      </c>
      <c r="Z2060" s="63">
        <f t="shared" ca="1" si="583"/>
        <v>0</v>
      </c>
      <c r="AA2060" s="60">
        <f t="shared" ca="1" si="584"/>
        <v>0</v>
      </c>
      <c r="AB2060" s="63">
        <f t="shared" ca="1" si="585"/>
        <v>0</v>
      </c>
      <c r="AC2060" s="47">
        <f t="shared" ca="1" si="586"/>
        <v>2378002.6083439258</v>
      </c>
    </row>
    <row r="2061" spans="1:29" x14ac:dyDescent="0.15">
      <c r="A2061" s="58">
        <v>80217</v>
      </c>
      <c r="B2061" s="65">
        <f t="shared" si="569"/>
        <v>8</v>
      </c>
      <c r="C2061" s="58" t="s">
        <v>2114</v>
      </c>
      <c r="D2061" s="58">
        <v>8184</v>
      </c>
      <c r="E2061" s="58">
        <v>0</v>
      </c>
      <c r="F2061" s="58">
        <f t="shared" si="570"/>
        <v>13192.119402985074</v>
      </c>
      <c r="G2061" s="58"/>
      <c r="H2061" s="17">
        <f t="shared" si="571"/>
        <v>1</v>
      </c>
      <c r="I2061" s="17">
        <f t="shared" si="572"/>
        <v>0</v>
      </c>
      <c r="J2061" s="17">
        <f ca="1">OFFSET('Z1'!$B$7,B2061,H2061)*D2061</f>
        <v>0</v>
      </c>
      <c r="K2061" s="17">
        <f ca="1">IF(I2061&gt;0,OFFSET('Z1'!$I$7,B2061,I2061)*IF(I2061=1,D2061-9300,IF(I2061=2,D2061-18000,IF(I2061=3,D2061-45000,0))),0)</f>
        <v>0</v>
      </c>
      <c r="L2061" s="17">
        <f>IF(AND(E2061=1,D2061&gt;20000,D2061&lt;=45000),D2061*'Z1'!$G$7,0)+IF(AND(E2061=1,D2061&gt;45000,D2061&lt;=50000),'Z1'!$G$7/5000*(50000-D2061)*D2061,0)</f>
        <v>0</v>
      </c>
      <c r="M2061" s="18">
        <f t="shared" ca="1" si="573"/>
        <v>0</v>
      </c>
      <c r="N2061" s="21">
        <v>14656</v>
      </c>
      <c r="O2061" s="20">
        <f t="shared" si="574"/>
        <v>13656</v>
      </c>
      <c r="P2061" s="21">
        <f t="shared" si="575"/>
        <v>1</v>
      </c>
      <c r="Q2061" s="22">
        <f t="shared" si="576"/>
        <v>12290.4</v>
      </c>
      <c r="R2061" s="59">
        <f t="shared" ca="1" si="577"/>
        <v>9306459.3984805681</v>
      </c>
      <c r="S2061" s="60">
        <f t="shared" ca="1" si="578"/>
        <v>9318749.7984805685</v>
      </c>
      <c r="T2061" s="61">
        <v>1053.9973262825083</v>
      </c>
      <c r="U2061" s="61">
        <f t="shared" ca="1" si="579"/>
        <v>1138.654667458525</v>
      </c>
      <c r="V2061" s="62">
        <f t="shared" ca="1" si="580"/>
        <v>8.0320261792889536E-2</v>
      </c>
      <c r="W2061" s="62"/>
      <c r="X2061" s="62">
        <f t="shared" ca="1" si="581"/>
        <v>8.0320261792889536E-2</v>
      </c>
      <c r="Y2061" s="60">
        <f t="shared" ca="1" si="582"/>
        <v>9318749.7984805685</v>
      </c>
      <c r="Z2061" s="63">
        <f t="shared" ca="1" si="583"/>
        <v>0</v>
      </c>
      <c r="AA2061" s="60">
        <f t="shared" ca="1" si="584"/>
        <v>0</v>
      </c>
      <c r="AB2061" s="63">
        <f t="shared" ca="1" si="585"/>
        <v>0</v>
      </c>
      <c r="AC2061" s="47">
        <f t="shared" ca="1" si="586"/>
        <v>9318749.7984805685</v>
      </c>
    </row>
    <row r="2062" spans="1:29" x14ac:dyDescent="0.15">
      <c r="A2062" s="58">
        <v>80218</v>
      </c>
      <c r="B2062" s="65">
        <f t="shared" si="569"/>
        <v>8</v>
      </c>
      <c r="C2062" s="58" t="s">
        <v>2115</v>
      </c>
      <c r="D2062" s="58">
        <v>6639</v>
      </c>
      <c r="E2062" s="58">
        <v>0</v>
      </c>
      <c r="F2062" s="58">
        <f t="shared" si="570"/>
        <v>10701.671641791045</v>
      </c>
      <c r="G2062" s="58"/>
      <c r="H2062" s="17">
        <f t="shared" si="571"/>
        <v>1</v>
      </c>
      <c r="I2062" s="17">
        <f t="shared" si="572"/>
        <v>0</v>
      </c>
      <c r="J2062" s="17">
        <f ca="1">OFFSET('Z1'!$B$7,B2062,H2062)*D2062</f>
        <v>0</v>
      </c>
      <c r="K2062" s="17">
        <f ca="1">IF(I2062&gt;0,OFFSET('Z1'!$I$7,B2062,I2062)*IF(I2062=1,D2062-9300,IF(I2062=2,D2062-18000,IF(I2062=3,D2062-45000,0))),0)</f>
        <v>0</v>
      </c>
      <c r="L2062" s="17">
        <f>IF(AND(E2062=1,D2062&gt;20000,D2062&lt;=45000),D2062*'Z1'!$G$7,0)+IF(AND(E2062=1,D2062&gt;45000,D2062&lt;=50000),'Z1'!$G$7/5000*(50000-D2062)*D2062,0)</f>
        <v>0</v>
      </c>
      <c r="M2062" s="18">
        <f t="shared" ca="1" si="573"/>
        <v>0</v>
      </c>
      <c r="N2062" s="21">
        <v>5373</v>
      </c>
      <c r="O2062" s="20">
        <f t="shared" si="574"/>
        <v>4373</v>
      </c>
      <c r="P2062" s="21">
        <f t="shared" si="575"/>
        <v>1</v>
      </c>
      <c r="Q2062" s="22">
        <f t="shared" si="576"/>
        <v>3935.7000000000003</v>
      </c>
      <c r="R2062" s="59">
        <f t="shared" ca="1" si="577"/>
        <v>7549558.1557322219</v>
      </c>
      <c r="S2062" s="60">
        <f t="shared" ca="1" si="578"/>
        <v>7553493.8557322221</v>
      </c>
      <c r="T2062" s="61">
        <v>1052.0323179735981</v>
      </c>
      <c r="U2062" s="61">
        <f t="shared" ca="1" si="579"/>
        <v>1137.7457231107428</v>
      </c>
      <c r="V2062" s="62">
        <f t="shared" ca="1" si="580"/>
        <v>8.1474117926570999E-2</v>
      </c>
      <c r="W2062" s="62"/>
      <c r="X2062" s="62">
        <f t="shared" ca="1" si="581"/>
        <v>8.1474117926570999E-2</v>
      </c>
      <c r="Y2062" s="60">
        <f t="shared" ca="1" si="582"/>
        <v>7553493.8557322212</v>
      </c>
      <c r="Z2062" s="63">
        <f t="shared" ca="1" si="583"/>
        <v>0</v>
      </c>
      <c r="AA2062" s="60">
        <f t="shared" ca="1" si="584"/>
        <v>0</v>
      </c>
      <c r="AB2062" s="63">
        <f t="shared" ca="1" si="585"/>
        <v>0</v>
      </c>
      <c r="AC2062" s="47">
        <f t="shared" ca="1" si="586"/>
        <v>7553493.8557322212</v>
      </c>
    </row>
    <row r="2063" spans="1:29" x14ac:dyDescent="0.15">
      <c r="A2063" s="58">
        <v>80219</v>
      </c>
      <c r="B2063" s="65">
        <f t="shared" si="569"/>
        <v>8</v>
      </c>
      <c r="C2063" s="58" t="s">
        <v>2116</v>
      </c>
      <c r="D2063" s="58">
        <v>1315</v>
      </c>
      <c r="E2063" s="58">
        <v>0</v>
      </c>
      <c r="F2063" s="58">
        <f t="shared" si="570"/>
        <v>2119.7014925373132</v>
      </c>
      <c r="G2063" s="58"/>
      <c r="H2063" s="17">
        <f t="shared" si="571"/>
        <v>1</v>
      </c>
      <c r="I2063" s="17">
        <f t="shared" si="572"/>
        <v>0</v>
      </c>
      <c r="J2063" s="17">
        <f ca="1">OFFSET('Z1'!$B$7,B2063,H2063)*D2063</f>
        <v>0</v>
      </c>
      <c r="K2063" s="17">
        <f ca="1">IF(I2063&gt;0,OFFSET('Z1'!$I$7,B2063,I2063)*IF(I2063=1,D2063-9300,IF(I2063=2,D2063-18000,IF(I2063=3,D2063-45000,0))),0)</f>
        <v>0</v>
      </c>
      <c r="L2063" s="17">
        <f>IF(AND(E2063=1,D2063&gt;20000,D2063&lt;=45000),D2063*'Z1'!$G$7,0)+IF(AND(E2063=1,D2063&gt;45000,D2063&lt;=50000),'Z1'!$G$7/5000*(50000-D2063)*D2063,0)</f>
        <v>0</v>
      </c>
      <c r="M2063" s="18">
        <f t="shared" ca="1" si="573"/>
        <v>0</v>
      </c>
      <c r="N2063" s="21">
        <v>0</v>
      </c>
      <c r="O2063" s="20">
        <f t="shared" si="574"/>
        <v>0</v>
      </c>
      <c r="P2063" s="21">
        <f t="shared" si="575"/>
        <v>1</v>
      </c>
      <c r="Q2063" s="22">
        <f t="shared" si="576"/>
        <v>0</v>
      </c>
      <c r="R2063" s="59">
        <f t="shared" ca="1" si="577"/>
        <v>1495356.0739249692</v>
      </c>
      <c r="S2063" s="60">
        <f t="shared" ca="1" si="578"/>
        <v>1495356.0739249692</v>
      </c>
      <c r="T2063" s="61">
        <v>1050.8530104419278</v>
      </c>
      <c r="U2063" s="61">
        <f t="shared" ca="1" si="579"/>
        <v>1137.1529079277332</v>
      </c>
      <c r="V2063" s="62">
        <f t="shared" ca="1" si="580"/>
        <v>8.2123662042432155E-2</v>
      </c>
      <c r="W2063" s="62"/>
      <c r="X2063" s="62">
        <f t="shared" ca="1" si="581"/>
        <v>8.2123662042432155E-2</v>
      </c>
      <c r="Y2063" s="60">
        <f t="shared" ca="1" si="582"/>
        <v>1495356.0739249692</v>
      </c>
      <c r="Z2063" s="63">
        <f t="shared" ca="1" si="583"/>
        <v>0</v>
      </c>
      <c r="AA2063" s="60">
        <f t="shared" ca="1" si="584"/>
        <v>575.41536351735704</v>
      </c>
      <c r="AB2063" s="63">
        <f t="shared" ca="1" si="585"/>
        <v>-218.61348932823512</v>
      </c>
      <c r="AC2063" s="47">
        <f t="shared" ca="1" si="586"/>
        <v>1495137.460435641</v>
      </c>
    </row>
    <row r="2064" spans="1:29" x14ac:dyDescent="0.15">
      <c r="A2064" s="58">
        <v>80220</v>
      </c>
      <c r="B2064" s="65">
        <f t="shared" si="569"/>
        <v>8</v>
      </c>
      <c r="C2064" s="58" t="s">
        <v>2117</v>
      </c>
      <c r="D2064" s="58">
        <v>1895</v>
      </c>
      <c r="E2064" s="58">
        <v>0</v>
      </c>
      <c r="F2064" s="58">
        <f t="shared" si="570"/>
        <v>3054.6268656716416</v>
      </c>
      <c r="G2064" s="58"/>
      <c r="H2064" s="17">
        <f t="shared" si="571"/>
        <v>1</v>
      </c>
      <c r="I2064" s="17">
        <f t="shared" si="572"/>
        <v>0</v>
      </c>
      <c r="J2064" s="17">
        <f ca="1">OFFSET('Z1'!$B$7,B2064,H2064)*D2064</f>
        <v>0</v>
      </c>
      <c r="K2064" s="17">
        <f ca="1">IF(I2064&gt;0,OFFSET('Z1'!$I$7,B2064,I2064)*IF(I2064=1,D2064-9300,IF(I2064=2,D2064-18000,IF(I2064=3,D2064-45000,0))),0)</f>
        <v>0</v>
      </c>
      <c r="L2064" s="17">
        <f>IF(AND(E2064=1,D2064&gt;20000,D2064&lt;=45000),D2064*'Z1'!$G$7,0)+IF(AND(E2064=1,D2064&gt;45000,D2064&lt;=50000),'Z1'!$G$7/5000*(50000-D2064)*D2064,0)</f>
        <v>0</v>
      </c>
      <c r="M2064" s="18">
        <f t="shared" ca="1" si="573"/>
        <v>0</v>
      </c>
      <c r="N2064" s="21">
        <v>0</v>
      </c>
      <c r="O2064" s="20">
        <f t="shared" si="574"/>
        <v>0</v>
      </c>
      <c r="P2064" s="21">
        <f t="shared" si="575"/>
        <v>1</v>
      </c>
      <c r="Q2064" s="22">
        <f t="shared" si="576"/>
        <v>0</v>
      </c>
      <c r="R2064" s="59">
        <f t="shared" ca="1" si="577"/>
        <v>2154904.7605230543</v>
      </c>
      <c r="S2064" s="60">
        <f t="shared" ca="1" si="578"/>
        <v>2154904.7605230543</v>
      </c>
      <c r="T2064" s="61">
        <v>1050.8078828987454</v>
      </c>
      <c r="U2064" s="61">
        <f t="shared" ca="1" si="579"/>
        <v>1137.1529079277332</v>
      </c>
      <c r="V2064" s="62">
        <f t="shared" ca="1" si="580"/>
        <v>8.2170134459590649E-2</v>
      </c>
      <c r="W2064" s="62"/>
      <c r="X2064" s="62">
        <f t="shared" ca="1" si="581"/>
        <v>8.2170134459590649E-2</v>
      </c>
      <c r="Y2064" s="60">
        <f t="shared" ca="1" si="582"/>
        <v>2154904.7605230543</v>
      </c>
      <c r="Z2064" s="63">
        <f t="shared" ca="1" si="583"/>
        <v>0</v>
      </c>
      <c r="AA2064" s="60">
        <f t="shared" ca="1" si="584"/>
        <v>921.71476201387122</v>
      </c>
      <c r="AB2064" s="63">
        <f t="shared" ca="1" si="585"/>
        <v>-350.18057053166967</v>
      </c>
      <c r="AC2064" s="47">
        <f t="shared" ca="1" si="586"/>
        <v>2154554.5799525226</v>
      </c>
    </row>
    <row r="2065" spans="1:29" x14ac:dyDescent="0.15">
      <c r="A2065" s="58">
        <v>80221</v>
      </c>
      <c r="B2065" s="65">
        <f t="shared" si="569"/>
        <v>8</v>
      </c>
      <c r="C2065" s="58" t="s">
        <v>904</v>
      </c>
      <c r="D2065" s="58">
        <v>1063</v>
      </c>
      <c r="E2065" s="58">
        <v>0</v>
      </c>
      <c r="F2065" s="58">
        <f t="shared" si="570"/>
        <v>1713.4925373134329</v>
      </c>
      <c r="G2065" s="58"/>
      <c r="H2065" s="17">
        <f t="shared" si="571"/>
        <v>1</v>
      </c>
      <c r="I2065" s="17">
        <f t="shared" si="572"/>
        <v>0</v>
      </c>
      <c r="J2065" s="17">
        <f ca="1">OFFSET('Z1'!$B$7,B2065,H2065)*D2065</f>
        <v>0</v>
      </c>
      <c r="K2065" s="17">
        <f ca="1">IF(I2065&gt;0,OFFSET('Z1'!$I$7,B2065,I2065)*IF(I2065=1,D2065-9300,IF(I2065=2,D2065-18000,IF(I2065=3,D2065-45000,0))),0)</f>
        <v>0</v>
      </c>
      <c r="L2065" s="17">
        <f>IF(AND(E2065=1,D2065&gt;20000,D2065&lt;=45000),D2065*'Z1'!$G$7,0)+IF(AND(E2065=1,D2065&gt;45000,D2065&lt;=50000),'Z1'!$G$7/5000*(50000-D2065)*D2065,0)</f>
        <v>0</v>
      </c>
      <c r="M2065" s="18">
        <f t="shared" ca="1" si="573"/>
        <v>0</v>
      </c>
      <c r="N2065" s="21">
        <v>5788</v>
      </c>
      <c r="O2065" s="20">
        <f t="shared" si="574"/>
        <v>4788</v>
      </c>
      <c r="P2065" s="21">
        <f t="shared" si="575"/>
        <v>1</v>
      </c>
      <c r="Q2065" s="22">
        <f t="shared" si="576"/>
        <v>4309.2</v>
      </c>
      <c r="R2065" s="59">
        <f t="shared" ca="1" si="577"/>
        <v>1208793.5411271804</v>
      </c>
      <c r="S2065" s="60">
        <f t="shared" ca="1" si="578"/>
        <v>1213102.7411271804</v>
      </c>
      <c r="T2065" s="61">
        <v>1060.9764483740075</v>
      </c>
      <c r="U2065" s="61">
        <f t="shared" ca="1" si="579"/>
        <v>1141.2067178995112</v>
      </c>
      <c r="V2065" s="62">
        <f t="shared" ca="1" si="580"/>
        <v>7.5619274724203489E-2</v>
      </c>
      <c r="W2065" s="62"/>
      <c r="X2065" s="62">
        <f t="shared" ca="1" si="581"/>
        <v>7.5619274724203489E-2</v>
      </c>
      <c r="Y2065" s="60">
        <f t="shared" ca="1" si="582"/>
        <v>1213102.7411271804</v>
      </c>
      <c r="Z2065" s="63">
        <f t="shared" ca="1" si="583"/>
        <v>0</v>
      </c>
      <c r="AA2065" s="60">
        <f t="shared" ca="1" si="584"/>
        <v>0</v>
      </c>
      <c r="AB2065" s="63">
        <f t="shared" ca="1" si="585"/>
        <v>0</v>
      </c>
      <c r="AC2065" s="47">
        <f t="shared" ca="1" si="586"/>
        <v>1213102.7411271804</v>
      </c>
    </row>
    <row r="2066" spans="1:29" x14ac:dyDescent="0.15">
      <c r="A2066" s="58">
        <v>80222</v>
      </c>
      <c r="B2066" s="65">
        <f t="shared" si="569"/>
        <v>8</v>
      </c>
      <c r="C2066" s="58" t="s">
        <v>2118</v>
      </c>
      <c r="D2066" s="58">
        <v>1485</v>
      </c>
      <c r="E2066" s="58">
        <v>0</v>
      </c>
      <c r="F2066" s="58">
        <f t="shared" si="570"/>
        <v>2393.7313432835822</v>
      </c>
      <c r="G2066" s="58"/>
      <c r="H2066" s="17">
        <f t="shared" si="571"/>
        <v>1</v>
      </c>
      <c r="I2066" s="17">
        <f t="shared" si="572"/>
        <v>0</v>
      </c>
      <c r="J2066" s="17">
        <f ca="1">OFFSET('Z1'!$B$7,B2066,H2066)*D2066</f>
        <v>0</v>
      </c>
      <c r="K2066" s="17">
        <f ca="1">IF(I2066&gt;0,OFFSET('Z1'!$I$7,B2066,I2066)*IF(I2066=1,D2066-9300,IF(I2066=2,D2066-18000,IF(I2066=3,D2066-45000,0))),0)</f>
        <v>0</v>
      </c>
      <c r="L2066" s="17">
        <f>IF(AND(E2066=1,D2066&gt;20000,D2066&lt;=45000),D2066*'Z1'!$G$7,0)+IF(AND(E2066=1,D2066&gt;45000,D2066&lt;=50000),'Z1'!$G$7/5000*(50000-D2066)*D2066,0)</f>
        <v>0</v>
      </c>
      <c r="M2066" s="18">
        <f t="shared" ca="1" si="573"/>
        <v>0</v>
      </c>
      <c r="N2066" s="21">
        <v>1421</v>
      </c>
      <c r="O2066" s="20">
        <f t="shared" si="574"/>
        <v>421</v>
      </c>
      <c r="P2066" s="21">
        <f t="shared" si="575"/>
        <v>1</v>
      </c>
      <c r="Q2066" s="22">
        <f t="shared" si="576"/>
        <v>378.90000000000003</v>
      </c>
      <c r="R2066" s="59">
        <f t="shared" ca="1" si="577"/>
        <v>1688672.068272684</v>
      </c>
      <c r="S2066" s="60">
        <f t="shared" ca="1" si="578"/>
        <v>1689050.9682726839</v>
      </c>
      <c r="T2066" s="61">
        <v>1051.2711044443881</v>
      </c>
      <c r="U2066" s="61">
        <f t="shared" ca="1" si="579"/>
        <v>1137.4080594428847</v>
      </c>
      <c r="V2066" s="62">
        <f t="shared" ca="1" si="580"/>
        <v>8.1936005502615927E-2</v>
      </c>
      <c r="W2066" s="62"/>
      <c r="X2066" s="62">
        <f t="shared" ca="1" si="581"/>
        <v>8.1936005502615927E-2</v>
      </c>
      <c r="Y2066" s="60">
        <f t="shared" ca="1" si="582"/>
        <v>1689050.9682726837</v>
      </c>
      <c r="Z2066" s="63">
        <f t="shared" ca="1" si="583"/>
        <v>0</v>
      </c>
      <c r="AA2066" s="60">
        <f t="shared" ca="1" si="584"/>
        <v>357.10451501584612</v>
      </c>
      <c r="AB2066" s="63">
        <f t="shared" ca="1" si="585"/>
        <v>-135.67219270141433</v>
      </c>
      <c r="AC2066" s="47">
        <f t="shared" ca="1" si="586"/>
        <v>1688915.2960799823</v>
      </c>
    </row>
    <row r="2067" spans="1:29" x14ac:dyDescent="0.15">
      <c r="A2067" s="58">
        <v>80223</v>
      </c>
      <c r="B2067" s="65">
        <f t="shared" si="569"/>
        <v>8</v>
      </c>
      <c r="C2067" s="58" t="s">
        <v>2119</v>
      </c>
      <c r="D2067" s="58">
        <v>1151</v>
      </c>
      <c r="E2067" s="58">
        <v>0</v>
      </c>
      <c r="F2067" s="58">
        <f t="shared" si="570"/>
        <v>1855.3432835820895</v>
      </c>
      <c r="G2067" s="58"/>
      <c r="H2067" s="17">
        <f t="shared" si="571"/>
        <v>1</v>
      </c>
      <c r="I2067" s="17">
        <f t="shared" si="572"/>
        <v>0</v>
      </c>
      <c r="J2067" s="17">
        <f ca="1">OFFSET('Z1'!$B$7,B2067,H2067)*D2067</f>
        <v>0</v>
      </c>
      <c r="K2067" s="17">
        <f ca="1">IF(I2067&gt;0,OFFSET('Z1'!$I$7,B2067,I2067)*IF(I2067=1,D2067-9300,IF(I2067=2,D2067-18000,IF(I2067=3,D2067-45000,0))),0)</f>
        <v>0</v>
      </c>
      <c r="L2067" s="17">
        <f>IF(AND(E2067=1,D2067&gt;20000,D2067&lt;=45000),D2067*'Z1'!$G$7,0)+IF(AND(E2067=1,D2067&gt;45000,D2067&lt;=50000),'Z1'!$G$7/5000*(50000-D2067)*D2067,0)</f>
        <v>0</v>
      </c>
      <c r="M2067" s="18">
        <f t="shared" ca="1" si="573"/>
        <v>0</v>
      </c>
      <c r="N2067" s="21">
        <v>5259</v>
      </c>
      <c r="O2067" s="20">
        <f t="shared" si="574"/>
        <v>4259</v>
      </c>
      <c r="P2067" s="21">
        <f t="shared" si="575"/>
        <v>1</v>
      </c>
      <c r="Q2067" s="22">
        <f t="shared" si="576"/>
        <v>3833.1</v>
      </c>
      <c r="R2067" s="59">
        <f t="shared" ca="1" si="577"/>
        <v>1308862.9970248211</v>
      </c>
      <c r="S2067" s="60">
        <f t="shared" ca="1" si="578"/>
        <v>1312696.0970248212</v>
      </c>
      <c r="T2067" s="61">
        <v>1058.6318756064959</v>
      </c>
      <c r="U2067" s="61">
        <f t="shared" ca="1" si="579"/>
        <v>1140.4831425063608</v>
      </c>
      <c r="V2067" s="62">
        <f t="shared" ca="1" si="580"/>
        <v>7.7317969339409709E-2</v>
      </c>
      <c r="W2067" s="62"/>
      <c r="X2067" s="62">
        <f t="shared" ca="1" si="581"/>
        <v>7.7317969339409709E-2</v>
      </c>
      <c r="Y2067" s="60">
        <f t="shared" ca="1" si="582"/>
        <v>1312696.0970248212</v>
      </c>
      <c r="Z2067" s="63">
        <f t="shared" ca="1" si="583"/>
        <v>0</v>
      </c>
      <c r="AA2067" s="60">
        <f t="shared" ca="1" si="584"/>
        <v>0</v>
      </c>
      <c r="AB2067" s="63">
        <f t="shared" ca="1" si="585"/>
        <v>0</v>
      </c>
      <c r="AC2067" s="47">
        <f t="shared" ca="1" si="586"/>
        <v>1312696.0970248212</v>
      </c>
    </row>
    <row r="2068" spans="1:29" x14ac:dyDescent="0.15">
      <c r="A2068" s="58">
        <v>80224</v>
      </c>
      <c r="B2068" s="65">
        <f t="shared" ref="B2068:B2131" si="587">INT(A2068/10000)</f>
        <v>8</v>
      </c>
      <c r="C2068" s="58" t="s">
        <v>2120</v>
      </c>
      <c r="D2068" s="58">
        <v>10338</v>
      </c>
      <c r="E2068" s="58">
        <v>0</v>
      </c>
      <c r="F2068" s="58">
        <f t="shared" ref="F2068:F2112" si="588">IF(AND(E2068=1,D2068&lt;=20000),D2068*2,IF(D2068&lt;=10000,D2068*(1+41/67),IF(D2068&lt;=20000,D2068*(1+2/3),IF(D2068&lt;=50000,D2068*(2),D2068*(2+1/3))))+IF(AND(D2068&gt;9000,D2068&lt;=10000),(D2068-9000)*(110/201),0)+IF(AND(D2068&gt;18000,D2068&lt;=20000),(D2068-18000)*(3+1/3),0)+IF(AND(D2068&gt;45000,D2068&lt;=50000),(D2068-45000)*(3+1/3),0))</f>
        <v>17230</v>
      </c>
      <c r="G2068" s="58"/>
      <c r="H2068" s="17">
        <f t="shared" ref="H2068:H2112" si="589">IF(AND(E2068=1,D2068&lt;=20000),3,IF(D2068&lt;=10000,1,IF(D2068&lt;=20000,2,IF(D2068&lt;=50000,3,4))))</f>
        <v>2</v>
      </c>
      <c r="I2068" s="17">
        <f t="shared" ref="I2068:I2112" si="590">IF(AND(E2068=1,D2068&lt;=45000),0,IF(AND(D2068&gt;9300,D2068&lt;=10000),1,IF(AND(D2068&gt;18000,D2068&lt;=20000),2,IF(AND(D2068&gt;45000,D2068&lt;=50000),3,0))))</f>
        <v>0</v>
      </c>
      <c r="J2068" s="17">
        <f ca="1">OFFSET('Z1'!$B$7,B2068,H2068)*D2068</f>
        <v>1332981.72</v>
      </c>
      <c r="K2068" s="17">
        <f ca="1">IF(I2068&gt;0,OFFSET('Z1'!$I$7,B2068,I2068)*IF(I2068=1,D2068-9300,IF(I2068=2,D2068-18000,IF(I2068=3,D2068-45000,0))),0)</f>
        <v>0</v>
      </c>
      <c r="L2068" s="17">
        <f>IF(AND(E2068=1,D2068&gt;20000,D2068&lt;=45000),D2068*'Z1'!$G$7,0)+IF(AND(E2068=1,D2068&gt;45000,D2068&lt;=50000),'Z1'!$G$7/5000*(50000-D2068)*D2068,0)</f>
        <v>0</v>
      </c>
      <c r="M2068" s="18">
        <f t="shared" ref="M2068:M2112" ca="1" si="591">SUM(J2068:L2068)</f>
        <v>1332981.72</v>
      </c>
      <c r="N2068" s="21">
        <v>8345</v>
      </c>
      <c r="O2068" s="20">
        <f t="shared" ref="O2068:O2112" si="592">MAX(N2068-$O$3,0)</f>
        <v>7345</v>
      </c>
      <c r="P2068" s="21">
        <f t="shared" ref="P2068:P2112" si="593">IF(D2068&lt;=9300,1,IF(D2068&gt;10000,0,2))</f>
        <v>0</v>
      </c>
      <c r="Q2068" s="22">
        <f t="shared" ref="Q2068:Q2112" si="594">IF(P2068=0,0,IF(P2068=1,O2068*$Q$3,O2068*$Q$3*(10000-D2068)/700))</f>
        <v>0</v>
      </c>
      <c r="R2068" s="59">
        <f t="shared" ref="R2068:R2112" ca="1" si="595">OFFSET($R$4,B2068,0)/OFFSET($F$4,B2068,0)*F2068</f>
        <v>12155006.374452358</v>
      </c>
      <c r="S2068" s="60">
        <f t="shared" ref="S2068:S2112" ca="1" si="596">M2068+Q2068+R2068</f>
        <v>13487988.094452359</v>
      </c>
      <c r="T2068" s="61">
        <v>1196.9970318147189</v>
      </c>
      <c r="U2068" s="61">
        <f t="shared" ref="U2068:U2112" ca="1" si="597">S2068/D2068</f>
        <v>1304.6999510981195</v>
      </c>
      <c r="V2068" s="62">
        <f t="shared" ref="V2068:V2112" ca="1" si="598">U2068/T2068-1</f>
        <v>8.9977599292887733E-2</v>
      </c>
      <c r="W2068" s="62"/>
      <c r="X2068" s="62">
        <f t="shared" ref="X2068:X2112" ca="1" si="599">MAX(V2068,OFFSET($X$4,B2068,0))</f>
        <v>8.9977599292887733E-2</v>
      </c>
      <c r="Y2068" s="60">
        <f t="shared" ref="Y2068:Y2112" ca="1" si="600">(T2068*(1+X2068))*D2068</f>
        <v>13487988.094452359</v>
      </c>
      <c r="Z2068" s="63">
        <f t="shared" ref="Z2068:Z2112" ca="1" si="601">Y2068-S2068</f>
        <v>0</v>
      </c>
      <c r="AA2068" s="60">
        <f t="shared" ref="AA2068:AA2112" ca="1" si="602">MAX(0,Y2068-T2068*(1+OFFSET($V$4,B2068,0))*D2068)</f>
        <v>102341.78145507164</v>
      </c>
      <c r="AB2068" s="63">
        <f t="shared" ref="AB2068:AB2131" ca="1" si="603">IF(OFFSET($Z$4,B2068,0)=0,0,-OFFSET($Z$4,B2068,0)/OFFSET($AA$4,B2068,0)*AA2068)</f>
        <v>-38881.989196810864</v>
      </c>
      <c r="AC2068" s="47">
        <f t="shared" ca="1" si="586"/>
        <v>13449106.105255548</v>
      </c>
    </row>
    <row r="2069" spans="1:29" x14ac:dyDescent="0.15">
      <c r="A2069" s="58">
        <v>80225</v>
      </c>
      <c r="B2069" s="65">
        <f t="shared" si="587"/>
        <v>8</v>
      </c>
      <c r="C2069" s="58" t="s">
        <v>2121</v>
      </c>
      <c r="D2069" s="58">
        <v>1553</v>
      </c>
      <c r="E2069" s="58">
        <v>0</v>
      </c>
      <c r="F2069" s="58">
        <f t="shared" si="588"/>
        <v>2503.3432835820895</v>
      </c>
      <c r="G2069" s="58"/>
      <c r="H2069" s="17">
        <f t="shared" si="589"/>
        <v>1</v>
      </c>
      <c r="I2069" s="17">
        <f t="shared" si="590"/>
        <v>0</v>
      </c>
      <c r="J2069" s="17">
        <f ca="1">OFFSET('Z1'!$B$7,B2069,H2069)*D2069</f>
        <v>0</v>
      </c>
      <c r="K2069" s="17">
        <f ca="1">IF(I2069&gt;0,OFFSET('Z1'!$I$7,B2069,I2069)*IF(I2069=1,D2069-9300,IF(I2069=2,D2069-18000,IF(I2069=3,D2069-45000,0))),0)</f>
        <v>0</v>
      </c>
      <c r="L2069" s="17">
        <f>IF(AND(E2069=1,D2069&gt;20000,D2069&lt;=45000),D2069*'Z1'!$G$7,0)+IF(AND(E2069=1,D2069&gt;45000,D2069&lt;=50000),'Z1'!$G$7/5000*(50000-D2069)*D2069,0)</f>
        <v>0</v>
      </c>
      <c r="M2069" s="18">
        <f t="shared" ca="1" si="591"/>
        <v>0</v>
      </c>
      <c r="N2069" s="21">
        <v>23415</v>
      </c>
      <c r="O2069" s="20">
        <f t="shared" si="592"/>
        <v>22415</v>
      </c>
      <c r="P2069" s="21">
        <f t="shared" si="593"/>
        <v>1</v>
      </c>
      <c r="Q2069" s="22">
        <f t="shared" si="594"/>
        <v>20173.5</v>
      </c>
      <c r="R2069" s="59">
        <f t="shared" ca="1" si="595"/>
        <v>1765998.4660117698</v>
      </c>
      <c r="S2069" s="60">
        <f t="shared" ca="1" si="596"/>
        <v>1786171.9660117698</v>
      </c>
      <c r="T2069" s="61">
        <v>1072.3735206394992</v>
      </c>
      <c r="U2069" s="61">
        <f t="shared" ca="1" si="597"/>
        <v>1150.1429272451835</v>
      </c>
      <c r="V2069" s="62">
        <f t="shared" ca="1" si="598"/>
        <v>7.2520819573488993E-2</v>
      </c>
      <c r="W2069" s="62"/>
      <c r="X2069" s="62">
        <f t="shared" ca="1" si="599"/>
        <v>7.2520819573488993E-2</v>
      </c>
      <c r="Y2069" s="60">
        <f t="shared" ca="1" si="600"/>
        <v>1786171.9660117701</v>
      </c>
      <c r="Z2069" s="63">
        <f t="shared" ca="1" si="601"/>
        <v>0</v>
      </c>
      <c r="AA2069" s="60">
        <f t="shared" ca="1" si="602"/>
        <v>0</v>
      </c>
      <c r="AB2069" s="63">
        <f t="shared" ca="1" si="603"/>
        <v>0</v>
      </c>
      <c r="AC2069" s="47">
        <f t="shared" ref="AC2069:AC2112" ca="1" si="604">Y2069+AB2069</f>
        <v>1786171.9660117701</v>
      </c>
    </row>
    <row r="2070" spans="1:29" x14ac:dyDescent="0.15">
      <c r="A2070" s="58">
        <v>80226</v>
      </c>
      <c r="B2070" s="65">
        <f t="shared" si="587"/>
        <v>8</v>
      </c>
      <c r="C2070" s="58" t="s">
        <v>2122</v>
      </c>
      <c r="D2070" s="58">
        <v>6255</v>
      </c>
      <c r="E2070" s="58">
        <v>0</v>
      </c>
      <c r="F2070" s="58">
        <f t="shared" si="588"/>
        <v>10082.686567164179</v>
      </c>
      <c r="G2070" s="58"/>
      <c r="H2070" s="17">
        <f t="shared" si="589"/>
        <v>1</v>
      </c>
      <c r="I2070" s="17">
        <f t="shared" si="590"/>
        <v>0</v>
      </c>
      <c r="J2070" s="17">
        <f ca="1">OFFSET('Z1'!$B$7,B2070,H2070)*D2070</f>
        <v>0</v>
      </c>
      <c r="K2070" s="17">
        <f ca="1">IF(I2070&gt;0,OFFSET('Z1'!$I$7,B2070,I2070)*IF(I2070=1,D2070-9300,IF(I2070=2,D2070-18000,IF(I2070=3,D2070-45000,0))),0)</f>
        <v>0</v>
      </c>
      <c r="L2070" s="17">
        <f>IF(AND(E2070=1,D2070&gt;20000,D2070&lt;=45000),D2070*'Z1'!$G$7,0)+IF(AND(E2070=1,D2070&gt;45000,D2070&lt;=50000),'Z1'!$G$7/5000*(50000-D2070)*D2070,0)</f>
        <v>0</v>
      </c>
      <c r="M2070" s="18">
        <f t="shared" ca="1" si="591"/>
        <v>0</v>
      </c>
      <c r="N2070" s="21">
        <v>43822</v>
      </c>
      <c r="O2070" s="20">
        <f t="shared" si="592"/>
        <v>42822</v>
      </c>
      <c r="P2070" s="21">
        <f t="shared" si="593"/>
        <v>1</v>
      </c>
      <c r="Q2070" s="22">
        <f t="shared" si="594"/>
        <v>38539.800000000003</v>
      </c>
      <c r="R2070" s="59">
        <f t="shared" ca="1" si="595"/>
        <v>7112891.439087972</v>
      </c>
      <c r="S2070" s="60">
        <f t="shared" ca="1" si="596"/>
        <v>7151431.2390879719</v>
      </c>
      <c r="T2070" s="61">
        <v>1061.5533065472603</v>
      </c>
      <c r="U2070" s="61">
        <f t="shared" ca="1" si="597"/>
        <v>1143.3143467766542</v>
      </c>
      <c r="V2070" s="62">
        <f t="shared" ca="1" si="598"/>
        <v>7.7020192697929257E-2</v>
      </c>
      <c r="W2070" s="62"/>
      <c r="X2070" s="62">
        <f t="shared" ca="1" si="599"/>
        <v>7.7020192697929257E-2</v>
      </c>
      <c r="Y2070" s="60">
        <f t="shared" ca="1" si="600"/>
        <v>7151431.2390879719</v>
      </c>
      <c r="Z2070" s="63">
        <f t="shared" ca="1" si="601"/>
        <v>0</v>
      </c>
      <c r="AA2070" s="60">
        <f t="shared" ca="1" si="602"/>
        <v>0</v>
      </c>
      <c r="AB2070" s="63">
        <f t="shared" ca="1" si="603"/>
        <v>0</v>
      </c>
      <c r="AC2070" s="47">
        <f t="shared" ca="1" si="604"/>
        <v>7151431.2390879719</v>
      </c>
    </row>
    <row r="2071" spans="1:29" x14ac:dyDescent="0.15">
      <c r="A2071" s="58">
        <v>80227</v>
      </c>
      <c r="B2071" s="65">
        <f t="shared" si="587"/>
        <v>8</v>
      </c>
      <c r="C2071" s="58" t="s">
        <v>2123</v>
      </c>
      <c r="D2071" s="58">
        <v>1292</v>
      </c>
      <c r="E2071" s="58">
        <v>0</v>
      </c>
      <c r="F2071" s="58">
        <f t="shared" si="588"/>
        <v>2082.6268656716416</v>
      </c>
      <c r="G2071" s="58"/>
      <c r="H2071" s="17">
        <f t="shared" si="589"/>
        <v>1</v>
      </c>
      <c r="I2071" s="17">
        <f t="shared" si="590"/>
        <v>0</v>
      </c>
      <c r="J2071" s="17">
        <f ca="1">OFFSET('Z1'!$B$7,B2071,H2071)*D2071</f>
        <v>0</v>
      </c>
      <c r="K2071" s="17">
        <f ca="1">IF(I2071&gt;0,OFFSET('Z1'!$I$7,B2071,I2071)*IF(I2071=1,D2071-9300,IF(I2071=2,D2071-18000,IF(I2071=3,D2071-45000,0))),0)</f>
        <v>0</v>
      </c>
      <c r="L2071" s="17">
        <f>IF(AND(E2071=1,D2071&gt;20000,D2071&lt;=45000),D2071*'Z1'!$G$7,0)+IF(AND(E2071=1,D2071&gt;45000,D2071&lt;=50000),'Z1'!$G$7/5000*(50000-D2071)*D2071,0)</f>
        <v>0</v>
      </c>
      <c r="M2071" s="18">
        <f t="shared" ca="1" si="591"/>
        <v>0</v>
      </c>
      <c r="N2071" s="21">
        <v>154162</v>
      </c>
      <c r="O2071" s="20">
        <f t="shared" si="592"/>
        <v>153162</v>
      </c>
      <c r="P2071" s="21">
        <f t="shared" si="593"/>
        <v>1</v>
      </c>
      <c r="Q2071" s="22">
        <f t="shared" si="594"/>
        <v>137845.80000000002</v>
      </c>
      <c r="R2071" s="59">
        <f t="shared" ca="1" si="595"/>
        <v>1469201.5570426313</v>
      </c>
      <c r="S2071" s="60">
        <f t="shared" ca="1" si="596"/>
        <v>1607047.3570426314</v>
      </c>
      <c r="T2071" s="61">
        <v>1192.2532535731891</v>
      </c>
      <c r="U2071" s="61">
        <f t="shared" ca="1" si="597"/>
        <v>1243.844703593368</v>
      </c>
      <c r="V2071" s="62">
        <f t="shared" ca="1" si="598"/>
        <v>4.3272224139929261E-2</v>
      </c>
      <c r="W2071" s="62"/>
      <c r="X2071" s="62">
        <f t="shared" ca="1" si="599"/>
        <v>4.3272224139929261E-2</v>
      </c>
      <c r="Y2071" s="60">
        <f t="shared" ca="1" si="600"/>
        <v>1607047.3570426314</v>
      </c>
      <c r="Z2071" s="63">
        <f t="shared" ca="1" si="601"/>
        <v>0</v>
      </c>
      <c r="AA2071" s="60">
        <f t="shared" ca="1" si="602"/>
        <v>0</v>
      </c>
      <c r="AB2071" s="63">
        <f t="shared" ca="1" si="603"/>
        <v>0</v>
      </c>
      <c r="AC2071" s="47">
        <f t="shared" ca="1" si="604"/>
        <v>1607047.3570426314</v>
      </c>
    </row>
    <row r="2072" spans="1:29" x14ac:dyDescent="0.15">
      <c r="A2072" s="58">
        <v>80228</v>
      </c>
      <c r="B2072" s="65">
        <f t="shared" si="587"/>
        <v>8</v>
      </c>
      <c r="C2072" s="58" t="s">
        <v>2124</v>
      </c>
      <c r="D2072" s="58">
        <v>4942</v>
      </c>
      <c r="E2072" s="58">
        <v>0</v>
      </c>
      <c r="F2072" s="58">
        <f t="shared" si="588"/>
        <v>7966.2089552238804</v>
      </c>
      <c r="G2072" s="58"/>
      <c r="H2072" s="17">
        <f t="shared" si="589"/>
        <v>1</v>
      </c>
      <c r="I2072" s="17">
        <f t="shared" si="590"/>
        <v>0</v>
      </c>
      <c r="J2072" s="17">
        <f ca="1">OFFSET('Z1'!$B$7,B2072,H2072)*D2072</f>
        <v>0</v>
      </c>
      <c r="K2072" s="17">
        <f ca="1">IF(I2072&gt;0,OFFSET('Z1'!$I$7,B2072,I2072)*IF(I2072=1,D2072-9300,IF(I2072=2,D2072-18000,IF(I2072=3,D2072-45000,0))),0)</f>
        <v>0</v>
      </c>
      <c r="L2072" s="17">
        <f>IF(AND(E2072=1,D2072&gt;20000,D2072&lt;=45000),D2072*'Z1'!$G$7,0)+IF(AND(E2072=1,D2072&gt;45000,D2072&lt;=50000),'Z1'!$G$7/5000*(50000-D2072)*D2072,0)</f>
        <v>0</v>
      </c>
      <c r="M2072" s="18">
        <f t="shared" ca="1" si="591"/>
        <v>0</v>
      </c>
      <c r="N2072" s="21">
        <v>1307062</v>
      </c>
      <c r="O2072" s="20">
        <f t="shared" si="592"/>
        <v>1306062</v>
      </c>
      <c r="P2072" s="21">
        <f t="shared" si="593"/>
        <v>1</v>
      </c>
      <c r="Q2072" s="22">
        <f t="shared" si="594"/>
        <v>1175455.8</v>
      </c>
      <c r="R2072" s="59">
        <f t="shared" ca="1" si="595"/>
        <v>5619809.6709788581</v>
      </c>
      <c r="S2072" s="60">
        <f t="shared" ca="1" si="596"/>
        <v>6795265.4709788579</v>
      </c>
      <c r="T2072" s="61">
        <v>1372.09192903699</v>
      </c>
      <c r="U2072" s="61">
        <f t="shared" ca="1" si="597"/>
        <v>1375.0031305096838</v>
      </c>
      <c r="V2072" s="62">
        <f t="shared" ca="1" si="598"/>
        <v>2.1217247992537658E-3</v>
      </c>
      <c r="W2072" s="62"/>
      <c r="X2072" s="62">
        <f t="shared" ca="1" si="599"/>
        <v>4.0853629579692408E-2</v>
      </c>
      <c r="Y2072" s="60">
        <f t="shared" ca="1" si="600"/>
        <v>7057901.804137365</v>
      </c>
      <c r="Z2072" s="63">
        <f t="shared" ca="1" si="601"/>
        <v>262636.33315850701</v>
      </c>
      <c r="AA2072" s="60">
        <f t="shared" ca="1" si="602"/>
        <v>0</v>
      </c>
      <c r="AB2072" s="63">
        <f t="shared" ca="1" si="603"/>
        <v>0</v>
      </c>
      <c r="AC2072" s="47">
        <f t="shared" ca="1" si="604"/>
        <v>7057901.804137365</v>
      </c>
    </row>
    <row r="2073" spans="1:29" x14ac:dyDescent="0.15">
      <c r="A2073" s="58">
        <v>80229</v>
      </c>
      <c r="B2073" s="65">
        <f t="shared" si="587"/>
        <v>8</v>
      </c>
      <c r="C2073" s="58" t="s">
        <v>2125</v>
      </c>
      <c r="D2073" s="58">
        <v>524</v>
      </c>
      <c r="E2073" s="58">
        <v>0</v>
      </c>
      <c r="F2073" s="58">
        <f t="shared" si="588"/>
        <v>844.65671641791039</v>
      </c>
      <c r="G2073" s="58"/>
      <c r="H2073" s="17">
        <f t="shared" si="589"/>
        <v>1</v>
      </c>
      <c r="I2073" s="17">
        <f t="shared" si="590"/>
        <v>0</v>
      </c>
      <c r="J2073" s="17">
        <f ca="1">OFFSET('Z1'!$B$7,B2073,H2073)*D2073</f>
        <v>0</v>
      </c>
      <c r="K2073" s="17">
        <f ca="1">IF(I2073&gt;0,OFFSET('Z1'!$I$7,B2073,I2073)*IF(I2073=1,D2073-9300,IF(I2073=2,D2073-18000,IF(I2073=3,D2073-45000,0))),0)</f>
        <v>0</v>
      </c>
      <c r="L2073" s="17">
        <f>IF(AND(E2073=1,D2073&gt;20000,D2073&lt;=45000),D2073*'Z1'!$G$7,0)+IF(AND(E2073=1,D2073&gt;45000,D2073&lt;=50000),'Z1'!$G$7/5000*(50000-D2073)*D2073,0)</f>
        <v>0</v>
      </c>
      <c r="M2073" s="18">
        <f t="shared" ca="1" si="591"/>
        <v>0</v>
      </c>
      <c r="N2073" s="21">
        <v>2980</v>
      </c>
      <c r="O2073" s="20">
        <f t="shared" si="592"/>
        <v>1980</v>
      </c>
      <c r="P2073" s="21">
        <f t="shared" si="593"/>
        <v>1</v>
      </c>
      <c r="Q2073" s="22">
        <f t="shared" si="594"/>
        <v>1782</v>
      </c>
      <c r="R2073" s="59">
        <f t="shared" ca="1" si="595"/>
        <v>595868.12375413219</v>
      </c>
      <c r="S2073" s="60">
        <f t="shared" ca="1" si="596"/>
        <v>597650.12375413219</v>
      </c>
      <c r="T2073" s="61">
        <v>1055.9829367497457</v>
      </c>
      <c r="U2073" s="61">
        <f t="shared" ca="1" si="597"/>
        <v>1140.5536712865119</v>
      </c>
      <c r="V2073" s="62">
        <f t="shared" ca="1" si="598"/>
        <v>8.0087216936544525E-2</v>
      </c>
      <c r="W2073" s="62"/>
      <c r="X2073" s="62">
        <f t="shared" ca="1" si="599"/>
        <v>8.0087216936544525E-2</v>
      </c>
      <c r="Y2073" s="60">
        <f t="shared" ca="1" si="600"/>
        <v>597650.12375413219</v>
      </c>
      <c r="Z2073" s="63">
        <f t="shared" ca="1" si="601"/>
        <v>0</v>
      </c>
      <c r="AA2073" s="60">
        <f t="shared" ca="1" si="602"/>
        <v>0</v>
      </c>
      <c r="AB2073" s="63">
        <f t="shared" ca="1" si="603"/>
        <v>0</v>
      </c>
      <c r="AC2073" s="47">
        <f t="shared" ca="1" si="604"/>
        <v>597650.12375413219</v>
      </c>
    </row>
    <row r="2074" spans="1:29" x14ac:dyDescent="0.15">
      <c r="A2074" s="58">
        <v>80230</v>
      </c>
      <c r="B2074" s="65">
        <f t="shared" si="587"/>
        <v>8</v>
      </c>
      <c r="C2074" s="58" t="s">
        <v>2126</v>
      </c>
      <c r="D2074" s="58">
        <v>659</v>
      </c>
      <c r="E2074" s="58">
        <v>0</v>
      </c>
      <c r="F2074" s="58">
        <f t="shared" si="588"/>
        <v>1062.2686567164178</v>
      </c>
      <c r="G2074" s="58"/>
      <c r="H2074" s="17">
        <f t="shared" si="589"/>
        <v>1</v>
      </c>
      <c r="I2074" s="17">
        <f t="shared" si="590"/>
        <v>0</v>
      </c>
      <c r="J2074" s="17">
        <f ca="1">OFFSET('Z1'!$B$7,B2074,H2074)*D2074</f>
        <v>0</v>
      </c>
      <c r="K2074" s="17">
        <f ca="1">IF(I2074&gt;0,OFFSET('Z1'!$I$7,B2074,I2074)*IF(I2074=1,D2074-9300,IF(I2074=2,D2074-18000,IF(I2074=3,D2074-45000,0))),0)</f>
        <v>0</v>
      </c>
      <c r="L2074" s="17">
        <f>IF(AND(E2074=1,D2074&gt;20000,D2074&lt;=45000),D2074*'Z1'!$G$7,0)+IF(AND(E2074=1,D2074&gt;45000,D2074&lt;=50000),'Z1'!$G$7/5000*(50000-D2074)*D2074,0)</f>
        <v>0</v>
      </c>
      <c r="M2074" s="18">
        <f t="shared" ca="1" si="591"/>
        <v>0</v>
      </c>
      <c r="N2074" s="21">
        <v>38674</v>
      </c>
      <c r="O2074" s="20">
        <f t="shared" si="592"/>
        <v>37674</v>
      </c>
      <c r="P2074" s="21">
        <f t="shared" si="593"/>
        <v>1</v>
      </c>
      <c r="Q2074" s="22">
        <f t="shared" si="594"/>
        <v>33906.6</v>
      </c>
      <c r="R2074" s="59">
        <f t="shared" ca="1" si="595"/>
        <v>749383.76632437622</v>
      </c>
      <c r="S2074" s="60">
        <f t="shared" ca="1" si="596"/>
        <v>783290.3663243762</v>
      </c>
      <c r="T2074" s="61">
        <v>1153.2680976033109</v>
      </c>
      <c r="U2074" s="61">
        <f t="shared" ca="1" si="597"/>
        <v>1188.6045012509503</v>
      </c>
      <c r="V2074" s="62">
        <f t="shared" ca="1" si="598"/>
        <v>3.0640233369044534E-2</v>
      </c>
      <c r="W2074" s="62"/>
      <c r="X2074" s="62">
        <f t="shared" ca="1" si="599"/>
        <v>4.0853629579692408E-2</v>
      </c>
      <c r="Y2074" s="60">
        <f t="shared" ca="1" si="600"/>
        <v>791052.58499218733</v>
      </c>
      <c r="Z2074" s="63">
        <f t="shared" ca="1" si="601"/>
        <v>7762.218667811132</v>
      </c>
      <c r="AA2074" s="60">
        <f t="shared" ca="1" si="602"/>
        <v>0</v>
      </c>
      <c r="AB2074" s="63">
        <f t="shared" ca="1" si="603"/>
        <v>0</v>
      </c>
      <c r="AC2074" s="47">
        <f t="shared" ca="1" si="604"/>
        <v>791052.58499218733</v>
      </c>
    </row>
    <row r="2075" spans="1:29" x14ac:dyDescent="0.15">
      <c r="A2075" s="58">
        <v>80231</v>
      </c>
      <c r="B2075" s="65">
        <f t="shared" si="587"/>
        <v>8</v>
      </c>
      <c r="C2075" s="58" t="s">
        <v>2127</v>
      </c>
      <c r="D2075" s="58">
        <v>1052</v>
      </c>
      <c r="E2075" s="58">
        <v>0</v>
      </c>
      <c r="F2075" s="58">
        <f t="shared" si="588"/>
        <v>1695.7611940298507</v>
      </c>
      <c r="G2075" s="58"/>
      <c r="H2075" s="17">
        <f t="shared" si="589"/>
        <v>1</v>
      </c>
      <c r="I2075" s="17">
        <f t="shared" si="590"/>
        <v>0</v>
      </c>
      <c r="J2075" s="17">
        <f ca="1">OFFSET('Z1'!$B$7,B2075,H2075)*D2075</f>
        <v>0</v>
      </c>
      <c r="K2075" s="17">
        <f ca="1">IF(I2075&gt;0,OFFSET('Z1'!$I$7,B2075,I2075)*IF(I2075=1,D2075-9300,IF(I2075=2,D2075-18000,IF(I2075=3,D2075-45000,0))),0)</f>
        <v>0</v>
      </c>
      <c r="L2075" s="17">
        <f>IF(AND(E2075=1,D2075&gt;20000,D2075&lt;=45000),D2075*'Z1'!$G$7,0)+IF(AND(E2075=1,D2075&gt;45000,D2075&lt;=50000),'Z1'!$G$7/5000*(50000-D2075)*D2075,0)</f>
        <v>0</v>
      </c>
      <c r="M2075" s="18">
        <f t="shared" ca="1" si="591"/>
        <v>0</v>
      </c>
      <c r="N2075" s="21">
        <v>28497</v>
      </c>
      <c r="O2075" s="20">
        <f t="shared" si="592"/>
        <v>27497</v>
      </c>
      <c r="P2075" s="21">
        <f t="shared" si="593"/>
        <v>1</v>
      </c>
      <c r="Q2075" s="22">
        <f t="shared" si="594"/>
        <v>24747.3</v>
      </c>
      <c r="R2075" s="59">
        <f t="shared" ca="1" si="595"/>
        <v>1196284.8591399754</v>
      </c>
      <c r="S2075" s="60">
        <f t="shared" ca="1" si="596"/>
        <v>1221032.1591399754</v>
      </c>
      <c r="T2075" s="61">
        <v>1081.0952509422457</v>
      </c>
      <c r="U2075" s="61">
        <f t="shared" ca="1" si="597"/>
        <v>1160.6769573573911</v>
      </c>
      <c r="V2075" s="62">
        <f t="shared" ca="1" si="598"/>
        <v>7.3612113591086992E-2</v>
      </c>
      <c r="W2075" s="62"/>
      <c r="X2075" s="62">
        <f t="shared" ca="1" si="599"/>
        <v>7.3612113591086992E-2</v>
      </c>
      <c r="Y2075" s="60">
        <f t="shared" ca="1" si="600"/>
        <v>1221032.1591399754</v>
      </c>
      <c r="Z2075" s="63">
        <f t="shared" ca="1" si="601"/>
        <v>0</v>
      </c>
      <c r="AA2075" s="60">
        <f t="shared" ca="1" si="602"/>
        <v>0</v>
      </c>
      <c r="AB2075" s="63">
        <f t="shared" ca="1" si="603"/>
        <v>0</v>
      </c>
      <c r="AC2075" s="47">
        <f t="shared" ca="1" si="604"/>
        <v>1221032.1591399754</v>
      </c>
    </row>
    <row r="2076" spans="1:29" x14ac:dyDescent="0.15">
      <c r="A2076" s="58">
        <v>80232</v>
      </c>
      <c r="B2076" s="65">
        <f t="shared" si="587"/>
        <v>8</v>
      </c>
      <c r="C2076" s="58" t="s">
        <v>2128</v>
      </c>
      <c r="D2076" s="58">
        <v>464</v>
      </c>
      <c r="E2076" s="58">
        <v>0</v>
      </c>
      <c r="F2076" s="58">
        <f t="shared" si="588"/>
        <v>747.94029850746267</v>
      </c>
      <c r="G2076" s="58"/>
      <c r="H2076" s="17">
        <f t="shared" si="589"/>
        <v>1</v>
      </c>
      <c r="I2076" s="17">
        <f t="shared" si="590"/>
        <v>0</v>
      </c>
      <c r="J2076" s="17">
        <f ca="1">OFFSET('Z1'!$B$7,B2076,H2076)*D2076</f>
        <v>0</v>
      </c>
      <c r="K2076" s="17">
        <f ca="1">IF(I2076&gt;0,OFFSET('Z1'!$I$7,B2076,I2076)*IF(I2076=1,D2076-9300,IF(I2076=2,D2076-18000,IF(I2076=3,D2076-45000,0))),0)</f>
        <v>0</v>
      </c>
      <c r="L2076" s="17">
        <f>IF(AND(E2076=1,D2076&gt;20000,D2076&lt;=45000),D2076*'Z1'!$G$7,0)+IF(AND(E2076=1,D2076&gt;45000,D2076&lt;=50000),'Z1'!$G$7/5000*(50000-D2076)*D2076,0)</f>
        <v>0</v>
      </c>
      <c r="M2076" s="18">
        <f t="shared" ca="1" si="591"/>
        <v>0</v>
      </c>
      <c r="N2076" s="21">
        <v>17510</v>
      </c>
      <c r="O2076" s="20">
        <f t="shared" si="592"/>
        <v>16510</v>
      </c>
      <c r="P2076" s="21">
        <f t="shared" si="593"/>
        <v>1</v>
      </c>
      <c r="Q2076" s="22">
        <f t="shared" si="594"/>
        <v>14859</v>
      </c>
      <c r="R2076" s="59">
        <f t="shared" ca="1" si="595"/>
        <v>527638.94927846827</v>
      </c>
      <c r="S2076" s="60">
        <f t="shared" ca="1" si="596"/>
        <v>542497.94927846827</v>
      </c>
      <c r="T2076" s="61">
        <v>1099.1815988228852</v>
      </c>
      <c r="U2076" s="61">
        <f t="shared" ca="1" si="597"/>
        <v>1169.176614824285</v>
      </c>
      <c r="V2076" s="62">
        <f t="shared" ca="1" si="598"/>
        <v>6.3679210129024666E-2</v>
      </c>
      <c r="W2076" s="62"/>
      <c r="X2076" s="62">
        <f t="shared" ca="1" si="599"/>
        <v>6.3679210129024666E-2</v>
      </c>
      <c r="Y2076" s="60">
        <f t="shared" ca="1" si="600"/>
        <v>542497.94927846827</v>
      </c>
      <c r="Z2076" s="63">
        <f t="shared" ca="1" si="601"/>
        <v>0</v>
      </c>
      <c r="AA2076" s="60">
        <f t="shared" ca="1" si="602"/>
        <v>0</v>
      </c>
      <c r="AB2076" s="63">
        <f t="shared" ca="1" si="603"/>
        <v>0</v>
      </c>
      <c r="AC2076" s="47">
        <f t="shared" ca="1" si="604"/>
        <v>542497.94927846827</v>
      </c>
    </row>
    <row r="2077" spans="1:29" x14ac:dyDescent="0.15">
      <c r="A2077" s="58">
        <v>80233</v>
      </c>
      <c r="B2077" s="65">
        <f t="shared" si="587"/>
        <v>8</v>
      </c>
      <c r="C2077" s="58" t="s">
        <v>2129</v>
      </c>
      <c r="D2077" s="58">
        <v>938</v>
      </c>
      <c r="E2077" s="58">
        <v>0</v>
      </c>
      <c r="F2077" s="58">
        <f t="shared" si="588"/>
        <v>1512</v>
      </c>
      <c r="G2077" s="58"/>
      <c r="H2077" s="17">
        <f t="shared" si="589"/>
        <v>1</v>
      </c>
      <c r="I2077" s="17">
        <f t="shared" si="590"/>
        <v>0</v>
      </c>
      <c r="J2077" s="17">
        <f ca="1">OFFSET('Z1'!$B$7,B2077,H2077)*D2077</f>
        <v>0</v>
      </c>
      <c r="K2077" s="17">
        <f ca="1">IF(I2077&gt;0,OFFSET('Z1'!$I$7,B2077,I2077)*IF(I2077=1,D2077-9300,IF(I2077=2,D2077-18000,IF(I2077=3,D2077-45000,0))),0)</f>
        <v>0</v>
      </c>
      <c r="L2077" s="17">
        <f>IF(AND(E2077=1,D2077&gt;20000,D2077&lt;=45000),D2077*'Z1'!$G$7,0)+IF(AND(E2077=1,D2077&gt;45000,D2077&lt;=50000),'Z1'!$G$7/5000*(50000-D2077)*D2077,0)</f>
        <v>0</v>
      </c>
      <c r="M2077" s="18">
        <f t="shared" ca="1" si="591"/>
        <v>0</v>
      </c>
      <c r="N2077" s="21">
        <v>147377</v>
      </c>
      <c r="O2077" s="20">
        <f t="shared" si="592"/>
        <v>146377</v>
      </c>
      <c r="P2077" s="21">
        <f t="shared" si="593"/>
        <v>1</v>
      </c>
      <c r="Q2077" s="22">
        <f t="shared" si="594"/>
        <v>131739.30000000002</v>
      </c>
      <c r="R2077" s="59">
        <f t="shared" ca="1" si="595"/>
        <v>1066649.4276362138</v>
      </c>
      <c r="S2077" s="60">
        <f t="shared" ca="1" si="596"/>
        <v>1198388.7276362139</v>
      </c>
      <c r="T2077" s="61">
        <v>1235.1623753176457</v>
      </c>
      <c r="U2077" s="61">
        <f t="shared" ca="1" si="597"/>
        <v>1277.5999228531066</v>
      </c>
      <c r="V2077" s="62">
        <f t="shared" ca="1" si="598"/>
        <v>3.4357869364784799E-2</v>
      </c>
      <c r="W2077" s="62"/>
      <c r="X2077" s="62">
        <f t="shared" ca="1" si="599"/>
        <v>4.0853629579692408E-2</v>
      </c>
      <c r="Y2077" s="60">
        <f t="shared" ca="1" si="600"/>
        <v>1205914.6004985278</v>
      </c>
      <c r="Z2077" s="63">
        <f t="shared" ca="1" si="601"/>
        <v>7525.8728623138741</v>
      </c>
      <c r="AA2077" s="60">
        <f t="shared" ca="1" si="602"/>
        <v>0</v>
      </c>
      <c r="AB2077" s="63">
        <f t="shared" ca="1" si="603"/>
        <v>0</v>
      </c>
      <c r="AC2077" s="47">
        <f t="shared" ca="1" si="604"/>
        <v>1205914.6004985278</v>
      </c>
    </row>
    <row r="2078" spans="1:29" x14ac:dyDescent="0.15">
      <c r="A2078" s="58">
        <v>80234</v>
      </c>
      <c r="B2078" s="65">
        <f t="shared" si="587"/>
        <v>8</v>
      </c>
      <c r="C2078" s="58" t="s">
        <v>2130</v>
      </c>
      <c r="D2078" s="58">
        <v>204</v>
      </c>
      <c r="E2078" s="58">
        <v>0</v>
      </c>
      <c r="F2078" s="58">
        <f t="shared" si="588"/>
        <v>328.83582089552237</v>
      </c>
      <c r="G2078" s="58"/>
      <c r="H2078" s="17">
        <f t="shared" si="589"/>
        <v>1</v>
      </c>
      <c r="I2078" s="17">
        <f t="shared" si="590"/>
        <v>0</v>
      </c>
      <c r="J2078" s="17">
        <f ca="1">OFFSET('Z1'!$B$7,B2078,H2078)*D2078</f>
        <v>0</v>
      </c>
      <c r="K2078" s="17">
        <f ca="1">IF(I2078&gt;0,OFFSET('Z1'!$I$7,B2078,I2078)*IF(I2078=1,D2078-9300,IF(I2078=2,D2078-18000,IF(I2078=3,D2078-45000,0))),0)</f>
        <v>0</v>
      </c>
      <c r="L2078" s="17">
        <f>IF(AND(E2078=1,D2078&gt;20000,D2078&lt;=45000),D2078*'Z1'!$G$7,0)+IF(AND(E2078=1,D2078&gt;45000,D2078&lt;=50000),'Z1'!$G$7/5000*(50000-D2078)*D2078,0)</f>
        <v>0</v>
      </c>
      <c r="M2078" s="18">
        <f t="shared" ca="1" si="591"/>
        <v>0</v>
      </c>
      <c r="N2078" s="21">
        <v>70616</v>
      </c>
      <c r="O2078" s="20">
        <f t="shared" si="592"/>
        <v>69616</v>
      </c>
      <c r="P2078" s="21">
        <f t="shared" si="593"/>
        <v>1</v>
      </c>
      <c r="Q2078" s="22">
        <f t="shared" si="594"/>
        <v>62654.400000000001</v>
      </c>
      <c r="R2078" s="59">
        <f t="shared" ca="1" si="595"/>
        <v>231979.19321725759</v>
      </c>
      <c r="S2078" s="60">
        <f t="shared" ca="1" si="596"/>
        <v>294633.59321725758</v>
      </c>
      <c r="T2078" s="61">
        <v>1458.0814177390575</v>
      </c>
      <c r="U2078" s="61">
        <f t="shared" ca="1" si="597"/>
        <v>1444.2823196924392</v>
      </c>
      <c r="V2078" s="62">
        <f t="shared" ca="1" si="598"/>
        <v>-9.4638734701218974E-3</v>
      </c>
      <c r="W2078" s="62"/>
      <c r="X2078" s="62">
        <f t="shared" ca="1" si="599"/>
        <v>4.0853629579692408E-2</v>
      </c>
      <c r="Y2078" s="60">
        <f t="shared" ca="1" si="600"/>
        <v>309600.46451878594</v>
      </c>
      <c r="Z2078" s="63">
        <f t="shared" ca="1" si="601"/>
        <v>14966.871301528357</v>
      </c>
      <c r="AA2078" s="60">
        <f t="shared" ca="1" si="602"/>
        <v>0</v>
      </c>
      <c r="AB2078" s="63">
        <f t="shared" ca="1" si="603"/>
        <v>0</v>
      </c>
      <c r="AC2078" s="47">
        <f t="shared" ca="1" si="604"/>
        <v>309600.46451878594</v>
      </c>
    </row>
    <row r="2079" spans="1:29" x14ac:dyDescent="0.15">
      <c r="A2079" s="58">
        <v>80235</v>
      </c>
      <c r="B2079" s="65">
        <f t="shared" si="587"/>
        <v>8</v>
      </c>
      <c r="C2079" s="58" t="s">
        <v>2131</v>
      </c>
      <c r="D2079" s="58">
        <v>3932</v>
      </c>
      <c r="E2079" s="58">
        <v>0</v>
      </c>
      <c r="F2079" s="58">
        <f t="shared" si="588"/>
        <v>6338.1492537313434</v>
      </c>
      <c r="G2079" s="58"/>
      <c r="H2079" s="17">
        <f t="shared" si="589"/>
        <v>1</v>
      </c>
      <c r="I2079" s="17">
        <f t="shared" si="590"/>
        <v>0</v>
      </c>
      <c r="J2079" s="17">
        <f ca="1">OFFSET('Z1'!$B$7,B2079,H2079)*D2079</f>
        <v>0</v>
      </c>
      <c r="K2079" s="17">
        <f ca="1">IF(I2079&gt;0,OFFSET('Z1'!$I$7,B2079,I2079)*IF(I2079=1,D2079-9300,IF(I2079=2,D2079-18000,IF(I2079=3,D2079-45000,0))),0)</f>
        <v>0</v>
      </c>
      <c r="L2079" s="17">
        <f>IF(AND(E2079=1,D2079&gt;20000,D2079&lt;=45000),D2079*'Z1'!$G$7,0)+IF(AND(E2079=1,D2079&gt;45000,D2079&lt;=50000),'Z1'!$G$7/5000*(50000-D2079)*D2079,0)</f>
        <v>0</v>
      </c>
      <c r="M2079" s="18">
        <f t="shared" ca="1" si="591"/>
        <v>0</v>
      </c>
      <c r="N2079" s="21">
        <v>0</v>
      </c>
      <c r="O2079" s="20">
        <f t="shared" si="592"/>
        <v>0</v>
      </c>
      <c r="P2079" s="21">
        <f t="shared" si="593"/>
        <v>1</v>
      </c>
      <c r="Q2079" s="22">
        <f t="shared" si="594"/>
        <v>0</v>
      </c>
      <c r="R2079" s="59">
        <f t="shared" ca="1" si="595"/>
        <v>4471285.2339718472</v>
      </c>
      <c r="S2079" s="60">
        <f t="shared" ca="1" si="596"/>
        <v>4471285.2339718472</v>
      </c>
      <c r="T2079" s="61">
        <v>1050.807919024473</v>
      </c>
      <c r="U2079" s="61">
        <f t="shared" ca="1" si="597"/>
        <v>1137.1529079277332</v>
      </c>
      <c r="V2079" s="62">
        <f t="shared" ca="1" si="598"/>
        <v>8.2170097255661378E-2</v>
      </c>
      <c r="W2079" s="62"/>
      <c r="X2079" s="62">
        <f t="shared" ca="1" si="599"/>
        <v>8.2170097255661378E-2</v>
      </c>
      <c r="Y2079" s="60">
        <f t="shared" ca="1" si="600"/>
        <v>4471285.2339718472</v>
      </c>
      <c r="Z2079" s="63">
        <f t="shared" ca="1" si="601"/>
        <v>0</v>
      </c>
      <c r="AA2079" s="60">
        <f t="shared" ca="1" si="602"/>
        <v>1912.3436794728041</v>
      </c>
      <c r="AB2079" s="63">
        <f t="shared" ca="1" si="603"/>
        <v>-726.54320873331199</v>
      </c>
      <c r="AC2079" s="47">
        <f t="shared" ca="1" si="604"/>
        <v>4470558.690763114</v>
      </c>
    </row>
    <row r="2080" spans="1:29" x14ac:dyDescent="0.15">
      <c r="A2080" s="58">
        <v>80236</v>
      </c>
      <c r="B2080" s="65">
        <f t="shared" si="587"/>
        <v>8</v>
      </c>
      <c r="C2080" s="58" t="s">
        <v>2132</v>
      </c>
      <c r="D2080" s="58">
        <v>1828</v>
      </c>
      <c r="E2080" s="58">
        <v>0</v>
      </c>
      <c r="F2080" s="58">
        <f t="shared" si="588"/>
        <v>2946.6268656716416</v>
      </c>
      <c r="G2080" s="58"/>
      <c r="H2080" s="17">
        <f t="shared" si="589"/>
        <v>1</v>
      </c>
      <c r="I2080" s="17">
        <f t="shared" si="590"/>
        <v>0</v>
      </c>
      <c r="J2080" s="17">
        <f ca="1">OFFSET('Z1'!$B$7,B2080,H2080)*D2080</f>
        <v>0</v>
      </c>
      <c r="K2080" s="17">
        <f ca="1">IF(I2080&gt;0,OFFSET('Z1'!$I$7,B2080,I2080)*IF(I2080=1,D2080-9300,IF(I2080=2,D2080-18000,IF(I2080=3,D2080-45000,0))),0)</f>
        <v>0</v>
      </c>
      <c r="L2080" s="17">
        <f>IF(AND(E2080=1,D2080&gt;20000,D2080&lt;=45000),D2080*'Z1'!$G$7,0)+IF(AND(E2080=1,D2080&gt;45000,D2080&lt;=50000),'Z1'!$G$7/5000*(50000-D2080)*D2080,0)</f>
        <v>0</v>
      </c>
      <c r="M2080" s="18">
        <f t="shared" ca="1" si="591"/>
        <v>0</v>
      </c>
      <c r="N2080" s="21">
        <v>45652</v>
      </c>
      <c r="O2080" s="20">
        <f t="shared" si="592"/>
        <v>44652</v>
      </c>
      <c r="P2080" s="21">
        <f t="shared" si="593"/>
        <v>1</v>
      </c>
      <c r="Q2080" s="22">
        <f t="shared" si="594"/>
        <v>40186.800000000003</v>
      </c>
      <c r="R2080" s="59">
        <f t="shared" ca="1" si="595"/>
        <v>2078715.5156918964</v>
      </c>
      <c r="S2080" s="60">
        <f t="shared" ca="1" si="596"/>
        <v>2118902.3156918962</v>
      </c>
      <c r="T2080" s="61">
        <v>1082.3333391044928</v>
      </c>
      <c r="U2080" s="61">
        <f t="shared" ca="1" si="597"/>
        <v>1159.1369341859388</v>
      </c>
      <c r="V2080" s="62">
        <f t="shared" ca="1" si="598"/>
        <v>7.0961128431091591E-2</v>
      </c>
      <c r="W2080" s="62"/>
      <c r="X2080" s="62">
        <f t="shared" ca="1" si="599"/>
        <v>7.0961128431091591E-2</v>
      </c>
      <c r="Y2080" s="60">
        <f t="shared" ca="1" si="600"/>
        <v>2118902.3156918962</v>
      </c>
      <c r="Z2080" s="63">
        <f t="shared" ca="1" si="601"/>
        <v>0</v>
      </c>
      <c r="AA2080" s="60">
        <f t="shared" ca="1" si="602"/>
        <v>0</v>
      </c>
      <c r="AB2080" s="63">
        <f t="shared" ca="1" si="603"/>
        <v>0</v>
      </c>
      <c r="AC2080" s="47">
        <f t="shared" ca="1" si="604"/>
        <v>2118902.3156918962</v>
      </c>
    </row>
    <row r="2081" spans="1:29" x14ac:dyDescent="0.15">
      <c r="A2081" s="58">
        <v>80237</v>
      </c>
      <c r="B2081" s="65">
        <f t="shared" si="587"/>
        <v>8</v>
      </c>
      <c r="C2081" s="58" t="s">
        <v>2133</v>
      </c>
      <c r="D2081" s="58">
        <v>436</v>
      </c>
      <c r="E2081" s="58">
        <v>0</v>
      </c>
      <c r="F2081" s="58">
        <f t="shared" si="588"/>
        <v>702.80597014925377</v>
      </c>
      <c r="G2081" s="58"/>
      <c r="H2081" s="17">
        <f t="shared" si="589"/>
        <v>1</v>
      </c>
      <c r="I2081" s="17">
        <f t="shared" si="590"/>
        <v>0</v>
      </c>
      <c r="J2081" s="17">
        <f ca="1">OFFSET('Z1'!$B$7,B2081,H2081)*D2081</f>
        <v>0</v>
      </c>
      <c r="K2081" s="17">
        <f ca="1">IF(I2081&gt;0,OFFSET('Z1'!$I$7,B2081,I2081)*IF(I2081=1,D2081-9300,IF(I2081=2,D2081-18000,IF(I2081=3,D2081-45000,0))),0)</f>
        <v>0</v>
      </c>
      <c r="L2081" s="17">
        <f>IF(AND(E2081=1,D2081&gt;20000,D2081&lt;=45000),D2081*'Z1'!$G$7,0)+IF(AND(E2081=1,D2081&gt;45000,D2081&lt;=50000),'Z1'!$G$7/5000*(50000-D2081)*D2081,0)</f>
        <v>0</v>
      </c>
      <c r="M2081" s="18">
        <f t="shared" ca="1" si="591"/>
        <v>0</v>
      </c>
      <c r="N2081" s="21">
        <v>14825</v>
      </c>
      <c r="O2081" s="20">
        <f t="shared" si="592"/>
        <v>13825</v>
      </c>
      <c r="P2081" s="21">
        <f t="shared" si="593"/>
        <v>1</v>
      </c>
      <c r="Q2081" s="22">
        <f t="shared" si="594"/>
        <v>12442.5</v>
      </c>
      <c r="R2081" s="59">
        <f t="shared" ca="1" si="595"/>
        <v>495798.66785649175</v>
      </c>
      <c r="S2081" s="60">
        <f t="shared" ca="1" si="596"/>
        <v>508241.16785649175</v>
      </c>
      <c r="T2081" s="61">
        <v>1097.1612060211542</v>
      </c>
      <c r="U2081" s="61">
        <f t="shared" ca="1" si="597"/>
        <v>1165.6907519644305</v>
      </c>
      <c r="V2081" s="62">
        <f t="shared" ca="1" si="598"/>
        <v>6.2460781120577735E-2</v>
      </c>
      <c r="W2081" s="62"/>
      <c r="X2081" s="62">
        <f t="shared" ca="1" si="599"/>
        <v>6.2460781120577735E-2</v>
      </c>
      <c r="Y2081" s="60">
        <f t="shared" ca="1" si="600"/>
        <v>508241.16785649169</v>
      </c>
      <c r="Z2081" s="63">
        <f t="shared" ca="1" si="601"/>
        <v>0</v>
      </c>
      <c r="AA2081" s="60">
        <f t="shared" ca="1" si="602"/>
        <v>0</v>
      </c>
      <c r="AB2081" s="63">
        <f t="shared" ca="1" si="603"/>
        <v>0</v>
      </c>
      <c r="AC2081" s="47">
        <f t="shared" ca="1" si="604"/>
        <v>508241.16785649169</v>
      </c>
    </row>
    <row r="2082" spans="1:29" x14ac:dyDescent="0.15">
      <c r="A2082" s="58">
        <v>80238</v>
      </c>
      <c r="B2082" s="65">
        <f t="shared" si="587"/>
        <v>8</v>
      </c>
      <c r="C2082" s="58" t="s">
        <v>2134</v>
      </c>
      <c r="D2082" s="58">
        <v>1822</v>
      </c>
      <c r="E2082" s="58">
        <v>0</v>
      </c>
      <c r="F2082" s="58">
        <f t="shared" si="588"/>
        <v>2936.9552238805968</v>
      </c>
      <c r="G2082" s="58"/>
      <c r="H2082" s="17">
        <f t="shared" si="589"/>
        <v>1</v>
      </c>
      <c r="I2082" s="17">
        <f t="shared" si="590"/>
        <v>0</v>
      </c>
      <c r="J2082" s="17">
        <f ca="1">OFFSET('Z1'!$B$7,B2082,H2082)*D2082</f>
        <v>0</v>
      </c>
      <c r="K2082" s="17">
        <f ca="1">IF(I2082&gt;0,OFFSET('Z1'!$I$7,B2082,I2082)*IF(I2082=1,D2082-9300,IF(I2082=2,D2082-18000,IF(I2082=3,D2082-45000,0))),0)</f>
        <v>0</v>
      </c>
      <c r="L2082" s="17">
        <f>IF(AND(E2082=1,D2082&gt;20000,D2082&lt;=45000),D2082*'Z1'!$G$7,0)+IF(AND(E2082=1,D2082&gt;45000,D2082&lt;=50000),'Z1'!$G$7/5000*(50000-D2082)*D2082,0)</f>
        <v>0</v>
      </c>
      <c r="M2082" s="18">
        <f t="shared" ca="1" si="591"/>
        <v>0</v>
      </c>
      <c r="N2082" s="21">
        <v>27710</v>
      </c>
      <c r="O2082" s="20">
        <f t="shared" si="592"/>
        <v>26710</v>
      </c>
      <c r="P2082" s="21">
        <f t="shared" si="593"/>
        <v>1</v>
      </c>
      <c r="Q2082" s="22">
        <f t="shared" si="594"/>
        <v>24039</v>
      </c>
      <c r="R2082" s="59">
        <f t="shared" ca="1" si="595"/>
        <v>2071892.5982443299</v>
      </c>
      <c r="S2082" s="60">
        <f t="shared" ca="1" si="596"/>
        <v>2095931.5982443299</v>
      </c>
      <c r="T2082" s="61">
        <v>1072.4276918418122</v>
      </c>
      <c r="U2082" s="61">
        <f t="shared" ca="1" si="597"/>
        <v>1150.3466510671406</v>
      </c>
      <c r="V2082" s="62">
        <f t="shared" ca="1" si="598"/>
        <v>7.2656608756072272E-2</v>
      </c>
      <c r="W2082" s="62"/>
      <c r="X2082" s="62">
        <f t="shared" ca="1" si="599"/>
        <v>7.2656608756072272E-2</v>
      </c>
      <c r="Y2082" s="60">
        <f t="shared" ca="1" si="600"/>
        <v>2095931.5982443297</v>
      </c>
      <c r="Z2082" s="63">
        <f t="shared" ca="1" si="601"/>
        <v>0</v>
      </c>
      <c r="AA2082" s="60">
        <f t="shared" ca="1" si="602"/>
        <v>0</v>
      </c>
      <c r="AB2082" s="63">
        <f t="shared" ca="1" si="603"/>
        <v>0</v>
      </c>
      <c r="AC2082" s="47">
        <f t="shared" ca="1" si="604"/>
        <v>2095931.5982443297</v>
      </c>
    </row>
    <row r="2083" spans="1:29" x14ac:dyDescent="0.15">
      <c r="A2083" s="58">
        <v>80239</v>
      </c>
      <c r="B2083" s="65">
        <f t="shared" si="587"/>
        <v>8</v>
      </c>
      <c r="C2083" s="58" t="s">
        <v>784</v>
      </c>
      <c r="D2083" s="58">
        <v>170</v>
      </c>
      <c r="E2083" s="58">
        <v>0</v>
      </c>
      <c r="F2083" s="58">
        <f t="shared" si="588"/>
        <v>274.02985074626866</v>
      </c>
      <c r="G2083" s="58"/>
      <c r="H2083" s="17">
        <f t="shared" si="589"/>
        <v>1</v>
      </c>
      <c r="I2083" s="17">
        <f t="shared" si="590"/>
        <v>0</v>
      </c>
      <c r="J2083" s="17">
        <f ca="1">OFFSET('Z1'!$B$7,B2083,H2083)*D2083</f>
        <v>0</v>
      </c>
      <c r="K2083" s="17">
        <f ca="1">IF(I2083&gt;0,OFFSET('Z1'!$I$7,B2083,I2083)*IF(I2083=1,D2083-9300,IF(I2083=2,D2083-18000,IF(I2083=3,D2083-45000,0))),0)</f>
        <v>0</v>
      </c>
      <c r="L2083" s="17">
        <f>IF(AND(E2083=1,D2083&gt;20000,D2083&lt;=45000),D2083*'Z1'!$G$7,0)+IF(AND(E2083=1,D2083&gt;45000,D2083&lt;=50000),'Z1'!$G$7/5000*(50000-D2083)*D2083,0)</f>
        <v>0</v>
      </c>
      <c r="M2083" s="18">
        <f t="shared" ca="1" si="591"/>
        <v>0</v>
      </c>
      <c r="N2083" s="21">
        <v>124484</v>
      </c>
      <c r="O2083" s="20">
        <f t="shared" si="592"/>
        <v>123484</v>
      </c>
      <c r="P2083" s="21">
        <f t="shared" si="593"/>
        <v>1</v>
      </c>
      <c r="Q2083" s="22">
        <f t="shared" si="594"/>
        <v>111135.6</v>
      </c>
      <c r="R2083" s="59">
        <f t="shared" ca="1" si="595"/>
        <v>193315.99434771467</v>
      </c>
      <c r="S2083" s="60">
        <f t="shared" ca="1" si="596"/>
        <v>304451.59434771468</v>
      </c>
      <c r="T2083" s="61">
        <v>2048.5012852670548</v>
      </c>
      <c r="U2083" s="61">
        <f t="shared" ca="1" si="597"/>
        <v>1790.8917314571452</v>
      </c>
      <c r="V2083" s="62">
        <f t="shared" ca="1" si="598"/>
        <v>-0.1257551340888351</v>
      </c>
      <c r="W2083" s="62"/>
      <c r="X2083" s="62">
        <f t="shared" ca="1" si="599"/>
        <v>4.0853629579692408E-2</v>
      </c>
      <c r="Y2083" s="60">
        <f t="shared" ca="1" si="600"/>
        <v>362472.29965470941</v>
      </c>
      <c r="Z2083" s="63">
        <f t="shared" ca="1" si="601"/>
        <v>58020.705306994729</v>
      </c>
      <c r="AA2083" s="60">
        <f t="shared" ca="1" si="602"/>
        <v>0</v>
      </c>
      <c r="AB2083" s="63">
        <f t="shared" ca="1" si="603"/>
        <v>0</v>
      </c>
      <c r="AC2083" s="47">
        <f t="shared" ca="1" si="604"/>
        <v>362472.29965470941</v>
      </c>
    </row>
    <row r="2084" spans="1:29" x14ac:dyDescent="0.15">
      <c r="A2084" s="58">
        <v>80240</v>
      </c>
      <c r="B2084" s="65">
        <f t="shared" si="587"/>
        <v>8</v>
      </c>
      <c r="C2084" s="58" t="s">
        <v>2135</v>
      </c>
      <c r="D2084" s="58">
        <v>8611</v>
      </c>
      <c r="E2084" s="58">
        <v>0</v>
      </c>
      <c r="F2084" s="58">
        <f t="shared" si="588"/>
        <v>13880.417910447761</v>
      </c>
      <c r="G2084" s="58"/>
      <c r="H2084" s="17">
        <f t="shared" si="589"/>
        <v>1</v>
      </c>
      <c r="I2084" s="17">
        <f t="shared" si="590"/>
        <v>0</v>
      </c>
      <c r="J2084" s="17">
        <f ca="1">OFFSET('Z1'!$B$7,B2084,H2084)*D2084</f>
        <v>0</v>
      </c>
      <c r="K2084" s="17">
        <f ca="1">IF(I2084&gt;0,OFFSET('Z1'!$I$7,B2084,I2084)*IF(I2084=1,D2084-9300,IF(I2084=2,D2084-18000,IF(I2084=3,D2084-45000,0))),0)</f>
        <v>0</v>
      </c>
      <c r="L2084" s="17">
        <f>IF(AND(E2084=1,D2084&gt;20000,D2084&lt;=45000),D2084*'Z1'!$G$7,0)+IF(AND(E2084=1,D2084&gt;45000,D2084&lt;=50000),'Z1'!$G$7/5000*(50000-D2084)*D2084,0)</f>
        <v>0</v>
      </c>
      <c r="M2084" s="18">
        <f t="shared" ca="1" si="591"/>
        <v>0</v>
      </c>
      <c r="N2084" s="21">
        <v>10140</v>
      </c>
      <c r="O2084" s="20">
        <f t="shared" si="592"/>
        <v>9140</v>
      </c>
      <c r="P2084" s="21">
        <f t="shared" si="593"/>
        <v>1</v>
      </c>
      <c r="Q2084" s="22">
        <f t="shared" si="594"/>
        <v>8226</v>
      </c>
      <c r="R2084" s="59">
        <f t="shared" ca="1" si="595"/>
        <v>9792023.6901657116</v>
      </c>
      <c r="S2084" s="60">
        <f t="shared" ca="1" si="596"/>
        <v>9800249.6901657116</v>
      </c>
      <c r="T2084" s="61">
        <v>1053.0208762545888</v>
      </c>
      <c r="U2084" s="61">
        <f t="shared" ca="1" si="597"/>
        <v>1138.1081976734074</v>
      </c>
      <c r="V2084" s="62">
        <f t="shared" ca="1" si="598"/>
        <v>8.0803071750542577E-2</v>
      </c>
      <c r="W2084" s="62"/>
      <c r="X2084" s="62">
        <f t="shared" ca="1" si="599"/>
        <v>8.0803071750542577E-2</v>
      </c>
      <c r="Y2084" s="60">
        <f t="shared" ca="1" si="600"/>
        <v>9800249.6901657116</v>
      </c>
      <c r="Z2084" s="63">
        <f t="shared" ca="1" si="601"/>
        <v>0</v>
      </c>
      <c r="AA2084" s="60">
        <f t="shared" ca="1" si="602"/>
        <v>0</v>
      </c>
      <c r="AB2084" s="63">
        <f t="shared" ca="1" si="603"/>
        <v>0</v>
      </c>
      <c r="AC2084" s="47">
        <f t="shared" ca="1" si="604"/>
        <v>9800249.6901657116</v>
      </c>
    </row>
    <row r="2085" spans="1:29" x14ac:dyDescent="0.15">
      <c r="A2085" s="58">
        <v>80301</v>
      </c>
      <c r="B2085" s="65">
        <f t="shared" si="587"/>
        <v>8</v>
      </c>
      <c r="C2085" s="58" t="s">
        <v>2136</v>
      </c>
      <c r="D2085" s="58">
        <v>50195</v>
      </c>
      <c r="E2085" s="58">
        <v>0</v>
      </c>
      <c r="F2085" s="58">
        <f t="shared" si="588"/>
        <v>117121.66666666667</v>
      </c>
      <c r="G2085" s="58"/>
      <c r="H2085" s="17">
        <f t="shared" si="589"/>
        <v>4</v>
      </c>
      <c r="I2085" s="17">
        <f t="shared" si="590"/>
        <v>0</v>
      </c>
      <c r="J2085" s="17">
        <f ca="1">OFFSET('Z1'!$B$7,B2085,H2085)*D2085</f>
        <v>7757135.2999999998</v>
      </c>
      <c r="K2085" s="17">
        <f ca="1">IF(I2085&gt;0,OFFSET('Z1'!$I$7,B2085,I2085)*IF(I2085=1,D2085-9300,IF(I2085=2,D2085-18000,IF(I2085=3,D2085-45000,0))),0)</f>
        <v>0</v>
      </c>
      <c r="L2085" s="17">
        <f>IF(AND(E2085=1,D2085&gt;20000,D2085&lt;=45000),D2085*'Z1'!$G$7,0)+IF(AND(E2085=1,D2085&gt;45000,D2085&lt;=50000),'Z1'!$G$7/5000*(50000-D2085)*D2085,0)</f>
        <v>0</v>
      </c>
      <c r="M2085" s="18">
        <f t="shared" ca="1" si="591"/>
        <v>7757135.2999999998</v>
      </c>
      <c r="N2085" s="21">
        <v>181236</v>
      </c>
      <c r="O2085" s="20">
        <f t="shared" si="592"/>
        <v>180236</v>
      </c>
      <c r="P2085" s="21">
        <f t="shared" si="593"/>
        <v>0</v>
      </c>
      <c r="Q2085" s="22">
        <f t="shared" si="594"/>
        <v>0</v>
      </c>
      <c r="R2085" s="59">
        <f t="shared" ca="1" si="595"/>
        <v>82624179.043518141</v>
      </c>
      <c r="S2085" s="60">
        <f t="shared" ca="1" si="596"/>
        <v>90381314.343518138</v>
      </c>
      <c r="T2085" s="61">
        <v>1647.7131152766997</v>
      </c>
      <c r="U2085" s="61">
        <f t="shared" ca="1" si="597"/>
        <v>1800.6039315373671</v>
      </c>
      <c r="V2085" s="62">
        <f t="shared" ca="1" si="598"/>
        <v>9.2789706438060726E-2</v>
      </c>
      <c r="W2085" s="62"/>
      <c r="X2085" s="62">
        <f t="shared" ca="1" si="599"/>
        <v>9.2789706438060726E-2</v>
      </c>
      <c r="Y2085" s="60">
        <f t="shared" ca="1" si="600"/>
        <v>90381314.343518138</v>
      </c>
      <c r="Z2085" s="63">
        <f t="shared" ca="1" si="601"/>
        <v>0</v>
      </c>
      <c r="AA2085" s="60">
        <f t="shared" ca="1" si="602"/>
        <v>916595.52179926634</v>
      </c>
      <c r="AB2085" s="63">
        <f t="shared" ca="1" si="603"/>
        <v>-348235.65380371991</v>
      </c>
      <c r="AC2085" s="47">
        <f t="shared" ca="1" si="604"/>
        <v>90033078.689714417</v>
      </c>
    </row>
    <row r="2086" spans="1:29" x14ac:dyDescent="0.15">
      <c r="A2086" s="58">
        <v>80302</v>
      </c>
      <c r="B2086" s="65">
        <f t="shared" si="587"/>
        <v>8</v>
      </c>
      <c r="C2086" s="58" t="s">
        <v>2137</v>
      </c>
      <c r="D2086" s="58">
        <v>16714</v>
      </c>
      <c r="E2086" s="58">
        <v>0</v>
      </c>
      <c r="F2086" s="58">
        <f t="shared" si="588"/>
        <v>27856.666666666664</v>
      </c>
      <c r="G2086" s="58"/>
      <c r="H2086" s="17">
        <f t="shared" si="589"/>
        <v>2</v>
      </c>
      <c r="I2086" s="17">
        <f t="shared" si="590"/>
        <v>0</v>
      </c>
      <c r="J2086" s="17">
        <f ca="1">OFFSET('Z1'!$B$7,B2086,H2086)*D2086</f>
        <v>2155103.16</v>
      </c>
      <c r="K2086" s="17">
        <f ca="1">IF(I2086&gt;0,OFFSET('Z1'!$I$7,B2086,I2086)*IF(I2086=1,D2086-9300,IF(I2086=2,D2086-18000,IF(I2086=3,D2086-45000,0))),0)</f>
        <v>0</v>
      </c>
      <c r="L2086" s="17">
        <f>IF(AND(E2086=1,D2086&gt;20000,D2086&lt;=45000),D2086*'Z1'!$G$7,0)+IF(AND(E2086=1,D2086&gt;45000,D2086&lt;=50000),'Z1'!$G$7/5000*(50000-D2086)*D2086,0)</f>
        <v>0</v>
      </c>
      <c r="M2086" s="18">
        <f t="shared" ca="1" si="591"/>
        <v>2155103.16</v>
      </c>
      <c r="N2086" s="21">
        <v>17321</v>
      </c>
      <c r="O2086" s="20">
        <f t="shared" si="592"/>
        <v>16321</v>
      </c>
      <c r="P2086" s="21">
        <f t="shared" si="593"/>
        <v>0</v>
      </c>
      <c r="Q2086" s="22">
        <f t="shared" si="594"/>
        <v>0</v>
      </c>
      <c r="R2086" s="59">
        <f t="shared" ca="1" si="595"/>
        <v>19651651.822653964</v>
      </c>
      <c r="S2086" s="60">
        <f t="shared" ca="1" si="596"/>
        <v>21806754.982653964</v>
      </c>
      <c r="T2086" s="61">
        <v>1196.9970318147186</v>
      </c>
      <c r="U2086" s="61">
        <f t="shared" ca="1" si="597"/>
        <v>1304.6999510981193</v>
      </c>
      <c r="V2086" s="62">
        <f t="shared" ca="1" si="598"/>
        <v>8.9977599292887733E-2</v>
      </c>
      <c r="W2086" s="62"/>
      <c r="X2086" s="62">
        <f t="shared" ca="1" si="599"/>
        <v>8.9977599292887733E-2</v>
      </c>
      <c r="Y2086" s="60">
        <f t="shared" ca="1" si="600"/>
        <v>21806754.982653964</v>
      </c>
      <c r="Z2086" s="63">
        <f t="shared" ca="1" si="601"/>
        <v>0</v>
      </c>
      <c r="AA2086" s="60">
        <f t="shared" ca="1" si="602"/>
        <v>165461.4563010335</v>
      </c>
      <c r="AB2086" s="63">
        <f t="shared" ca="1" si="603"/>
        <v>-62862.600835316618</v>
      </c>
      <c r="AC2086" s="47">
        <f t="shared" ca="1" si="604"/>
        <v>21743892.381818648</v>
      </c>
    </row>
    <row r="2087" spans="1:29" x14ac:dyDescent="0.15">
      <c r="A2087" s="58">
        <v>80303</v>
      </c>
      <c r="B2087" s="65">
        <f t="shared" si="587"/>
        <v>8</v>
      </c>
      <c r="C2087" s="58" t="s">
        <v>2138</v>
      </c>
      <c r="D2087" s="58">
        <v>23489</v>
      </c>
      <c r="E2087" s="58">
        <v>0</v>
      </c>
      <c r="F2087" s="58">
        <f t="shared" si="588"/>
        <v>46978</v>
      </c>
      <c r="G2087" s="58"/>
      <c r="H2087" s="17">
        <f t="shared" si="589"/>
        <v>3</v>
      </c>
      <c r="I2087" s="17">
        <f t="shared" si="590"/>
        <v>0</v>
      </c>
      <c r="J2087" s="17">
        <f ca="1">OFFSET('Z1'!$B$7,B2087,H2087)*D2087</f>
        <v>3629990.0599999996</v>
      </c>
      <c r="K2087" s="17">
        <f ca="1">IF(I2087&gt;0,OFFSET('Z1'!$I$7,B2087,I2087)*IF(I2087=1,D2087-9300,IF(I2087=2,D2087-18000,IF(I2087=3,D2087-45000,0))),0)</f>
        <v>0</v>
      </c>
      <c r="L2087" s="17">
        <f>IF(AND(E2087=1,D2087&gt;20000,D2087&lt;=45000),D2087*'Z1'!$G$7,0)+IF(AND(E2087=1,D2087&gt;45000,D2087&lt;=50000),'Z1'!$G$7/5000*(50000-D2087)*D2087,0)</f>
        <v>0</v>
      </c>
      <c r="M2087" s="18">
        <f t="shared" ca="1" si="591"/>
        <v>3629990.0599999996</v>
      </c>
      <c r="N2087" s="21">
        <v>21658</v>
      </c>
      <c r="O2087" s="20">
        <f t="shared" si="592"/>
        <v>20658</v>
      </c>
      <c r="P2087" s="21">
        <f t="shared" si="593"/>
        <v>0</v>
      </c>
      <c r="Q2087" s="22">
        <f t="shared" si="594"/>
        <v>0</v>
      </c>
      <c r="R2087" s="59">
        <f t="shared" ca="1" si="595"/>
        <v>33140910.589612469</v>
      </c>
      <c r="S2087" s="60">
        <f t="shared" ca="1" si="596"/>
        <v>36770900.649612471</v>
      </c>
      <c r="T2087" s="61">
        <v>1436.2384381776621</v>
      </c>
      <c r="U2087" s="61">
        <f t="shared" ca="1" si="597"/>
        <v>1565.4519413177431</v>
      </c>
      <c r="V2087" s="62">
        <f t="shared" ca="1" si="598"/>
        <v>8.9966609794979835E-2</v>
      </c>
      <c r="W2087" s="62"/>
      <c r="X2087" s="62">
        <f t="shared" ca="1" si="599"/>
        <v>8.9966609794979835E-2</v>
      </c>
      <c r="Y2087" s="60">
        <f t="shared" ca="1" si="600"/>
        <v>36770900.649612471</v>
      </c>
      <c r="Z2087" s="63">
        <f t="shared" ca="1" si="601"/>
        <v>0</v>
      </c>
      <c r="AA2087" s="60">
        <f t="shared" ca="1" si="602"/>
        <v>278635.83977945149</v>
      </c>
      <c r="AB2087" s="63">
        <f t="shared" ca="1" si="603"/>
        <v>-105860.14390325107</v>
      </c>
      <c r="AC2087" s="47">
        <f t="shared" ca="1" si="604"/>
        <v>36665040.505709223</v>
      </c>
    </row>
    <row r="2088" spans="1:29" x14ac:dyDescent="0.15">
      <c r="A2088" s="58">
        <v>80401</v>
      </c>
      <c r="B2088" s="65">
        <f t="shared" si="587"/>
        <v>8</v>
      </c>
      <c r="C2088" s="58" t="s">
        <v>2139</v>
      </c>
      <c r="D2088" s="58">
        <v>6829</v>
      </c>
      <c r="E2088" s="58">
        <v>0</v>
      </c>
      <c r="F2088" s="58">
        <f t="shared" si="588"/>
        <v>11007.940298507463</v>
      </c>
      <c r="G2088" s="58"/>
      <c r="H2088" s="17">
        <f t="shared" si="589"/>
        <v>1</v>
      </c>
      <c r="I2088" s="17">
        <f t="shared" si="590"/>
        <v>0</v>
      </c>
      <c r="J2088" s="17">
        <f ca="1">OFFSET('Z1'!$B$7,B2088,H2088)*D2088</f>
        <v>0</v>
      </c>
      <c r="K2088" s="17">
        <f ca="1">IF(I2088&gt;0,OFFSET('Z1'!$I$7,B2088,I2088)*IF(I2088=1,D2088-9300,IF(I2088=2,D2088-18000,IF(I2088=3,D2088-45000,0))),0)</f>
        <v>0</v>
      </c>
      <c r="L2088" s="17">
        <f>IF(AND(E2088=1,D2088&gt;20000,D2088&lt;=45000),D2088*'Z1'!$G$7,0)+IF(AND(E2088=1,D2088&gt;45000,D2088&lt;=50000),'Z1'!$G$7/5000*(50000-D2088)*D2088,0)</f>
        <v>0</v>
      </c>
      <c r="M2088" s="18">
        <f t="shared" ca="1" si="591"/>
        <v>0</v>
      </c>
      <c r="N2088" s="21">
        <v>3147</v>
      </c>
      <c r="O2088" s="20">
        <f t="shared" si="592"/>
        <v>2147</v>
      </c>
      <c r="P2088" s="21">
        <f t="shared" si="593"/>
        <v>1</v>
      </c>
      <c r="Q2088" s="22">
        <f t="shared" si="594"/>
        <v>1932.3</v>
      </c>
      <c r="R2088" s="59">
        <f t="shared" ca="1" si="595"/>
        <v>7765617.2082384909</v>
      </c>
      <c r="S2088" s="60">
        <f t="shared" ca="1" si="596"/>
        <v>7767549.5082384907</v>
      </c>
      <c r="T2088" s="61">
        <v>1051.3827881711027</v>
      </c>
      <c r="U2088" s="61">
        <f t="shared" ca="1" si="597"/>
        <v>1137.4358629723959</v>
      </c>
      <c r="V2088" s="62">
        <f t="shared" ca="1" si="598"/>
        <v>8.1847520969012599E-2</v>
      </c>
      <c r="W2088" s="62"/>
      <c r="X2088" s="62">
        <f t="shared" ca="1" si="599"/>
        <v>8.1847520969012599E-2</v>
      </c>
      <c r="Y2088" s="60">
        <f t="shared" ca="1" si="600"/>
        <v>7767549.5082384916</v>
      </c>
      <c r="Z2088" s="63">
        <f t="shared" ca="1" si="601"/>
        <v>0</v>
      </c>
      <c r="AA2088" s="60">
        <f t="shared" ca="1" si="602"/>
        <v>1007.0647935895249</v>
      </c>
      <c r="AB2088" s="63">
        <f t="shared" ca="1" si="603"/>
        <v>-382.60700437412629</v>
      </c>
      <c r="AC2088" s="47">
        <f t="shared" ca="1" si="604"/>
        <v>7767166.9012341173</v>
      </c>
    </row>
    <row r="2089" spans="1:29" x14ac:dyDescent="0.15">
      <c r="A2089" s="58">
        <v>80402</v>
      </c>
      <c r="B2089" s="65">
        <f t="shared" si="587"/>
        <v>8</v>
      </c>
      <c r="C2089" s="58" t="s">
        <v>2140</v>
      </c>
      <c r="D2089" s="58">
        <v>406</v>
      </c>
      <c r="E2089" s="58">
        <v>0</v>
      </c>
      <c r="F2089" s="58">
        <f t="shared" si="588"/>
        <v>654.44776119402979</v>
      </c>
      <c r="G2089" s="58"/>
      <c r="H2089" s="17">
        <f t="shared" si="589"/>
        <v>1</v>
      </c>
      <c r="I2089" s="17">
        <f t="shared" si="590"/>
        <v>0</v>
      </c>
      <c r="J2089" s="17">
        <f ca="1">OFFSET('Z1'!$B$7,B2089,H2089)*D2089</f>
        <v>0</v>
      </c>
      <c r="K2089" s="17">
        <f ca="1">IF(I2089&gt;0,OFFSET('Z1'!$I$7,B2089,I2089)*IF(I2089=1,D2089-9300,IF(I2089=2,D2089-18000,IF(I2089=3,D2089-45000,0))),0)</f>
        <v>0</v>
      </c>
      <c r="L2089" s="17">
        <f>IF(AND(E2089=1,D2089&gt;20000,D2089&lt;=45000),D2089*'Z1'!$G$7,0)+IF(AND(E2089=1,D2089&gt;45000,D2089&lt;=50000),'Z1'!$G$7/5000*(50000-D2089)*D2089,0)</f>
        <v>0</v>
      </c>
      <c r="M2089" s="18">
        <f t="shared" ca="1" si="591"/>
        <v>0</v>
      </c>
      <c r="N2089" s="21">
        <v>0</v>
      </c>
      <c r="O2089" s="20">
        <f t="shared" si="592"/>
        <v>0</v>
      </c>
      <c r="P2089" s="21">
        <f t="shared" si="593"/>
        <v>1</v>
      </c>
      <c r="Q2089" s="22">
        <f t="shared" si="594"/>
        <v>0</v>
      </c>
      <c r="R2089" s="59">
        <f t="shared" ca="1" si="595"/>
        <v>461684.08061865967</v>
      </c>
      <c r="S2089" s="60">
        <f t="shared" ca="1" si="596"/>
        <v>461684.08061865967</v>
      </c>
      <c r="T2089" s="61">
        <v>1051.0124968013786</v>
      </c>
      <c r="U2089" s="61">
        <f t="shared" ca="1" si="597"/>
        <v>1137.1529079277332</v>
      </c>
      <c r="V2089" s="62">
        <f t="shared" ca="1" si="598"/>
        <v>8.1959454705355039E-2</v>
      </c>
      <c r="W2089" s="62"/>
      <c r="X2089" s="62">
        <f t="shared" ca="1" si="599"/>
        <v>8.1959454705355039E-2</v>
      </c>
      <c r="Y2089" s="60">
        <f t="shared" ca="1" si="600"/>
        <v>461684.08061865967</v>
      </c>
      <c r="Z2089" s="63">
        <f t="shared" ca="1" si="601"/>
        <v>0</v>
      </c>
      <c r="AA2089" s="60">
        <f t="shared" ca="1" si="602"/>
        <v>107.61463220359292</v>
      </c>
      <c r="AB2089" s="63">
        <f t="shared" ca="1" si="603"/>
        <v>-40.885266088472207</v>
      </c>
      <c r="AC2089" s="47">
        <f t="shared" ca="1" si="604"/>
        <v>461643.1953525712</v>
      </c>
    </row>
    <row r="2090" spans="1:29" x14ac:dyDescent="0.15">
      <c r="A2090" s="58">
        <v>80403</v>
      </c>
      <c r="B2090" s="65">
        <f t="shared" si="587"/>
        <v>8</v>
      </c>
      <c r="C2090" s="58" t="s">
        <v>2141</v>
      </c>
      <c r="D2090" s="58">
        <v>139</v>
      </c>
      <c r="E2090" s="58">
        <v>0</v>
      </c>
      <c r="F2090" s="58">
        <f t="shared" si="588"/>
        <v>224.0597014925373</v>
      </c>
      <c r="G2090" s="58"/>
      <c r="H2090" s="17">
        <f t="shared" si="589"/>
        <v>1</v>
      </c>
      <c r="I2090" s="17">
        <f t="shared" si="590"/>
        <v>0</v>
      </c>
      <c r="J2090" s="17">
        <f ca="1">OFFSET('Z1'!$B$7,B2090,H2090)*D2090</f>
        <v>0</v>
      </c>
      <c r="K2090" s="17">
        <f ca="1">IF(I2090&gt;0,OFFSET('Z1'!$I$7,B2090,I2090)*IF(I2090=1,D2090-9300,IF(I2090=2,D2090-18000,IF(I2090=3,D2090-45000,0))),0)</f>
        <v>0</v>
      </c>
      <c r="L2090" s="17">
        <f>IF(AND(E2090=1,D2090&gt;20000,D2090&lt;=45000),D2090*'Z1'!$G$7,0)+IF(AND(E2090=1,D2090&gt;45000,D2090&lt;=50000),'Z1'!$G$7/5000*(50000-D2090)*D2090,0)</f>
        <v>0</v>
      </c>
      <c r="M2090" s="18">
        <f t="shared" ca="1" si="591"/>
        <v>0</v>
      </c>
      <c r="N2090" s="21">
        <v>4517</v>
      </c>
      <c r="O2090" s="20">
        <f t="shared" si="592"/>
        <v>3517</v>
      </c>
      <c r="P2090" s="21">
        <f t="shared" si="593"/>
        <v>1</v>
      </c>
      <c r="Q2090" s="22">
        <f t="shared" si="594"/>
        <v>3165.3</v>
      </c>
      <c r="R2090" s="59">
        <f t="shared" ca="1" si="595"/>
        <v>158064.25420195493</v>
      </c>
      <c r="S2090" s="60">
        <f t="shared" ca="1" si="596"/>
        <v>161229.55420195492</v>
      </c>
      <c r="T2090" s="61">
        <v>1086.6493231022569</v>
      </c>
      <c r="U2090" s="61">
        <f t="shared" ca="1" si="597"/>
        <v>1159.9248503737763</v>
      </c>
      <c r="V2090" s="62">
        <f t="shared" ca="1" si="598"/>
        <v>6.7432543060282235E-2</v>
      </c>
      <c r="W2090" s="62"/>
      <c r="X2090" s="62">
        <f t="shared" ca="1" si="599"/>
        <v>6.7432543060282235E-2</v>
      </c>
      <c r="Y2090" s="60">
        <f t="shared" ca="1" si="600"/>
        <v>161229.55420195492</v>
      </c>
      <c r="Z2090" s="63">
        <f t="shared" ca="1" si="601"/>
        <v>0</v>
      </c>
      <c r="AA2090" s="60">
        <f t="shared" ca="1" si="602"/>
        <v>0</v>
      </c>
      <c r="AB2090" s="63">
        <f t="shared" ca="1" si="603"/>
        <v>0</v>
      </c>
      <c r="AC2090" s="47">
        <f t="shared" ca="1" si="604"/>
        <v>161229.55420195492</v>
      </c>
    </row>
    <row r="2091" spans="1:29" x14ac:dyDescent="0.15">
      <c r="A2091" s="58">
        <v>80404</v>
      </c>
      <c r="B2091" s="65">
        <f t="shared" si="587"/>
        <v>8</v>
      </c>
      <c r="C2091" s="58" t="s">
        <v>2142</v>
      </c>
      <c r="D2091" s="58">
        <v>34553</v>
      </c>
      <c r="E2091" s="58">
        <v>0</v>
      </c>
      <c r="F2091" s="58">
        <f t="shared" si="588"/>
        <v>69106</v>
      </c>
      <c r="G2091" s="58"/>
      <c r="H2091" s="17">
        <f t="shared" si="589"/>
        <v>3</v>
      </c>
      <c r="I2091" s="17">
        <f t="shared" si="590"/>
        <v>0</v>
      </c>
      <c r="J2091" s="17">
        <f ca="1">OFFSET('Z1'!$B$7,B2091,H2091)*D2091</f>
        <v>5339820.62</v>
      </c>
      <c r="K2091" s="17">
        <f ca="1">IF(I2091&gt;0,OFFSET('Z1'!$I$7,B2091,I2091)*IF(I2091=1,D2091-9300,IF(I2091=2,D2091-18000,IF(I2091=3,D2091-45000,0))),0)</f>
        <v>0</v>
      </c>
      <c r="L2091" s="17">
        <f>IF(AND(E2091=1,D2091&gt;20000,D2091&lt;=45000),D2091*'Z1'!$G$7,0)+IF(AND(E2091=1,D2091&gt;45000,D2091&lt;=50000),'Z1'!$G$7/5000*(50000-D2091)*D2091,0)</f>
        <v>0</v>
      </c>
      <c r="M2091" s="18">
        <f t="shared" ca="1" si="591"/>
        <v>5339820.62</v>
      </c>
      <c r="N2091" s="21">
        <v>126648</v>
      </c>
      <c r="O2091" s="20">
        <f t="shared" si="592"/>
        <v>125648</v>
      </c>
      <c r="P2091" s="21">
        <f t="shared" si="593"/>
        <v>0</v>
      </c>
      <c r="Q2091" s="22">
        <f t="shared" si="594"/>
        <v>0</v>
      </c>
      <c r="R2091" s="59">
        <f t="shared" ca="1" si="595"/>
        <v>48751240.308351979</v>
      </c>
      <c r="S2091" s="60">
        <f t="shared" ca="1" si="596"/>
        <v>54091060.928351976</v>
      </c>
      <c r="T2091" s="61">
        <v>1436.2384381776626</v>
      </c>
      <c r="U2091" s="61">
        <f t="shared" ca="1" si="597"/>
        <v>1565.4519413177431</v>
      </c>
      <c r="V2091" s="62">
        <f t="shared" ca="1" si="598"/>
        <v>8.9966609794979391E-2</v>
      </c>
      <c r="W2091" s="62"/>
      <c r="X2091" s="62">
        <f t="shared" ca="1" si="599"/>
        <v>8.9966609794979391E-2</v>
      </c>
      <c r="Y2091" s="60">
        <f t="shared" ca="1" si="600"/>
        <v>54091060.928351969</v>
      </c>
      <c r="Z2091" s="63">
        <f t="shared" ca="1" si="601"/>
        <v>0</v>
      </c>
      <c r="AA2091" s="60">
        <f t="shared" ca="1" si="602"/>
        <v>409881.39860779047</v>
      </c>
      <c r="AB2091" s="63">
        <f t="shared" ca="1" si="603"/>
        <v>-155723.34081010922</v>
      </c>
      <c r="AC2091" s="47">
        <f t="shared" ca="1" si="604"/>
        <v>53935337.587541856</v>
      </c>
    </row>
    <row r="2092" spans="1:29" x14ac:dyDescent="0.15">
      <c r="A2092" s="58">
        <v>80405</v>
      </c>
      <c r="B2092" s="65">
        <f t="shared" si="587"/>
        <v>8</v>
      </c>
      <c r="C2092" s="58" t="s">
        <v>2143</v>
      </c>
      <c r="D2092" s="58">
        <v>6577</v>
      </c>
      <c r="E2092" s="58">
        <v>0</v>
      </c>
      <c r="F2092" s="58">
        <f t="shared" si="588"/>
        <v>10601.731343283582</v>
      </c>
      <c r="G2092" s="58"/>
      <c r="H2092" s="17">
        <f t="shared" si="589"/>
        <v>1</v>
      </c>
      <c r="I2092" s="17">
        <f t="shared" si="590"/>
        <v>0</v>
      </c>
      <c r="J2092" s="17">
        <f ca="1">OFFSET('Z1'!$B$7,B2092,H2092)*D2092</f>
        <v>0</v>
      </c>
      <c r="K2092" s="17">
        <f ca="1">IF(I2092&gt;0,OFFSET('Z1'!$I$7,B2092,I2092)*IF(I2092=1,D2092-9300,IF(I2092=2,D2092-18000,IF(I2092=3,D2092-45000,0))),0)</f>
        <v>0</v>
      </c>
      <c r="L2092" s="17">
        <f>IF(AND(E2092=1,D2092&gt;20000,D2092&lt;=45000),D2092*'Z1'!$G$7,0)+IF(AND(E2092=1,D2092&gt;45000,D2092&lt;=50000),'Z1'!$G$7/5000*(50000-D2092)*D2092,0)</f>
        <v>0</v>
      </c>
      <c r="M2092" s="18">
        <f t="shared" ca="1" si="591"/>
        <v>0</v>
      </c>
      <c r="N2092" s="21">
        <v>7934</v>
      </c>
      <c r="O2092" s="20">
        <f t="shared" si="592"/>
        <v>6934</v>
      </c>
      <c r="P2092" s="21">
        <f t="shared" si="593"/>
        <v>1</v>
      </c>
      <c r="Q2092" s="22">
        <f t="shared" si="594"/>
        <v>6240.6</v>
      </c>
      <c r="R2092" s="59">
        <f t="shared" ca="1" si="595"/>
        <v>7479054.6754407017</v>
      </c>
      <c r="S2092" s="60">
        <f t="shared" ca="1" si="596"/>
        <v>7485295.2754407013</v>
      </c>
      <c r="T2092" s="61">
        <v>1051.6036027893408</v>
      </c>
      <c r="U2092" s="61">
        <f t="shared" ca="1" si="597"/>
        <v>1138.1017599879431</v>
      </c>
      <c r="V2092" s="62">
        <f t="shared" ca="1" si="598"/>
        <v>8.225357631827146E-2</v>
      </c>
      <c r="W2092" s="62"/>
      <c r="X2092" s="62">
        <f t="shared" ca="1" si="599"/>
        <v>8.225357631827146E-2</v>
      </c>
      <c r="Y2092" s="60">
        <f t="shared" ca="1" si="600"/>
        <v>7485295.2754407013</v>
      </c>
      <c r="Z2092" s="63">
        <f t="shared" ca="1" si="601"/>
        <v>0</v>
      </c>
      <c r="AA2092" s="60">
        <f t="shared" ca="1" si="602"/>
        <v>3778.5463017066941</v>
      </c>
      <c r="AB2092" s="63">
        <f t="shared" ca="1" si="603"/>
        <v>-1435.5563719311112</v>
      </c>
      <c r="AC2092" s="47">
        <f t="shared" ca="1" si="604"/>
        <v>7483859.7190687703</v>
      </c>
    </row>
    <row r="2093" spans="1:29" x14ac:dyDescent="0.15">
      <c r="A2093" s="58">
        <v>80406</v>
      </c>
      <c r="B2093" s="65">
        <f t="shared" si="587"/>
        <v>8</v>
      </c>
      <c r="C2093" s="58" t="s">
        <v>2144</v>
      </c>
      <c r="D2093" s="58">
        <v>722</v>
      </c>
      <c r="E2093" s="58">
        <v>0</v>
      </c>
      <c r="F2093" s="58">
        <f t="shared" si="588"/>
        <v>1163.8208955223881</v>
      </c>
      <c r="G2093" s="58"/>
      <c r="H2093" s="17">
        <f t="shared" si="589"/>
        <v>1</v>
      </c>
      <c r="I2093" s="17">
        <f t="shared" si="590"/>
        <v>0</v>
      </c>
      <c r="J2093" s="17">
        <f ca="1">OFFSET('Z1'!$B$7,B2093,H2093)*D2093</f>
        <v>0</v>
      </c>
      <c r="K2093" s="17">
        <f ca="1">IF(I2093&gt;0,OFFSET('Z1'!$I$7,B2093,I2093)*IF(I2093=1,D2093-9300,IF(I2093=2,D2093-18000,IF(I2093=3,D2093-45000,0))),0)</f>
        <v>0</v>
      </c>
      <c r="L2093" s="17">
        <f>IF(AND(E2093=1,D2093&gt;20000,D2093&lt;=45000),D2093*'Z1'!$G$7,0)+IF(AND(E2093=1,D2093&gt;45000,D2093&lt;=50000),'Z1'!$G$7/5000*(50000-D2093)*D2093,0)</f>
        <v>0</v>
      </c>
      <c r="M2093" s="18">
        <f t="shared" ca="1" si="591"/>
        <v>0</v>
      </c>
      <c r="N2093" s="21">
        <v>0</v>
      </c>
      <c r="O2093" s="20">
        <f t="shared" si="592"/>
        <v>0</v>
      </c>
      <c r="P2093" s="21">
        <f t="shared" si="593"/>
        <v>1</v>
      </c>
      <c r="Q2093" s="22">
        <f t="shared" si="594"/>
        <v>0</v>
      </c>
      <c r="R2093" s="59">
        <f t="shared" ca="1" si="595"/>
        <v>821024.39952382352</v>
      </c>
      <c r="S2093" s="60">
        <f t="shared" ca="1" si="596"/>
        <v>821024.39952382352</v>
      </c>
      <c r="T2093" s="61">
        <v>1051.6699255436874</v>
      </c>
      <c r="U2093" s="61">
        <f t="shared" ca="1" si="597"/>
        <v>1137.1529079277334</v>
      </c>
      <c r="V2093" s="62">
        <f t="shared" ca="1" si="598"/>
        <v>8.1283091118017348E-2</v>
      </c>
      <c r="W2093" s="62"/>
      <c r="X2093" s="62">
        <f t="shared" ca="1" si="599"/>
        <v>8.1283091118017348E-2</v>
      </c>
      <c r="Y2093" s="60">
        <f t="shared" ca="1" si="600"/>
        <v>821024.39952382352</v>
      </c>
      <c r="Z2093" s="63">
        <f t="shared" ca="1" si="601"/>
        <v>0</v>
      </c>
      <c r="AA2093" s="60">
        <f t="shared" ca="1" si="602"/>
        <v>0</v>
      </c>
      <c r="AB2093" s="63">
        <f t="shared" ca="1" si="603"/>
        <v>0</v>
      </c>
      <c r="AC2093" s="47">
        <f t="shared" ca="1" si="604"/>
        <v>821024.39952382352</v>
      </c>
    </row>
    <row r="2094" spans="1:29" x14ac:dyDescent="0.15">
      <c r="A2094" s="58">
        <v>80407</v>
      </c>
      <c r="B2094" s="65">
        <f t="shared" si="587"/>
        <v>8</v>
      </c>
      <c r="C2094" s="58" t="s">
        <v>2145</v>
      </c>
      <c r="D2094" s="58">
        <v>3325</v>
      </c>
      <c r="E2094" s="58">
        <v>0</v>
      </c>
      <c r="F2094" s="58">
        <f t="shared" si="588"/>
        <v>5359.7014925373132</v>
      </c>
      <c r="G2094" s="58"/>
      <c r="H2094" s="17">
        <f t="shared" si="589"/>
        <v>1</v>
      </c>
      <c r="I2094" s="17">
        <f t="shared" si="590"/>
        <v>0</v>
      </c>
      <c r="J2094" s="17">
        <f ca="1">OFFSET('Z1'!$B$7,B2094,H2094)*D2094</f>
        <v>0</v>
      </c>
      <c r="K2094" s="17">
        <f ca="1">IF(I2094&gt;0,OFFSET('Z1'!$I$7,B2094,I2094)*IF(I2094=1,D2094-9300,IF(I2094=2,D2094-18000,IF(I2094=3,D2094-45000,0))),0)</f>
        <v>0</v>
      </c>
      <c r="L2094" s="17">
        <f>IF(AND(E2094=1,D2094&gt;20000,D2094&lt;=45000),D2094*'Z1'!$G$7,0)+IF(AND(E2094=1,D2094&gt;45000,D2094&lt;=50000),'Z1'!$G$7/5000*(50000-D2094)*D2094,0)</f>
        <v>0</v>
      </c>
      <c r="M2094" s="18">
        <f t="shared" ca="1" si="591"/>
        <v>0</v>
      </c>
      <c r="N2094" s="21">
        <v>0</v>
      </c>
      <c r="O2094" s="20">
        <f t="shared" si="592"/>
        <v>0</v>
      </c>
      <c r="P2094" s="21">
        <f t="shared" si="593"/>
        <v>1</v>
      </c>
      <c r="Q2094" s="22">
        <f t="shared" si="594"/>
        <v>0</v>
      </c>
      <c r="R2094" s="59">
        <f t="shared" ca="1" si="595"/>
        <v>3781033.4188597132</v>
      </c>
      <c r="S2094" s="60">
        <f t="shared" ca="1" si="596"/>
        <v>3781033.4188597132</v>
      </c>
      <c r="T2094" s="61">
        <v>1050.8474828952019</v>
      </c>
      <c r="U2094" s="61">
        <f t="shared" ca="1" si="597"/>
        <v>1137.1529079277334</v>
      </c>
      <c r="V2094" s="62">
        <f t="shared" ca="1" si="598"/>
        <v>8.2129354104508501E-2</v>
      </c>
      <c r="W2094" s="62"/>
      <c r="X2094" s="62">
        <f t="shared" ca="1" si="599"/>
        <v>8.2129354104508501E-2</v>
      </c>
      <c r="Y2094" s="60">
        <f t="shared" ca="1" si="600"/>
        <v>3781033.4188597137</v>
      </c>
      <c r="Z2094" s="63">
        <f t="shared" ca="1" si="601"/>
        <v>0</v>
      </c>
      <c r="AA2094" s="60">
        <f t="shared" ca="1" si="602"/>
        <v>1474.8283903314732</v>
      </c>
      <c r="AB2094" s="63">
        <f t="shared" ca="1" si="603"/>
        <v>-560.32111933866042</v>
      </c>
      <c r="AC2094" s="47">
        <f t="shared" ca="1" si="604"/>
        <v>3780473.097740375</v>
      </c>
    </row>
    <row r="2095" spans="1:29" x14ac:dyDescent="0.15">
      <c r="A2095" s="58">
        <v>80408</v>
      </c>
      <c r="B2095" s="65">
        <f t="shared" si="587"/>
        <v>8</v>
      </c>
      <c r="C2095" s="58" t="s">
        <v>2146</v>
      </c>
      <c r="D2095" s="58">
        <v>11790</v>
      </c>
      <c r="E2095" s="58">
        <v>0</v>
      </c>
      <c r="F2095" s="58">
        <f t="shared" si="588"/>
        <v>19650</v>
      </c>
      <c r="G2095" s="58"/>
      <c r="H2095" s="17">
        <f t="shared" si="589"/>
        <v>2</v>
      </c>
      <c r="I2095" s="17">
        <f t="shared" si="590"/>
        <v>0</v>
      </c>
      <c r="J2095" s="17">
        <f ca="1">OFFSET('Z1'!$B$7,B2095,H2095)*D2095</f>
        <v>1520202.5999999999</v>
      </c>
      <c r="K2095" s="17">
        <f ca="1">IF(I2095&gt;0,OFFSET('Z1'!$I$7,B2095,I2095)*IF(I2095=1,D2095-9300,IF(I2095=2,D2095-18000,IF(I2095=3,D2095-45000,0))),0)</f>
        <v>0</v>
      </c>
      <c r="L2095" s="17">
        <f>IF(AND(E2095=1,D2095&gt;20000,D2095&lt;=45000),D2095*'Z1'!$G$7,0)+IF(AND(E2095=1,D2095&gt;45000,D2095&lt;=50000),'Z1'!$G$7/5000*(50000-D2095)*D2095,0)</f>
        <v>0</v>
      </c>
      <c r="M2095" s="18">
        <f t="shared" ca="1" si="591"/>
        <v>1520202.5999999999</v>
      </c>
      <c r="N2095" s="21">
        <v>17701</v>
      </c>
      <c r="O2095" s="20">
        <f t="shared" si="592"/>
        <v>16701</v>
      </c>
      <c r="P2095" s="21">
        <f t="shared" si="593"/>
        <v>0</v>
      </c>
      <c r="Q2095" s="22">
        <f t="shared" si="594"/>
        <v>0</v>
      </c>
      <c r="R2095" s="59">
        <f t="shared" ca="1" si="595"/>
        <v>13862209.823446827</v>
      </c>
      <c r="S2095" s="60">
        <f t="shared" ca="1" si="596"/>
        <v>15382412.423446827</v>
      </c>
      <c r="T2095" s="61">
        <v>1196.9970318147186</v>
      </c>
      <c r="U2095" s="61">
        <f t="shared" ca="1" si="597"/>
        <v>1304.6999510981193</v>
      </c>
      <c r="V2095" s="62">
        <f t="shared" ca="1" si="598"/>
        <v>8.9977599292887733E-2</v>
      </c>
      <c r="W2095" s="62"/>
      <c r="X2095" s="62">
        <f t="shared" ca="1" si="599"/>
        <v>8.9977599292887733E-2</v>
      </c>
      <c r="Y2095" s="60">
        <f t="shared" ca="1" si="600"/>
        <v>15382412.423446827</v>
      </c>
      <c r="Z2095" s="63">
        <f t="shared" ca="1" si="601"/>
        <v>0</v>
      </c>
      <c r="AA2095" s="60">
        <f t="shared" ca="1" si="602"/>
        <v>116715.96085851267</v>
      </c>
      <c r="AB2095" s="63">
        <f t="shared" ca="1" si="603"/>
        <v>-44343.069513484588</v>
      </c>
      <c r="AC2095" s="47">
        <f t="shared" ca="1" si="604"/>
        <v>15338069.353933342</v>
      </c>
    </row>
    <row r="2096" spans="1:29" x14ac:dyDescent="0.15">
      <c r="A2096" s="58">
        <v>80409</v>
      </c>
      <c r="B2096" s="65">
        <f t="shared" si="587"/>
        <v>8</v>
      </c>
      <c r="C2096" s="58" t="s">
        <v>2147</v>
      </c>
      <c r="D2096" s="58">
        <v>3119</v>
      </c>
      <c r="E2096" s="58">
        <v>0</v>
      </c>
      <c r="F2096" s="58">
        <f t="shared" si="588"/>
        <v>5027.6417910447763</v>
      </c>
      <c r="G2096" s="58"/>
      <c r="H2096" s="17">
        <f t="shared" si="589"/>
        <v>1</v>
      </c>
      <c r="I2096" s="17">
        <f t="shared" si="590"/>
        <v>0</v>
      </c>
      <c r="J2096" s="17">
        <f ca="1">OFFSET('Z1'!$B$7,B2096,H2096)*D2096</f>
        <v>0</v>
      </c>
      <c r="K2096" s="17">
        <f ca="1">IF(I2096&gt;0,OFFSET('Z1'!$I$7,B2096,I2096)*IF(I2096=1,D2096-9300,IF(I2096=2,D2096-18000,IF(I2096=3,D2096-45000,0))),0)</f>
        <v>0</v>
      </c>
      <c r="L2096" s="17">
        <f>IF(AND(E2096=1,D2096&gt;20000,D2096&lt;=45000),D2096*'Z1'!$G$7,0)+IF(AND(E2096=1,D2096&gt;45000,D2096&lt;=50000),'Z1'!$G$7/5000*(50000-D2096)*D2096,0)</f>
        <v>0</v>
      </c>
      <c r="M2096" s="18">
        <f t="shared" ca="1" si="591"/>
        <v>0</v>
      </c>
      <c r="N2096" s="21">
        <v>2813</v>
      </c>
      <c r="O2096" s="20">
        <f t="shared" si="592"/>
        <v>1813</v>
      </c>
      <c r="P2096" s="21">
        <f t="shared" si="593"/>
        <v>1</v>
      </c>
      <c r="Q2096" s="22">
        <f t="shared" si="594"/>
        <v>1631.7</v>
      </c>
      <c r="R2096" s="59">
        <f t="shared" ca="1" si="595"/>
        <v>3546779.9198266002</v>
      </c>
      <c r="S2096" s="60">
        <f t="shared" ca="1" si="596"/>
        <v>3548411.6198266004</v>
      </c>
      <c r="T2096" s="61">
        <v>1051.8918808973128</v>
      </c>
      <c r="U2096" s="61">
        <f t="shared" ca="1" si="597"/>
        <v>1137.6760563727478</v>
      </c>
      <c r="V2096" s="62">
        <f t="shared" ca="1" si="598"/>
        <v>8.1552274557207483E-2</v>
      </c>
      <c r="W2096" s="62"/>
      <c r="X2096" s="62">
        <f t="shared" ca="1" si="599"/>
        <v>8.1552274557207483E-2</v>
      </c>
      <c r="Y2096" s="60">
        <f t="shared" ca="1" si="600"/>
        <v>3548411.6198266004</v>
      </c>
      <c r="Z2096" s="63">
        <f t="shared" ca="1" si="601"/>
        <v>0</v>
      </c>
      <c r="AA2096" s="60">
        <f t="shared" ca="1" si="602"/>
        <v>0</v>
      </c>
      <c r="AB2096" s="63">
        <f t="shared" ca="1" si="603"/>
        <v>0</v>
      </c>
      <c r="AC2096" s="47">
        <f t="shared" ca="1" si="604"/>
        <v>3548411.6198266004</v>
      </c>
    </row>
    <row r="2097" spans="1:29" x14ac:dyDescent="0.15">
      <c r="A2097" s="58">
        <v>80410</v>
      </c>
      <c r="B2097" s="65">
        <f t="shared" si="587"/>
        <v>8</v>
      </c>
      <c r="C2097" s="58" t="s">
        <v>2148</v>
      </c>
      <c r="D2097" s="58">
        <v>4779</v>
      </c>
      <c r="E2097" s="58">
        <v>0</v>
      </c>
      <c r="F2097" s="58">
        <f t="shared" si="588"/>
        <v>7703.4626865671644</v>
      </c>
      <c r="G2097" s="58"/>
      <c r="H2097" s="17">
        <f t="shared" si="589"/>
        <v>1</v>
      </c>
      <c r="I2097" s="17">
        <f t="shared" si="590"/>
        <v>0</v>
      </c>
      <c r="J2097" s="17">
        <f ca="1">OFFSET('Z1'!$B$7,B2097,H2097)*D2097</f>
        <v>0</v>
      </c>
      <c r="K2097" s="17">
        <f ca="1">IF(I2097&gt;0,OFFSET('Z1'!$I$7,B2097,I2097)*IF(I2097=1,D2097-9300,IF(I2097=2,D2097-18000,IF(I2097=3,D2097-45000,0))),0)</f>
        <v>0</v>
      </c>
      <c r="L2097" s="17">
        <f>IF(AND(E2097=1,D2097&gt;20000,D2097&lt;=45000),D2097*'Z1'!$G$7,0)+IF(AND(E2097=1,D2097&gt;45000,D2097&lt;=50000),'Z1'!$G$7/5000*(50000-D2097)*D2097,0)</f>
        <v>0</v>
      </c>
      <c r="M2097" s="18">
        <f t="shared" ca="1" si="591"/>
        <v>0</v>
      </c>
      <c r="N2097" s="21">
        <v>0</v>
      </c>
      <c r="O2097" s="20">
        <f t="shared" si="592"/>
        <v>0</v>
      </c>
      <c r="P2097" s="21">
        <f t="shared" si="593"/>
        <v>1</v>
      </c>
      <c r="Q2097" s="22">
        <f t="shared" si="594"/>
        <v>0</v>
      </c>
      <c r="R2097" s="59">
        <f t="shared" ca="1" si="595"/>
        <v>5434453.7469866378</v>
      </c>
      <c r="S2097" s="60">
        <f t="shared" ca="1" si="596"/>
        <v>5434453.7469866378</v>
      </c>
      <c r="T2097" s="61">
        <v>1050.8474828952017</v>
      </c>
      <c r="U2097" s="61">
        <f t="shared" ca="1" si="597"/>
        <v>1137.1529079277334</v>
      </c>
      <c r="V2097" s="62">
        <f t="shared" ca="1" si="598"/>
        <v>8.2129354104508723E-2</v>
      </c>
      <c r="W2097" s="62"/>
      <c r="X2097" s="62">
        <f t="shared" ca="1" si="599"/>
        <v>8.2129354104508723E-2</v>
      </c>
      <c r="Y2097" s="60">
        <f t="shared" ca="1" si="600"/>
        <v>5434453.7469866378</v>
      </c>
      <c r="Z2097" s="63">
        <f t="shared" ca="1" si="601"/>
        <v>0</v>
      </c>
      <c r="AA2097" s="60">
        <f t="shared" ca="1" si="602"/>
        <v>2119.7608653828502</v>
      </c>
      <c r="AB2097" s="63">
        <f t="shared" ca="1" si="603"/>
        <v>-805.34575317922622</v>
      </c>
      <c r="AC2097" s="47">
        <f t="shared" ca="1" si="604"/>
        <v>5433648.4012334589</v>
      </c>
    </row>
    <row r="2098" spans="1:29" x14ac:dyDescent="0.15">
      <c r="A2098" s="58">
        <v>80411</v>
      </c>
      <c r="B2098" s="65">
        <f t="shared" si="587"/>
        <v>8</v>
      </c>
      <c r="C2098" s="58" t="s">
        <v>2149</v>
      </c>
      <c r="D2098" s="58">
        <v>672</v>
      </c>
      <c r="E2098" s="58">
        <v>0</v>
      </c>
      <c r="F2098" s="58">
        <f t="shared" si="588"/>
        <v>1083.2238805970148</v>
      </c>
      <c r="G2098" s="58"/>
      <c r="H2098" s="17">
        <f t="shared" si="589"/>
        <v>1</v>
      </c>
      <c r="I2098" s="17">
        <f t="shared" si="590"/>
        <v>0</v>
      </c>
      <c r="J2098" s="17">
        <f ca="1">OFFSET('Z1'!$B$7,B2098,H2098)*D2098</f>
        <v>0</v>
      </c>
      <c r="K2098" s="17">
        <f ca="1">IF(I2098&gt;0,OFFSET('Z1'!$I$7,B2098,I2098)*IF(I2098=1,D2098-9300,IF(I2098=2,D2098-18000,IF(I2098=3,D2098-45000,0))),0)</f>
        <v>0</v>
      </c>
      <c r="L2098" s="17">
        <f>IF(AND(E2098=1,D2098&gt;20000,D2098&lt;=45000),D2098*'Z1'!$G$7,0)+IF(AND(E2098=1,D2098&gt;45000,D2098&lt;=50000),'Z1'!$G$7/5000*(50000-D2098)*D2098,0)</f>
        <v>0</v>
      </c>
      <c r="M2098" s="18">
        <f t="shared" ca="1" si="591"/>
        <v>0</v>
      </c>
      <c r="N2098" s="21">
        <v>16872</v>
      </c>
      <c r="O2098" s="20">
        <f t="shared" si="592"/>
        <v>15872</v>
      </c>
      <c r="P2098" s="21">
        <f t="shared" si="593"/>
        <v>1</v>
      </c>
      <c r="Q2098" s="22">
        <f t="shared" si="594"/>
        <v>14284.800000000001</v>
      </c>
      <c r="R2098" s="59">
        <f t="shared" ca="1" si="595"/>
        <v>764166.75412743678</v>
      </c>
      <c r="S2098" s="60">
        <f t="shared" ca="1" si="596"/>
        <v>778451.55412743683</v>
      </c>
      <c r="T2098" s="61">
        <v>1083.3302772595819</v>
      </c>
      <c r="U2098" s="61">
        <f t="shared" ca="1" si="597"/>
        <v>1158.4100507848761</v>
      </c>
      <c r="V2098" s="62">
        <f t="shared" ca="1" si="598"/>
        <v>6.930460183870979E-2</v>
      </c>
      <c r="W2098" s="62"/>
      <c r="X2098" s="62">
        <f t="shared" ca="1" si="599"/>
        <v>6.930460183870979E-2</v>
      </c>
      <c r="Y2098" s="60">
        <f t="shared" ca="1" si="600"/>
        <v>778451.55412743695</v>
      </c>
      <c r="Z2098" s="63">
        <f t="shared" ca="1" si="601"/>
        <v>0</v>
      </c>
      <c r="AA2098" s="60">
        <f t="shared" ca="1" si="602"/>
        <v>0</v>
      </c>
      <c r="AB2098" s="63">
        <f t="shared" ca="1" si="603"/>
        <v>0</v>
      </c>
      <c r="AC2098" s="47">
        <f t="shared" ca="1" si="604"/>
        <v>778451.55412743695</v>
      </c>
    </row>
    <row r="2099" spans="1:29" x14ac:dyDescent="0.15">
      <c r="A2099" s="58">
        <v>80412</v>
      </c>
      <c r="B2099" s="65">
        <f t="shared" si="587"/>
        <v>8</v>
      </c>
      <c r="C2099" s="58" t="s">
        <v>2150</v>
      </c>
      <c r="D2099" s="58">
        <v>4106</v>
      </c>
      <c r="E2099" s="58">
        <v>0</v>
      </c>
      <c r="F2099" s="58">
        <f t="shared" si="588"/>
        <v>6618.626865671642</v>
      </c>
      <c r="G2099" s="58"/>
      <c r="H2099" s="17">
        <f t="shared" si="589"/>
        <v>1</v>
      </c>
      <c r="I2099" s="17">
        <f t="shared" si="590"/>
        <v>0</v>
      </c>
      <c r="J2099" s="17">
        <f ca="1">OFFSET('Z1'!$B$7,B2099,H2099)*D2099</f>
        <v>0</v>
      </c>
      <c r="K2099" s="17">
        <f ca="1">IF(I2099&gt;0,OFFSET('Z1'!$I$7,B2099,I2099)*IF(I2099=1,D2099-9300,IF(I2099=2,D2099-18000,IF(I2099=3,D2099-45000,0))),0)</f>
        <v>0</v>
      </c>
      <c r="L2099" s="17">
        <f>IF(AND(E2099=1,D2099&gt;20000,D2099&lt;=45000),D2099*'Z1'!$G$7,0)+IF(AND(E2099=1,D2099&gt;45000,D2099&lt;=50000),'Z1'!$G$7/5000*(50000-D2099)*D2099,0)</f>
        <v>0</v>
      </c>
      <c r="M2099" s="18">
        <f t="shared" ca="1" si="591"/>
        <v>0</v>
      </c>
      <c r="N2099" s="21">
        <v>0</v>
      </c>
      <c r="O2099" s="20">
        <f t="shared" si="592"/>
        <v>0</v>
      </c>
      <c r="P2099" s="21">
        <f t="shared" si="593"/>
        <v>1</v>
      </c>
      <c r="Q2099" s="22">
        <f t="shared" si="594"/>
        <v>0</v>
      </c>
      <c r="R2099" s="59">
        <f t="shared" ca="1" si="595"/>
        <v>4669149.8399512731</v>
      </c>
      <c r="S2099" s="60">
        <f t="shared" ca="1" si="596"/>
        <v>4669149.8399512731</v>
      </c>
      <c r="T2099" s="61">
        <v>1050.8474828952017</v>
      </c>
      <c r="U2099" s="61">
        <f t="shared" ca="1" si="597"/>
        <v>1137.1529079277334</v>
      </c>
      <c r="V2099" s="62">
        <f t="shared" ca="1" si="598"/>
        <v>8.2129354104508723E-2</v>
      </c>
      <c r="W2099" s="62"/>
      <c r="X2099" s="62">
        <f t="shared" ca="1" si="599"/>
        <v>8.2129354104508723E-2</v>
      </c>
      <c r="Y2099" s="60">
        <f t="shared" ca="1" si="600"/>
        <v>4669149.8399512731</v>
      </c>
      <c r="Z2099" s="63">
        <f t="shared" ca="1" si="601"/>
        <v>0</v>
      </c>
      <c r="AA2099" s="60">
        <f t="shared" ca="1" si="602"/>
        <v>1821.2467280309647</v>
      </c>
      <c r="AB2099" s="63">
        <f t="shared" ca="1" si="603"/>
        <v>-691.93338827226239</v>
      </c>
      <c r="AC2099" s="47">
        <f t="shared" ca="1" si="604"/>
        <v>4668457.9065630008</v>
      </c>
    </row>
    <row r="2100" spans="1:29" x14ac:dyDescent="0.15">
      <c r="A2100" s="58">
        <v>80413</v>
      </c>
      <c r="B2100" s="65">
        <f t="shared" si="587"/>
        <v>8</v>
      </c>
      <c r="C2100" s="58" t="s">
        <v>2151</v>
      </c>
      <c r="D2100" s="58">
        <v>2345</v>
      </c>
      <c r="E2100" s="58">
        <v>0</v>
      </c>
      <c r="F2100" s="58">
        <f t="shared" si="588"/>
        <v>3780</v>
      </c>
      <c r="G2100" s="58"/>
      <c r="H2100" s="17">
        <f t="shared" si="589"/>
        <v>1</v>
      </c>
      <c r="I2100" s="17">
        <f t="shared" si="590"/>
        <v>0</v>
      </c>
      <c r="J2100" s="17">
        <f ca="1">OFFSET('Z1'!$B$7,B2100,H2100)*D2100</f>
        <v>0</v>
      </c>
      <c r="K2100" s="17">
        <f ca="1">IF(I2100&gt;0,OFFSET('Z1'!$I$7,B2100,I2100)*IF(I2100=1,D2100-9300,IF(I2100=2,D2100-18000,IF(I2100=3,D2100-45000,0))),0)</f>
        <v>0</v>
      </c>
      <c r="L2100" s="17">
        <f>IF(AND(E2100=1,D2100&gt;20000,D2100&lt;=45000),D2100*'Z1'!$G$7,0)+IF(AND(E2100=1,D2100&gt;45000,D2100&lt;=50000),'Z1'!$G$7/5000*(50000-D2100)*D2100,0)</f>
        <v>0</v>
      </c>
      <c r="M2100" s="18">
        <f t="shared" ca="1" si="591"/>
        <v>0</v>
      </c>
      <c r="N2100" s="21">
        <v>0</v>
      </c>
      <c r="O2100" s="20">
        <f t="shared" si="592"/>
        <v>0</v>
      </c>
      <c r="P2100" s="21">
        <f t="shared" si="593"/>
        <v>1</v>
      </c>
      <c r="Q2100" s="22">
        <f t="shared" si="594"/>
        <v>0</v>
      </c>
      <c r="R2100" s="59">
        <f t="shared" ca="1" si="595"/>
        <v>2666623.5690905345</v>
      </c>
      <c r="S2100" s="60">
        <f t="shared" ca="1" si="596"/>
        <v>2666623.5690905345</v>
      </c>
      <c r="T2100" s="61">
        <v>1050.8474828952017</v>
      </c>
      <c r="U2100" s="61">
        <f t="shared" ca="1" si="597"/>
        <v>1137.1529079277332</v>
      </c>
      <c r="V2100" s="62">
        <f t="shared" ca="1" si="598"/>
        <v>8.2129354104508501E-2</v>
      </c>
      <c r="W2100" s="62"/>
      <c r="X2100" s="62">
        <f t="shared" ca="1" si="599"/>
        <v>8.2129354104508501E-2</v>
      </c>
      <c r="Y2100" s="60">
        <f t="shared" ca="1" si="600"/>
        <v>2666623.5690905345</v>
      </c>
      <c r="Z2100" s="63">
        <f t="shared" ca="1" si="601"/>
        <v>0</v>
      </c>
      <c r="AA2100" s="60">
        <f t="shared" ca="1" si="602"/>
        <v>1040.1421279180795</v>
      </c>
      <c r="AB2100" s="63">
        <f t="shared" ca="1" si="603"/>
        <v>-395.17384205993272</v>
      </c>
      <c r="AC2100" s="47">
        <f t="shared" ca="1" si="604"/>
        <v>2666228.3952484746</v>
      </c>
    </row>
    <row r="2101" spans="1:29" x14ac:dyDescent="0.15">
      <c r="A2101" s="58">
        <v>80414</v>
      </c>
      <c r="B2101" s="65">
        <f t="shared" si="587"/>
        <v>8</v>
      </c>
      <c r="C2101" s="58" t="s">
        <v>2152</v>
      </c>
      <c r="D2101" s="58">
        <v>12012</v>
      </c>
      <c r="E2101" s="58">
        <v>0</v>
      </c>
      <c r="F2101" s="58">
        <f t="shared" si="588"/>
        <v>20020</v>
      </c>
      <c r="G2101" s="58"/>
      <c r="H2101" s="17">
        <f t="shared" si="589"/>
        <v>2</v>
      </c>
      <c r="I2101" s="17">
        <f t="shared" si="590"/>
        <v>0</v>
      </c>
      <c r="J2101" s="17">
        <f ca="1">OFFSET('Z1'!$B$7,B2101,H2101)*D2101</f>
        <v>1548827.28</v>
      </c>
      <c r="K2101" s="17">
        <f ca="1">IF(I2101&gt;0,OFFSET('Z1'!$I$7,B2101,I2101)*IF(I2101=1,D2101-9300,IF(I2101=2,D2101-18000,IF(I2101=3,D2101-45000,0))),0)</f>
        <v>0</v>
      </c>
      <c r="L2101" s="17">
        <f>IF(AND(E2101=1,D2101&gt;20000,D2101&lt;=45000),D2101*'Z1'!$G$7,0)+IF(AND(E2101=1,D2101&gt;45000,D2101&lt;=50000),'Z1'!$G$7/5000*(50000-D2101)*D2101,0)</f>
        <v>0</v>
      </c>
      <c r="M2101" s="18">
        <f t="shared" ca="1" si="591"/>
        <v>1548827.28</v>
      </c>
      <c r="N2101" s="21">
        <v>13388</v>
      </c>
      <c r="O2101" s="20">
        <f t="shared" si="592"/>
        <v>12388</v>
      </c>
      <c r="P2101" s="21">
        <f t="shared" si="593"/>
        <v>0</v>
      </c>
      <c r="Q2101" s="22">
        <f t="shared" si="594"/>
        <v>0</v>
      </c>
      <c r="R2101" s="59">
        <f t="shared" ca="1" si="595"/>
        <v>14123228.532590609</v>
      </c>
      <c r="S2101" s="60">
        <f t="shared" ca="1" si="596"/>
        <v>15672055.812590608</v>
      </c>
      <c r="T2101" s="61">
        <v>1196.9970318147186</v>
      </c>
      <c r="U2101" s="61">
        <f t="shared" ca="1" si="597"/>
        <v>1304.6999510981193</v>
      </c>
      <c r="V2101" s="62">
        <f t="shared" ca="1" si="598"/>
        <v>8.9977599292887733E-2</v>
      </c>
      <c r="W2101" s="62"/>
      <c r="X2101" s="62">
        <f t="shared" ca="1" si="599"/>
        <v>8.9977599292887733E-2</v>
      </c>
      <c r="Y2101" s="60">
        <f t="shared" ca="1" si="600"/>
        <v>15672055.812590608</v>
      </c>
      <c r="Z2101" s="63">
        <f t="shared" ca="1" si="601"/>
        <v>0</v>
      </c>
      <c r="AA2101" s="60">
        <f t="shared" ca="1" si="602"/>
        <v>118913.66597391479</v>
      </c>
      <c r="AB2101" s="63">
        <f t="shared" ca="1" si="603"/>
        <v>-45178.02807429833</v>
      </c>
      <c r="AC2101" s="47">
        <f t="shared" ca="1" si="604"/>
        <v>15626877.78451631</v>
      </c>
    </row>
    <row r="2102" spans="1:29" x14ac:dyDescent="0.15">
      <c r="A2102" s="58">
        <v>80415</v>
      </c>
      <c r="B2102" s="65">
        <f t="shared" si="587"/>
        <v>8</v>
      </c>
      <c r="C2102" s="58" t="s">
        <v>2153</v>
      </c>
      <c r="D2102" s="58">
        <v>352</v>
      </c>
      <c r="E2102" s="58">
        <v>0</v>
      </c>
      <c r="F2102" s="58">
        <f t="shared" si="588"/>
        <v>567.40298507462683</v>
      </c>
      <c r="G2102" s="58"/>
      <c r="H2102" s="17">
        <f t="shared" si="589"/>
        <v>1</v>
      </c>
      <c r="I2102" s="17">
        <f t="shared" si="590"/>
        <v>0</v>
      </c>
      <c r="J2102" s="17">
        <f ca="1">OFFSET('Z1'!$B$7,B2102,H2102)*D2102</f>
        <v>0</v>
      </c>
      <c r="K2102" s="17">
        <f ca="1">IF(I2102&gt;0,OFFSET('Z1'!$I$7,B2102,I2102)*IF(I2102=1,D2102-9300,IF(I2102=2,D2102-18000,IF(I2102=3,D2102-45000,0))),0)</f>
        <v>0</v>
      </c>
      <c r="L2102" s="17">
        <f>IF(AND(E2102=1,D2102&gt;20000,D2102&lt;=45000),D2102*'Z1'!$G$7,0)+IF(AND(E2102=1,D2102&gt;45000,D2102&lt;=50000),'Z1'!$G$7/5000*(50000-D2102)*D2102,0)</f>
        <v>0</v>
      </c>
      <c r="M2102" s="18">
        <f t="shared" ca="1" si="591"/>
        <v>0</v>
      </c>
      <c r="N2102" s="21">
        <v>0</v>
      </c>
      <c r="O2102" s="20">
        <f t="shared" si="592"/>
        <v>0</v>
      </c>
      <c r="P2102" s="21">
        <f t="shared" si="593"/>
        <v>1</v>
      </c>
      <c r="Q2102" s="22">
        <f t="shared" si="594"/>
        <v>0</v>
      </c>
      <c r="R2102" s="59">
        <f t="shared" ca="1" si="595"/>
        <v>400277.8235905621</v>
      </c>
      <c r="S2102" s="60">
        <f t="shared" ca="1" si="596"/>
        <v>400277.8235905621</v>
      </c>
      <c r="T2102" s="61">
        <v>1050.8474828952017</v>
      </c>
      <c r="U2102" s="61">
        <f t="shared" ca="1" si="597"/>
        <v>1137.1529079277332</v>
      </c>
      <c r="V2102" s="62">
        <f t="shared" ca="1" si="598"/>
        <v>8.2129354104508501E-2</v>
      </c>
      <c r="W2102" s="62"/>
      <c r="X2102" s="62">
        <f t="shared" ca="1" si="599"/>
        <v>8.2129354104508501E-2</v>
      </c>
      <c r="Y2102" s="60">
        <f t="shared" ca="1" si="600"/>
        <v>400277.8235905621</v>
      </c>
      <c r="Z2102" s="63">
        <f t="shared" ca="1" si="601"/>
        <v>0</v>
      </c>
      <c r="AA2102" s="60">
        <f t="shared" ca="1" si="602"/>
        <v>156.13220854039537</v>
      </c>
      <c r="AB2102" s="63">
        <f t="shared" ca="1" si="603"/>
        <v>-59.318205716469215</v>
      </c>
      <c r="AC2102" s="47">
        <f t="shared" ca="1" si="604"/>
        <v>400218.5053848456</v>
      </c>
    </row>
    <row r="2103" spans="1:29" x14ac:dyDescent="0.15">
      <c r="A2103" s="58">
        <v>80416</v>
      </c>
      <c r="B2103" s="65">
        <f t="shared" si="587"/>
        <v>8</v>
      </c>
      <c r="C2103" s="58" t="s">
        <v>2154</v>
      </c>
      <c r="D2103" s="58">
        <v>2147</v>
      </c>
      <c r="E2103" s="58">
        <v>0</v>
      </c>
      <c r="F2103" s="58">
        <f t="shared" si="588"/>
        <v>3460.8358208955224</v>
      </c>
      <c r="G2103" s="58"/>
      <c r="H2103" s="17">
        <f t="shared" si="589"/>
        <v>1</v>
      </c>
      <c r="I2103" s="17">
        <f t="shared" si="590"/>
        <v>0</v>
      </c>
      <c r="J2103" s="17">
        <f ca="1">OFFSET('Z1'!$B$7,B2103,H2103)*D2103</f>
        <v>0</v>
      </c>
      <c r="K2103" s="17">
        <f ca="1">IF(I2103&gt;0,OFFSET('Z1'!$I$7,B2103,I2103)*IF(I2103=1,D2103-9300,IF(I2103=2,D2103-18000,IF(I2103=3,D2103-45000,0))),0)</f>
        <v>0</v>
      </c>
      <c r="L2103" s="17">
        <f>IF(AND(E2103=1,D2103&gt;20000,D2103&lt;=45000),D2103*'Z1'!$G$7,0)+IF(AND(E2103=1,D2103&gt;45000,D2103&lt;=50000),'Z1'!$G$7/5000*(50000-D2103)*D2103,0)</f>
        <v>0</v>
      </c>
      <c r="M2103" s="18">
        <f t="shared" ca="1" si="591"/>
        <v>0</v>
      </c>
      <c r="N2103" s="21">
        <v>4215</v>
      </c>
      <c r="O2103" s="20">
        <f t="shared" si="592"/>
        <v>3215</v>
      </c>
      <c r="P2103" s="21">
        <f t="shared" si="593"/>
        <v>1</v>
      </c>
      <c r="Q2103" s="22">
        <f t="shared" si="594"/>
        <v>2893.5</v>
      </c>
      <c r="R2103" s="59">
        <f t="shared" ca="1" si="595"/>
        <v>2441467.2933208435</v>
      </c>
      <c r="S2103" s="60">
        <f t="shared" ca="1" si="596"/>
        <v>2444360.7933208435</v>
      </c>
      <c r="T2103" s="61">
        <v>1054.9155556746769</v>
      </c>
      <c r="U2103" s="61">
        <f t="shared" ca="1" si="597"/>
        <v>1138.5006023851158</v>
      </c>
      <c r="V2103" s="62">
        <f t="shared" ca="1" si="598"/>
        <v>7.9233874465887144E-2</v>
      </c>
      <c r="W2103" s="62"/>
      <c r="X2103" s="62">
        <f t="shared" ca="1" si="599"/>
        <v>7.9233874465887144E-2</v>
      </c>
      <c r="Y2103" s="60">
        <f t="shared" ca="1" si="600"/>
        <v>2444360.7933208435</v>
      </c>
      <c r="Z2103" s="63">
        <f t="shared" ca="1" si="601"/>
        <v>0</v>
      </c>
      <c r="AA2103" s="60">
        <f t="shared" ca="1" si="602"/>
        <v>0</v>
      </c>
      <c r="AB2103" s="63">
        <f t="shared" ca="1" si="603"/>
        <v>0</v>
      </c>
      <c r="AC2103" s="47">
        <f t="shared" ca="1" si="604"/>
        <v>2444360.7933208435</v>
      </c>
    </row>
    <row r="2104" spans="1:29" x14ac:dyDescent="0.15">
      <c r="A2104" s="58">
        <v>80417</v>
      </c>
      <c r="B2104" s="65">
        <f t="shared" si="587"/>
        <v>8</v>
      </c>
      <c r="C2104" s="58" t="s">
        <v>2155</v>
      </c>
      <c r="D2104" s="58">
        <v>2741</v>
      </c>
      <c r="E2104" s="58">
        <v>0</v>
      </c>
      <c r="F2104" s="58">
        <f t="shared" si="588"/>
        <v>4418.3283582089553</v>
      </c>
      <c r="G2104" s="58"/>
      <c r="H2104" s="17">
        <f t="shared" si="589"/>
        <v>1</v>
      </c>
      <c r="I2104" s="17">
        <f t="shared" si="590"/>
        <v>0</v>
      </c>
      <c r="J2104" s="17">
        <f ca="1">OFFSET('Z1'!$B$7,B2104,H2104)*D2104</f>
        <v>0</v>
      </c>
      <c r="K2104" s="17">
        <f ca="1">IF(I2104&gt;0,OFFSET('Z1'!$I$7,B2104,I2104)*IF(I2104=1,D2104-9300,IF(I2104=2,D2104-18000,IF(I2104=3,D2104-45000,0))),0)</f>
        <v>0</v>
      </c>
      <c r="L2104" s="17">
        <f>IF(AND(E2104=1,D2104&gt;20000,D2104&lt;=45000),D2104*'Z1'!$G$7,0)+IF(AND(E2104=1,D2104&gt;45000,D2104&lt;=50000),'Z1'!$G$7/5000*(50000-D2104)*D2104,0)</f>
        <v>0</v>
      </c>
      <c r="M2104" s="18">
        <f t="shared" ca="1" si="591"/>
        <v>0</v>
      </c>
      <c r="N2104" s="21">
        <v>0</v>
      </c>
      <c r="O2104" s="20">
        <f t="shared" si="592"/>
        <v>0</v>
      </c>
      <c r="P2104" s="21">
        <f t="shared" si="593"/>
        <v>1</v>
      </c>
      <c r="Q2104" s="22">
        <f t="shared" si="594"/>
        <v>0</v>
      </c>
      <c r="R2104" s="59">
        <f t="shared" ca="1" si="595"/>
        <v>3116936.1206299169</v>
      </c>
      <c r="S2104" s="60">
        <f t="shared" ca="1" si="596"/>
        <v>3116936.1206299169</v>
      </c>
      <c r="T2104" s="61">
        <v>1050.8474828952017</v>
      </c>
      <c r="U2104" s="61">
        <f t="shared" ca="1" si="597"/>
        <v>1137.1529079277332</v>
      </c>
      <c r="V2104" s="62">
        <f t="shared" ca="1" si="598"/>
        <v>8.2129354104508501E-2</v>
      </c>
      <c r="W2104" s="62"/>
      <c r="X2104" s="62">
        <f t="shared" ca="1" si="599"/>
        <v>8.2129354104508501E-2</v>
      </c>
      <c r="Y2104" s="60">
        <f t="shared" ca="1" si="600"/>
        <v>3116936.1206299164</v>
      </c>
      <c r="Z2104" s="63">
        <f t="shared" ca="1" si="601"/>
        <v>0</v>
      </c>
      <c r="AA2104" s="60">
        <f t="shared" ca="1" si="602"/>
        <v>1215.7908625258133</v>
      </c>
      <c r="AB2104" s="63">
        <f t="shared" ca="1" si="603"/>
        <v>-461.90682349088041</v>
      </c>
      <c r="AC2104" s="47">
        <f t="shared" ca="1" si="604"/>
        <v>3116474.2138064257</v>
      </c>
    </row>
    <row r="2105" spans="1:29" x14ac:dyDescent="0.15">
      <c r="A2105" s="58">
        <v>80418</v>
      </c>
      <c r="B2105" s="65">
        <f t="shared" si="587"/>
        <v>8</v>
      </c>
      <c r="C2105" s="58" t="s">
        <v>2156</v>
      </c>
      <c r="D2105" s="58">
        <v>2505</v>
      </c>
      <c r="E2105" s="58">
        <v>0</v>
      </c>
      <c r="F2105" s="58">
        <f t="shared" si="588"/>
        <v>4037.9104477611941</v>
      </c>
      <c r="G2105" s="58"/>
      <c r="H2105" s="17">
        <f t="shared" si="589"/>
        <v>1</v>
      </c>
      <c r="I2105" s="17">
        <f t="shared" si="590"/>
        <v>0</v>
      </c>
      <c r="J2105" s="17">
        <f ca="1">OFFSET('Z1'!$B$7,B2105,H2105)*D2105</f>
        <v>0</v>
      </c>
      <c r="K2105" s="17">
        <f ca="1">IF(I2105&gt;0,OFFSET('Z1'!$I$7,B2105,I2105)*IF(I2105=1,D2105-9300,IF(I2105=2,D2105-18000,IF(I2105=3,D2105-45000,0))),0)</f>
        <v>0</v>
      </c>
      <c r="L2105" s="17">
        <f>IF(AND(E2105=1,D2105&gt;20000,D2105&lt;=45000),D2105*'Z1'!$G$7,0)+IF(AND(E2105=1,D2105&gt;45000,D2105&lt;=50000),'Z1'!$G$7/5000*(50000-D2105)*D2105,0)</f>
        <v>0</v>
      </c>
      <c r="M2105" s="18">
        <f t="shared" ca="1" si="591"/>
        <v>0</v>
      </c>
      <c r="N2105" s="21">
        <v>0</v>
      </c>
      <c r="O2105" s="20">
        <f t="shared" si="592"/>
        <v>0</v>
      </c>
      <c r="P2105" s="21">
        <f t="shared" si="593"/>
        <v>1</v>
      </c>
      <c r="Q2105" s="22">
        <f t="shared" si="594"/>
        <v>0</v>
      </c>
      <c r="R2105" s="59">
        <f t="shared" ca="1" si="595"/>
        <v>2848568.0343589718</v>
      </c>
      <c r="S2105" s="60">
        <f t="shared" ca="1" si="596"/>
        <v>2848568.0343589718</v>
      </c>
      <c r="T2105" s="61">
        <v>1050.8916202116509</v>
      </c>
      <c r="U2105" s="61">
        <f t="shared" ca="1" si="597"/>
        <v>1137.1529079277332</v>
      </c>
      <c r="V2105" s="62">
        <f t="shared" ca="1" si="598"/>
        <v>8.2083904807147556E-2</v>
      </c>
      <c r="W2105" s="62"/>
      <c r="X2105" s="62">
        <f t="shared" ca="1" si="599"/>
        <v>8.2083904807147556E-2</v>
      </c>
      <c r="Y2105" s="60">
        <f t="shared" ca="1" si="600"/>
        <v>2848568.0343589718</v>
      </c>
      <c r="Z2105" s="63">
        <f t="shared" ca="1" si="601"/>
        <v>0</v>
      </c>
      <c r="AA2105" s="60">
        <f t="shared" ca="1" si="602"/>
        <v>991.51345633296296</v>
      </c>
      <c r="AB2105" s="63">
        <f t="shared" ca="1" si="603"/>
        <v>-376.69869479998567</v>
      </c>
      <c r="AC2105" s="47">
        <f t="shared" ca="1" si="604"/>
        <v>2848191.3356641717</v>
      </c>
    </row>
    <row r="2106" spans="1:29" x14ac:dyDescent="0.15">
      <c r="A2106" s="58">
        <v>80419</v>
      </c>
      <c r="B2106" s="65">
        <f t="shared" si="587"/>
        <v>8</v>
      </c>
      <c r="C2106" s="58" t="s">
        <v>2157</v>
      </c>
      <c r="D2106" s="58">
        <v>809</v>
      </c>
      <c r="E2106" s="58">
        <v>0</v>
      </c>
      <c r="F2106" s="58">
        <f t="shared" si="588"/>
        <v>1304.0597014925372</v>
      </c>
      <c r="G2106" s="58"/>
      <c r="H2106" s="17">
        <f t="shared" si="589"/>
        <v>1</v>
      </c>
      <c r="I2106" s="17">
        <f t="shared" si="590"/>
        <v>0</v>
      </c>
      <c r="J2106" s="17">
        <f ca="1">OFFSET('Z1'!$B$7,B2106,H2106)*D2106</f>
        <v>0</v>
      </c>
      <c r="K2106" s="17">
        <f ca="1">IF(I2106&gt;0,OFFSET('Z1'!$I$7,B2106,I2106)*IF(I2106=1,D2106-9300,IF(I2106=2,D2106-18000,IF(I2106=3,D2106-45000,0))),0)</f>
        <v>0</v>
      </c>
      <c r="L2106" s="17">
        <f>IF(AND(E2106=1,D2106&gt;20000,D2106&lt;=45000),D2106*'Z1'!$G$7,0)+IF(AND(E2106=1,D2106&gt;45000,D2106&lt;=50000),'Z1'!$G$7/5000*(50000-D2106)*D2106,0)</f>
        <v>0</v>
      </c>
      <c r="M2106" s="18">
        <f t="shared" ca="1" si="591"/>
        <v>0</v>
      </c>
      <c r="N2106" s="21">
        <v>0</v>
      </c>
      <c r="O2106" s="20">
        <f t="shared" si="592"/>
        <v>0</v>
      </c>
      <c r="P2106" s="21">
        <f t="shared" si="593"/>
        <v>1</v>
      </c>
      <c r="Q2106" s="22">
        <f t="shared" si="594"/>
        <v>0</v>
      </c>
      <c r="R2106" s="59">
        <f t="shared" ca="1" si="595"/>
        <v>919956.70251353621</v>
      </c>
      <c r="S2106" s="60">
        <f t="shared" ca="1" si="596"/>
        <v>919956.70251353621</v>
      </c>
      <c r="T2106" s="61">
        <v>1050.8474828952017</v>
      </c>
      <c r="U2106" s="61">
        <f t="shared" ca="1" si="597"/>
        <v>1137.1529079277332</v>
      </c>
      <c r="V2106" s="62">
        <f t="shared" ca="1" si="598"/>
        <v>8.2129354104508501E-2</v>
      </c>
      <c r="W2106" s="62"/>
      <c r="X2106" s="62">
        <f t="shared" ca="1" si="599"/>
        <v>8.2129354104508501E-2</v>
      </c>
      <c r="Y2106" s="60">
        <f t="shared" ca="1" si="600"/>
        <v>919956.70251353609</v>
      </c>
      <c r="Z2106" s="63">
        <f t="shared" ca="1" si="601"/>
        <v>0</v>
      </c>
      <c r="AA2106" s="60">
        <f t="shared" ca="1" si="602"/>
        <v>358.83794519642834</v>
      </c>
      <c r="AB2106" s="63">
        <f t="shared" ca="1" si="603"/>
        <v>-136.33076256991339</v>
      </c>
      <c r="AC2106" s="47">
        <f t="shared" ca="1" si="604"/>
        <v>919820.37175096618</v>
      </c>
    </row>
    <row r="2107" spans="1:29" x14ac:dyDescent="0.15">
      <c r="A2107" s="58">
        <v>80420</v>
      </c>
      <c r="B2107" s="65">
        <f t="shared" si="587"/>
        <v>8</v>
      </c>
      <c r="C2107" s="58" t="s">
        <v>2158</v>
      </c>
      <c r="D2107" s="58">
        <v>2622</v>
      </c>
      <c r="E2107" s="58">
        <v>0</v>
      </c>
      <c r="F2107" s="58">
        <f t="shared" si="588"/>
        <v>4226.5074626865671</v>
      </c>
      <c r="G2107" s="58"/>
      <c r="H2107" s="17">
        <f t="shared" si="589"/>
        <v>1</v>
      </c>
      <c r="I2107" s="17">
        <f t="shared" si="590"/>
        <v>0</v>
      </c>
      <c r="J2107" s="17">
        <f ca="1">OFFSET('Z1'!$B$7,B2107,H2107)*D2107</f>
        <v>0</v>
      </c>
      <c r="K2107" s="17">
        <f ca="1">IF(I2107&gt;0,OFFSET('Z1'!$I$7,B2107,I2107)*IF(I2107=1,D2107-9300,IF(I2107=2,D2107-18000,IF(I2107=3,D2107-45000,0))),0)</f>
        <v>0</v>
      </c>
      <c r="L2107" s="17">
        <f>IF(AND(E2107=1,D2107&gt;20000,D2107&lt;=45000),D2107*'Z1'!$G$7,0)+IF(AND(E2107=1,D2107&gt;45000,D2107&lt;=50000),'Z1'!$G$7/5000*(50000-D2107)*D2107,0)</f>
        <v>0</v>
      </c>
      <c r="M2107" s="18">
        <f t="shared" ca="1" si="591"/>
        <v>0</v>
      </c>
      <c r="N2107" s="21">
        <v>0</v>
      </c>
      <c r="O2107" s="20">
        <f t="shared" si="592"/>
        <v>0</v>
      </c>
      <c r="P2107" s="21">
        <f t="shared" si="593"/>
        <v>1</v>
      </c>
      <c r="Q2107" s="22">
        <f t="shared" si="594"/>
        <v>0</v>
      </c>
      <c r="R2107" s="59">
        <f t="shared" ca="1" si="595"/>
        <v>2981614.9245865168</v>
      </c>
      <c r="S2107" s="60">
        <f t="shared" ca="1" si="596"/>
        <v>2981614.9245865168</v>
      </c>
      <c r="T2107" s="61">
        <v>1050.8474828952019</v>
      </c>
      <c r="U2107" s="61">
        <f t="shared" ca="1" si="597"/>
        <v>1137.1529079277334</v>
      </c>
      <c r="V2107" s="62">
        <f t="shared" ca="1" si="598"/>
        <v>8.2129354104508501E-2</v>
      </c>
      <c r="W2107" s="62"/>
      <c r="X2107" s="62">
        <f t="shared" ca="1" si="599"/>
        <v>8.2129354104508501E-2</v>
      </c>
      <c r="Y2107" s="60">
        <f t="shared" ca="1" si="600"/>
        <v>2981614.9245865168</v>
      </c>
      <c r="Z2107" s="63">
        <f t="shared" ca="1" si="601"/>
        <v>0</v>
      </c>
      <c r="AA2107" s="60">
        <f t="shared" ca="1" si="602"/>
        <v>1163.0075306612998</v>
      </c>
      <c r="AB2107" s="63">
        <f t="shared" ca="1" si="603"/>
        <v>-441.85322553559496</v>
      </c>
      <c r="AC2107" s="47">
        <f t="shared" ca="1" si="604"/>
        <v>2981173.0713609811</v>
      </c>
    </row>
    <row r="2108" spans="1:29" x14ac:dyDescent="0.15">
      <c r="A2108" s="58">
        <v>80421</v>
      </c>
      <c r="B2108" s="65">
        <f t="shared" si="587"/>
        <v>8</v>
      </c>
      <c r="C2108" s="58" t="s">
        <v>2159</v>
      </c>
      <c r="D2108" s="58">
        <v>613</v>
      </c>
      <c r="E2108" s="58">
        <v>0</v>
      </c>
      <c r="F2108" s="58">
        <f t="shared" si="588"/>
        <v>988.11940298507466</v>
      </c>
      <c r="G2108" s="58"/>
      <c r="H2108" s="17">
        <f t="shared" si="589"/>
        <v>1</v>
      </c>
      <c r="I2108" s="17">
        <f t="shared" si="590"/>
        <v>0</v>
      </c>
      <c r="J2108" s="17">
        <f ca="1">OFFSET('Z1'!$B$7,B2108,H2108)*D2108</f>
        <v>0</v>
      </c>
      <c r="K2108" s="17">
        <f ca="1">IF(I2108&gt;0,OFFSET('Z1'!$I$7,B2108,I2108)*IF(I2108=1,D2108-9300,IF(I2108=2,D2108-18000,IF(I2108=3,D2108-45000,0))),0)</f>
        <v>0</v>
      </c>
      <c r="L2108" s="17">
        <f>IF(AND(E2108=1,D2108&gt;20000,D2108&lt;=45000),D2108*'Z1'!$G$7,0)+IF(AND(E2108=1,D2108&gt;45000,D2108&lt;=50000),'Z1'!$G$7/5000*(50000-D2108)*D2108,0)</f>
        <v>0</v>
      </c>
      <c r="M2108" s="18">
        <f t="shared" ca="1" si="591"/>
        <v>0</v>
      </c>
      <c r="N2108" s="21">
        <v>0</v>
      </c>
      <c r="O2108" s="20">
        <f t="shared" si="592"/>
        <v>0</v>
      </c>
      <c r="P2108" s="21">
        <f t="shared" si="593"/>
        <v>1</v>
      </c>
      <c r="Q2108" s="22">
        <f t="shared" si="594"/>
        <v>0</v>
      </c>
      <c r="R2108" s="59">
        <f t="shared" ca="1" si="595"/>
        <v>697074.7325597005</v>
      </c>
      <c r="S2108" s="60">
        <f t="shared" ca="1" si="596"/>
        <v>697074.7325597005</v>
      </c>
      <c r="T2108" s="61">
        <v>1051.5499060708059</v>
      </c>
      <c r="U2108" s="61">
        <f t="shared" ca="1" si="597"/>
        <v>1137.1529079277332</v>
      </c>
      <c r="V2108" s="62">
        <f t="shared" ca="1" si="598"/>
        <v>8.1406504211282815E-2</v>
      </c>
      <c r="W2108" s="62"/>
      <c r="X2108" s="62">
        <f t="shared" ca="1" si="599"/>
        <v>8.1406504211282815E-2</v>
      </c>
      <c r="Y2108" s="60">
        <f t="shared" ca="1" si="600"/>
        <v>697074.73255970038</v>
      </c>
      <c r="Z2108" s="63">
        <f t="shared" ca="1" si="601"/>
        <v>0</v>
      </c>
      <c r="AA2108" s="60">
        <f t="shared" ca="1" si="602"/>
        <v>0</v>
      </c>
      <c r="AB2108" s="63">
        <f t="shared" ca="1" si="603"/>
        <v>0</v>
      </c>
      <c r="AC2108" s="47">
        <f t="shared" ca="1" si="604"/>
        <v>697074.73255970038</v>
      </c>
    </row>
    <row r="2109" spans="1:29" x14ac:dyDescent="0.15">
      <c r="A2109" s="58">
        <v>80422</v>
      </c>
      <c r="B2109" s="65">
        <f t="shared" si="587"/>
        <v>8</v>
      </c>
      <c r="C2109" s="58" t="s">
        <v>2160</v>
      </c>
      <c r="D2109" s="58">
        <v>411</v>
      </c>
      <c r="E2109" s="58">
        <v>0</v>
      </c>
      <c r="F2109" s="58">
        <f t="shared" si="588"/>
        <v>662.50746268656712</v>
      </c>
      <c r="G2109" s="58"/>
      <c r="H2109" s="17">
        <f t="shared" si="589"/>
        <v>1</v>
      </c>
      <c r="I2109" s="17">
        <f t="shared" si="590"/>
        <v>0</v>
      </c>
      <c r="J2109" s="17">
        <f ca="1">OFFSET('Z1'!$B$7,B2109,H2109)*D2109</f>
        <v>0</v>
      </c>
      <c r="K2109" s="17">
        <f ca="1">IF(I2109&gt;0,OFFSET('Z1'!$I$7,B2109,I2109)*IF(I2109=1,D2109-9300,IF(I2109=2,D2109-18000,IF(I2109=3,D2109-45000,0))),0)</f>
        <v>0</v>
      </c>
      <c r="L2109" s="17">
        <f>IF(AND(E2109=1,D2109&gt;20000,D2109&lt;=45000),D2109*'Z1'!$G$7,0)+IF(AND(E2109=1,D2109&gt;45000,D2109&lt;=50000),'Z1'!$G$7/5000*(50000-D2109)*D2109,0)</f>
        <v>0</v>
      </c>
      <c r="M2109" s="18">
        <f t="shared" ca="1" si="591"/>
        <v>0</v>
      </c>
      <c r="N2109" s="21">
        <v>4802</v>
      </c>
      <c r="O2109" s="20">
        <f t="shared" si="592"/>
        <v>3802</v>
      </c>
      <c r="P2109" s="21">
        <f t="shared" si="593"/>
        <v>1</v>
      </c>
      <c r="Q2109" s="22">
        <f t="shared" si="594"/>
        <v>3421.8</v>
      </c>
      <c r="R2109" s="59">
        <f t="shared" ca="1" si="595"/>
        <v>467369.84515829838</v>
      </c>
      <c r="S2109" s="60">
        <f t="shared" ca="1" si="596"/>
        <v>470791.64515829837</v>
      </c>
      <c r="T2109" s="61">
        <v>1065.3859544839015</v>
      </c>
      <c r="U2109" s="61">
        <f t="shared" ca="1" si="597"/>
        <v>1145.4784553729887</v>
      </c>
      <c r="V2109" s="62">
        <f t="shared" ca="1" si="598"/>
        <v>7.5176982155622518E-2</v>
      </c>
      <c r="W2109" s="62"/>
      <c r="X2109" s="62">
        <f t="shared" ca="1" si="599"/>
        <v>7.5176982155622518E-2</v>
      </c>
      <c r="Y2109" s="60">
        <f t="shared" ca="1" si="600"/>
        <v>470791.64515829837</v>
      </c>
      <c r="Z2109" s="63">
        <f t="shared" ca="1" si="601"/>
        <v>0</v>
      </c>
      <c r="AA2109" s="60">
        <f t="shared" ca="1" si="602"/>
        <v>0</v>
      </c>
      <c r="AB2109" s="63">
        <f t="shared" ca="1" si="603"/>
        <v>0</v>
      </c>
      <c r="AC2109" s="47">
        <f t="shared" ca="1" si="604"/>
        <v>470791.64515829837</v>
      </c>
    </row>
    <row r="2110" spans="1:29" x14ac:dyDescent="0.15">
      <c r="A2110" s="58">
        <v>80423</v>
      </c>
      <c r="B2110" s="65">
        <f t="shared" si="587"/>
        <v>8</v>
      </c>
      <c r="C2110" s="58" t="s">
        <v>2161</v>
      </c>
      <c r="D2110" s="58">
        <v>2159</v>
      </c>
      <c r="E2110" s="58">
        <v>0</v>
      </c>
      <c r="F2110" s="58">
        <f t="shared" si="588"/>
        <v>3480.1791044776119</v>
      </c>
      <c r="G2110" s="58"/>
      <c r="H2110" s="17">
        <f t="shared" si="589"/>
        <v>1</v>
      </c>
      <c r="I2110" s="17">
        <f t="shared" si="590"/>
        <v>0</v>
      </c>
      <c r="J2110" s="17">
        <f ca="1">OFFSET('Z1'!$B$7,B2110,H2110)*D2110</f>
        <v>0</v>
      </c>
      <c r="K2110" s="17">
        <f ca="1">IF(I2110&gt;0,OFFSET('Z1'!$I$7,B2110,I2110)*IF(I2110=1,D2110-9300,IF(I2110=2,D2110-18000,IF(I2110=3,D2110-45000,0))),0)</f>
        <v>0</v>
      </c>
      <c r="L2110" s="17">
        <f>IF(AND(E2110=1,D2110&gt;20000,D2110&lt;=45000),D2110*'Z1'!$G$7,0)+IF(AND(E2110=1,D2110&gt;45000,D2110&lt;=50000),'Z1'!$G$7/5000*(50000-D2110)*D2110,0)</f>
        <v>0</v>
      </c>
      <c r="M2110" s="18">
        <f t="shared" ca="1" si="591"/>
        <v>0</v>
      </c>
      <c r="N2110" s="21">
        <v>0</v>
      </c>
      <c r="O2110" s="20">
        <f t="shared" si="592"/>
        <v>0</v>
      </c>
      <c r="P2110" s="21">
        <f t="shared" si="593"/>
        <v>1</v>
      </c>
      <c r="Q2110" s="22">
        <f t="shared" si="594"/>
        <v>0</v>
      </c>
      <c r="R2110" s="59">
        <f t="shared" ca="1" si="595"/>
        <v>2455113.1282159761</v>
      </c>
      <c r="S2110" s="60">
        <f t="shared" ca="1" si="596"/>
        <v>2455113.1282159761</v>
      </c>
      <c r="T2110" s="61">
        <v>1050.8474828952017</v>
      </c>
      <c r="U2110" s="61">
        <f t="shared" ca="1" si="597"/>
        <v>1137.1529079277332</v>
      </c>
      <c r="V2110" s="62">
        <f t="shared" ca="1" si="598"/>
        <v>8.2129354104508501E-2</v>
      </c>
      <c r="W2110" s="62"/>
      <c r="X2110" s="62">
        <f t="shared" ca="1" si="599"/>
        <v>8.2129354104508501E-2</v>
      </c>
      <c r="Y2110" s="60">
        <f t="shared" ca="1" si="600"/>
        <v>2455113.1282159761</v>
      </c>
      <c r="Z2110" s="63">
        <f t="shared" ca="1" si="601"/>
        <v>0</v>
      </c>
      <c r="AA2110" s="60">
        <f t="shared" ca="1" si="602"/>
        <v>957.64044954162091</v>
      </c>
      <c r="AB2110" s="63">
        <f t="shared" ca="1" si="603"/>
        <v>-363.82956290293492</v>
      </c>
      <c r="AC2110" s="47">
        <f t="shared" ca="1" si="604"/>
        <v>2454749.2986530731</v>
      </c>
    </row>
    <row r="2111" spans="1:29" x14ac:dyDescent="0.15">
      <c r="A2111" s="58">
        <v>80424</v>
      </c>
      <c r="B2111" s="65">
        <f t="shared" si="587"/>
        <v>8</v>
      </c>
      <c r="C2111" s="58" t="s">
        <v>2162</v>
      </c>
      <c r="D2111" s="58">
        <v>3328</v>
      </c>
      <c r="E2111" s="58">
        <v>0</v>
      </c>
      <c r="F2111" s="58">
        <f t="shared" si="588"/>
        <v>5364.5373134328356</v>
      </c>
      <c r="G2111" s="58"/>
      <c r="H2111" s="17">
        <f t="shared" si="589"/>
        <v>1</v>
      </c>
      <c r="I2111" s="17">
        <f t="shared" si="590"/>
        <v>0</v>
      </c>
      <c r="J2111" s="17">
        <f ca="1">OFFSET('Z1'!$B$7,B2111,H2111)*D2111</f>
        <v>0</v>
      </c>
      <c r="K2111" s="17">
        <f ca="1">IF(I2111&gt;0,OFFSET('Z1'!$I$7,B2111,I2111)*IF(I2111=1,D2111-9300,IF(I2111=2,D2111-18000,IF(I2111=3,D2111-45000,0))),0)</f>
        <v>0</v>
      </c>
      <c r="L2111" s="17">
        <f>IF(AND(E2111=1,D2111&gt;20000,D2111&lt;=45000),D2111*'Z1'!$G$7,0)+IF(AND(E2111=1,D2111&gt;45000,D2111&lt;=50000),'Z1'!$G$7/5000*(50000-D2111)*D2111,0)</f>
        <v>0</v>
      </c>
      <c r="M2111" s="18">
        <f t="shared" ca="1" si="591"/>
        <v>0</v>
      </c>
      <c r="N2111" s="21">
        <v>4063</v>
      </c>
      <c r="O2111" s="20">
        <f t="shared" si="592"/>
        <v>3063</v>
      </c>
      <c r="P2111" s="21">
        <f t="shared" si="593"/>
        <v>1</v>
      </c>
      <c r="Q2111" s="22">
        <f t="shared" si="594"/>
        <v>2756.7000000000003</v>
      </c>
      <c r="R2111" s="59">
        <f t="shared" ca="1" si="595"/>
        <v>3784444.8775834963</v>
      </c>
      <c r="S2111" s="60">
        <f t="shared" ca="1" si="596"/>
        <v>3787201.5775834965</v>
      </c>
      <c r="T2111" s="61">
        <v>1051.6405662399327</v>
      </c>
      <c r="U2111" s="61">
        <f t="shared" ca="1" si="597"/>
        <v>1137.9812432642718</v>
      </c>
      <c r="V2111" s="62">
        <f t="shared" ca="1" si="598"/>
        <v>8.2100938092417142E-2</v>
      </c>
      <c r="W2111" s="62"/>
      <c r="X2111" s="62">
        <f t="shared" ca="1" si="599"/>
        <v>8.2100938092417142E-2</v>
      </c>
      <c r="Y2111" s="60">
        <f t="shared" ca="1" si="600"/>
        <v>3787201.5775834965</v>
      </c>
      <c r="Z2111" s="63">
        <f t="shared" ca="1" si="601"/>
        <v>0</v>
      </c>
      <c r="AA2111" s="60">
        <f t="shared" ca="1" si="602"/>
        <v>1377.821073576808</v>
      </c>
      <c r="AB2111" s="63">
        <f t="shared" ca="1" si="603"/>
        <v>-523.46581558647438</v>
      </c>
      <c r="AC2111" s="47">
        <f t="shared" ca="1" si="604"/>
        <v>3786678.11176791</v>
      </c>
    </row>
    <row r="2112" spans="1:29" x14ac:dyDescent="0.15">
      <c r="A2112" s="58">
        <v>90001</v>
      </c>
      <c r="B2112" s="65">
        <f t="shared" si="587"/>
        <v>9</v>
      </c>
      <c r="C2112" s="58" t="s">
        <v>20</v>
      </c>
      <c r="D2112" s="58">
        <v>1914743</v>
      </c>
      <c r="E2112" s="58">
        <v>0</v>
      </c>
      <c r="F2112" s="58">
        <f t="shared" si="588"/>
        <v>4467733.666666667</v>
      </c>
      <c r="G2112" s="58"/>
      <c r="H2112" s="17">
        <f t="shared" si="589"/>
        <v>4</v>
      </c>
      <c r="I2112" s="17">
        <f t="shared" si="590"/>
        <v>0</v>
      </c>
      <c r="J2112" s="17">
        <f ca="1">OFFSET('Z1'!$B$7,B2112,H2112)*D2112</f>
        <v>0</v>
      </c>
      <c r="K2112" s="17">
        <f ca="1">IF(I2112&gt;0,OFFSET('Z1'!$I$7,B2112,I2112)*IF(I2112=1,D2112-9300,IF(I2112=2,D2112-18000,IF(I2112=3,D2112-45000,0))),0)</f>
        <v>0</v>
      </c>
      <c r="L2112" s="17">
        <f>IF(AND(E2112=1,D2112&gt;20000,D2112&lt;=45000),D2112*'Z1'!$G$7,0)+IF(AND(E2112=1,D2112&gt;45000,D2112&lt;=50000),'Z1'!$G$7/5000*(50000-D2112)*D2112,0)</f>
        <v>0</v>
      </c>
      <c r="M2112" s="18">
        <f t="shared" ca="1" si="591"/>
        <v>0</v>
      </c>
      <c r="N2112" s="21">
        <v>4589492</v>
      </c>
      <c r="O2112" s="20">
        <f t="shared" si="592"/>
        <v>4588492</v>
      </c>
      <c r="P2112" s="21">
        <f t="shared" si="593"/>
        <v>0</v>
      </c>
      <c r="Q2112" s="22">
        <f t="shared" si="594"/>
        <v>0</v>
      </c>
      <c r="R2112" s="59">
        <f t="shared" ca="1" si="595"/>
        <v>3078893898.7176704</v>
      </c>
      <c r="S2112" s="60">
        <f t="shared" ca="1" si="596"/>
        <v>3078893898.7176704</v>
      </c>
      <c r="T2112" s="61">
        <v>1470.9733440187517</v>
      </c>
      <c r="U2112" s="61">
        <f t="shared" ca="1" si="597"/>
        <v>1607.9932913804466</v>
      </c>
      <c r="V2112" s="62">
        <f t="shared" ca="1" si="598"/>
        <v>9.3149170866245301E-2</v>
      </c>
      <c r="W2112" s="62"/>
      <c r="X2112" s="62">
        <f t="shared" ca="1" si="599"/>
        <v>9.3149170866245301E-2</v>
      </c>
      <c r="Y2112" s="60">
        <f t="shared" ca="1" si="600"/>
        <v>3078893898.7176704</v>
      </c>
      <c r="Z2112" s="63">
        <f t="shared" ca="1" si="601"/>
        <v>0</v>
      </c>
      <c r="AA2112" s="60">
        <f t="shared" ca="1" si="602"/>
        <v>0</v>
      </c>
      <c r="AB2112" s="63">
        <f t="shared" ca="1" si="603"/>
        <v>0</v>
      </c>
      <c r="AC2112" s="47">
        <f t="shared" ca="1" si="604"/>
        <v>3078893898.7176704</v>
      </c>
    </row>
    <row r="2113" spans="1:29" s="70" customFormat="1" x14ac:dyDescent="0.15">
      <c r="A2113" s="58"/>
      <c r="B2113" s="65"/>
      <c r="C2113" s="58"/>
      <c r="D2113" s="58"/>
      <c r="E2113" s="58"/>
      <c r="F2113" s="58"/>
      <c r="G2113" s="58"/>
      <c r="H2113" s="66"/>
      <c r="I2113" s="66"/>
      <c r="J2113" s="66"/>
      <c r="K2113" s="66"/>
      <c r="L2113" s="66"/>
      <c r="M2113" s="67"/>
      <c r="N2113" s="66"/>
      <c r="O2113" s="58"/>
      <c r="P2113" s="66"/>
      <c r="Q2113" s="38"/>
      <c r="R2113" s="67"/>
      <c r="S2113" s="66"/>
      <c r="T2113" s="68"/>
      <c r="U2113" s="68"/>
      <c r="V2113" s="69"/>
      <c r="W2113" s="69"/>
      <c r="X2113" s="69"/>
      <c r="Y2113" s="66"/>
      <c r="Z2113" s="67"/>
      <c r="AA2113" s="66"/>
      <c r="AB2113" s="67"/>
      <c r="AC2113" s="67"/>
    </row>
    <row r="2114" spans="1:29" s="70" customFormat="1" x14ac:dyDescent="0.15">
      <c r="A2114" s="58"/>
      <c r="B2114" s="65"/>
      <c r="C2114" s="58"/>
      <c r="D2114" s="58"/>
      <c r="E2114" s="58"/>
      <c r="F2114" s="58"/>
      <c r="G2114" s="58"/>
      <c r="H2114" s="66"/>
      <c r="I2114" s="66"/>
      <c r="J2114" s="66"/>
      <c r="K2114" s="66"/>
      <c r="L2114" s="66"/>
      <c r="M2114" s="67"/>
      <c r="N2114" s="66"/>
      <c r="O2114" s="58"/>
      <c r="P2114" s="66"/>
      <c r="Q2114" s="38"/>
      <c r="R2114" s="67"/>
      <c r="S2114" s="66"/>
      <c r="T2114" s="68"/>
      <c r="U2114" s="68"/>
      <c r="V2114" s="69"/>
      <c r="W2114" s="69"/>
      <c r="X2114" s="69"/>
      <c r="Y2114" s="66"/>
      <c r="Z2114" s="67"/>
      <c r="AA2114" s="66"/>
      <c r="AB2114" s="67"/>
      <c r="AC2114" s="67"/>
    </row>
    <row r="2115" spans="1:29" s="70" customFormat="1" x14ac:dyDescent="0.15">
      <c r="A2115" s="58"/>
      <c r="B2115" s="65"/>
      <c r="C2115" s="58"/>
      <c r="D2115" s="58"/>
      <c r="E2115" s="58"/>
      <c r="F2115" s="58"/>
      <c r="G2115" s="58"/>
      <c r="H2115" s="66"/>
      <c r="I2115" s="66"/>
      <c r="J2115" s="66"/>
      <c r="K2115" s="66"/>
      <c r="L2115" s="66"/>
      <c r="M2115" s="67"/>
      <c r="N2115" s="66"/>
      <c r="O2115" s="58"/>
      <c r="P2115" s="66"/>
      <c r="Q2115" s="38"/>
      <c r="R2115" s="67"/>
      <c r="S2115" s="66"/>
      <c r="T2115" s="68"/>
      <c r="U2115" s="68"/>
      <c r="V2115" s="69"/>
      <c r="W2115" s="69"/>
      <c r="X2115" s="69"/>
      <c r="Y2115" s="66"/>
      <c r="Z2115" s="67"/>
      <c r="AA2115" s="66"/>
      <c r="AB2115" s="67"/>
      <c r="AC2115" s="67"/>
    </row>
    <row r="2116" spans="1:29" s="70" customFormat="1" x14ac:dyDescent="0.15">
      <c r="A2116" s="58"/>
      <c r="B2116" s="65"/>
      <c r="C2116" s="58"/>
      <c r="D2116" s="58"/>
      <c r="E2116" s="58"/>
      <c r="F2116" s="58"/>
      <c r="G2116" s="58"/>
      <c r="H2116" s="66"/>
      <c r="I2116" s="66"/>
      <c r="J2116" s="66"/>
      <c r="K2116" s="66"/>
      <c r="L2116" s="66"/>
      <c r="M2116" s="67"/>
      <c r="N2116" s="66"/>
      <c r="O2116" s="58"/>
      <c r="P2116" s="66"/>
      <c r="Q2116" s="38"/>
      <c r="R2116" s="67"/>
      <c r="S2116" s="66"/>
      <c r="T2116" s="68"/>
      <c r="U2116" s="68"/>
      <c r="V2116" s="69"/>
      <c r="W2116" s="69"/>
      <c r="X2116" s="69"/>
      <c r="Y2116" s="66"/>
      <c r="Z2116" s="67"/>
      <c r="AA2116" s="66"/>
      <c r="AB2116" s="67"/>
      <c r="AC2116" s="67"/>
    </row>
    <row r="2117" spans="1:29" s="70" customFormat="1" x14ac:dyDescent="0.15">
      <c r="A2117" s="58"/>
      <c r="B2117" s="65"/>
      <c r="C2117" s="58"/>
      <c r="D2117" s="58"/>
      <c r="E2117" s="58"/>
      <c r="F2117" s="58"/>
      <c r="G2117" s="58"/>
      <c r="H2117" s="66"/>
      <c r="I2117" s="66"/>
      <c r="J2117" s="66"/>
      <c r="K2117" s="66"/>
      <c r="L2117" s="66"/>
      <c r="M2117" s="67"/>
      <c r="N2117" s="66"/>
      <c r="O2117" s="58"/>
      <c r="P2117" s="66"/>
      <c r="Q2117" s="38"/>
      <c r="R2117" s="67"/>
      <c r="S2117" s="66"/>
      <c r="T2117" s="68"/>
      <c r="U2117" s="68"/>
      <c r="V2117" s="69"/>
      <c r="W2117" s="69"/>
      <c r="X2117" s="69"/>
      <c r="Y2117" s="66"/>
      <c r="Z2117" s="67"/>
      <c r="AA2117" s="66"/>
      <c r="AB2117" s="67"/>
      <c r="AC2117" s="67"/>
    </row>
    <row r="2118" spans="1:29" s="70" customFormat="1" x14ac:dyDescent="0.15">
      <c r="A2118" s="58"/>
      <c r="B2118" s="65"/>
      <c r="C2118" s="58"/>
      <c r="D2118" s="58"/>
      <c r="E2118" s="58"/>
      <c r="F2118" s="58"/>
      <c r="G2118" s="58"/>
      <c r="H2118" s="66"/>
      <c r="I2118" s="66"/>
      <c r="J2118" s="66"/>
      <c r="K2118" s="66"/>
      <c r="L2118" s="66"/>
      <c r="M2118" s="67"/>
      <c r="N2118" s="66"/>
      <c r="O2118" s="58"/>
      <c r="P2118" s="66"/>
      <c r="Q2118" s="38"/>
      <c r="R2118" s="67"/>
      <c r="S2118" s="66"/>
      <c r="T2118" s="68"/>
      <c r="U2118" s="68"/>
      <c r="V2118" s="69"/>
      <c r="W2118" s="69"/>
      <c r="X2118" s="69"/>
      <c r="Y2118" s="66"/>
      <c r="Z2118" s="67"/>
      <c r="AA2118" s="66"/>
      <c r="AB2118" s="67"/>
      <c r="AC2118" s="67"/>
    </row>
    <row r="2119" spans="1:29" s="70" customFormat="1" x14ac:dyDescent="0.15">
      <c r="A2119" s="58"/>
      <c r="B2119" s="65"/>
      <c r="C2119" s="58"/>
      <c r="D2119" s="58"/>
      <c r="E2119" s="58"/>
      <c r="F2119" s="58"/>
      <c r="G2119" s="58"/>
      <c r="H2119" s="66"/>
      <c r="I2119" s="66"/>
      <c r="J2119" s="66"/>
      <c r="K2119" s="66"/>
      <c r="L2119" s="66"/>
      <c r="M2119" s="67"/>
      <c r="N2119" s="66"/>
      <c r="O2119" s="58"/>
      <c r="P2119" s="66"/>
      <c r="Q2119" s="38"/>
      <c r="R2119" s="67"/>
      <c r="S2119" s="66"/>
      <c r="T2119" s="68"/>
      <c r="U2119" s="68"/>
      <c r="V2119" s="69"/>
      <c r="W2119" s="69"/>
      <c r="X2119" s="69"/>
      <c r="Y2119" s="66"/>
      <c r="Z2119" s="67"/>
      <c r="AA2119" s="66"/>
      <c r="AB2119" s="67"/>
      <c r="AC2119" s="67"/>
    </row>
    <row r="2120" spans="1:29" x14ac:dyDescent="0.15">
      <c r="A2120" s="65"/>
      <c r="B2120" s="65"/>
      <c r="C2120" s="58"/>
      <c r="H2120" s="53"/>
      <c r="I2120" s="53"/>
      <c r="J2120" s="53"/>
      <c r="K2120" s="53"/>
      <c r="L2120" s="53"/>
      <c r="M2120" s="47"/>
      <c r="T2120" s="48"/>
      <c r="U2120" s="48"/>
      <c r="V2120" s="49"/>
      <c r="W2120" s="49"/>
      <c r="X2120" s="49"/>
      <c r="Y2120" s="53"/>
      <c r="Z2120" s="47"/>
      <c r="AA2120" s="53"/>
      <c r="AB2120" s="47"/>
      <c r="AC2120" s="47"/>
    </row>
    <row r="2121" spans="1:29" x14ac:dyDescent="0.15">
      <c r="A2121" s="65"/>
      <c r="B2121" s="65"/>
      <c r="C2121" s="58"/>
      <c r="D2121" s="66"/>
      <c r="E2121" s="66"/>
      <c r="F2121" s="53"/>
      <c r="G2121" s="53"/>
      <c r="H2121" s="53"/>
      <c r="I2121" s="53"/>
      <c r="J2121" s="53"/>
      <c r="K2121" s="53"/>
      <c r="L2121" s="53"/>
      <c r="M2121" s="47"/>
      <c r="N2121" s="53"/>
      <c r="O2121" s="53"/>
      <c r="P2121" s="53"/>
      <c r="Q2121" s="47"/>
      <c r="R2121" s="47"/>
      <c r="S2121" s="53"/>
      <c r="T2121" s="48"/>
      <c r="U2121" s="48"/>
      <c r="V2121" s="49"/>
      <c r="W2121" s="49"/>
      <c r="X2121" s="49"/>
      <c r="Y2121" s="53"/>
      <c r="Z2121" s="47"/>
      <c r="AA2121" s="53"/>
      <c r="AB2121" s="47"/>
      <c r="AC2121" s="47"/>
    </row>
    <row r="2122" spans="1:29" x14ac:dyDescent="0.15">
      <c r="F2122" s="53"/>
    </row>
    <row r="2123" spans="1:29" x14ac:dyDescent="0.15">
      <c r="A2123" s="65"/>
      <c r="B2123" s="65"/>
      <c r="C2123" s="58"/>
      <c r="D2123" s="58"/>
      <c r="E2123" s="58"/>
      <c r="F2123" s="35"/>
      <c r="G2123" s="53"/>
      <c r="H2123" s="53"/>
      <c r="I2123" s="53"/>
      <c r="J2123" s="53"/>
      <c r="K2123" s="53"/>
      <c r="L2123" s="53"/>
      <c r="M2123" s="47"/>
      <c r="N2123" s="53"/>
      <c r="O2123" s="53"/>
      <c r="P2123" s="53"/>
      <c r="Q2123" s="47"/>
      <c r="R2123" s="47"/>
      <c r="S2123" s="53"/>
      <c r="T2123" s="53"/>
      <c r="U2123" s="53"/>
      <c r="V2123" s="53"/>
      <c r="W2123" s="53"/>
      <c r="X2123" s="53"/>
      <c r="Y2123" s="53"/>
      <c r="Z2123" s="47"/>
      <c r="AA2123" s="53"/>
      <c r="AB2123" s="47"/>
      <c r="AC2123" s="53"/>
    </row>
    <row r="2124" spans="1:29" x14ac:dyDescent="0.15">
      <c r="A2124" s="65"/>
      <c r="B2124" s="65"/>
      <c r="C2124" s="38"/>
      <c r="D2124" s="107"/>
      <c r="E2124" s="58"/>
      <c r="F2124" s="54"/>
      <c r="G2124" s="71"/>
      <c r="H2124" s="71"/>
      <c r="I2124" s="71"/>
      <c r="J2124" s="71"/>
      <c r="K2124" s="71"/>
      <c r="L2124" s="71"/>
      <c r="M2124" s="72"/>
      <c r="N2124" s="71"/>
      <c r="O2124" s="71"/>
      <c r="P2124" s="71"/>
      <c r="Q2124" s="72"/>
      <c r="R2124" s="47"/>
      <c r="S2124" s="53"/>
      <c r="T2124" s="53"/>
      <c r="U2124" s="53"/>
      <c r="V2124" s="53"/>
      <c r="W2124" s="53"/>
      <c r="X2124" s="53"/>
      <c r="Y2124" s="53"/>
      <c r="Z2124" s="47"/>
      <c r="AA2124" s="53"/>
      <c r="AB2124" s="47"/>
      <c r="AC2124" s="53"/>
    </row>
    <row r="2125" spans="1:29" ht="12.75" x14ac:dyDescent="0.2">
      <c r="D2125" s="109"/>
    </row>
    <row r="2126" spans="1:29" s="53" customFormat="1" ht="12.75" x14ac:dyDescent="0.2">
      <c r="A2126" s="65"/>
      <c r="B2126" s="65"/>
      <c r="C2126" s="58"/>
      <c r="D2126" s="110"/>
      <c r="E2126" s="110"/>
      <c r="F2126" s="46"/>
      <c r="M2126" s="47"/>
      <c r="Q2126" s="47"/>
      <c r="R2126" s="47"/>
      <c r="Z2126" s="47"/>
      <c r="AB2126" s="47"/>
    </row>
    <row r="2127" spans="1:29" s="53" customFormat="1" x14ac:dyDescent="0.15">
      <c r="A2127" s="65"/>
      <c r="B2127" s="65"/>
      <c r="C2127" s="38"/>
      <c r="D2127" s="66"/>
      <c r="E2127" s="66"/>
      <c r="F2127" s="46"/>
      <c r="M2127" s="47"/>
      <c r="Q2127" s="47"/>
      <c r="R2127" s="47"/>
      <c r="Z2127" s="47"/>
      <c r="AB2127" s="47"/>
    </row>
    <row r="2128" spans="1:29" ht="12.75" x14ac:dyDescent="0.2">
      <c r="F2128" s="73"/>
    </row>
  </sheetData>
  <pageMargins left="0.78740157480314965" right="0.78740157480314965" top="0.98425196850393704" bottom="0.98425196850393704" header="0.51181102362204722" footer="0.51181102362204722"/>
  <pageSetup paperSize="9" scale="65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Sturmlechner, Christian, Mag."/>
    <f:field ref="FSCFOLIO_1_1001_SignaturesFldCtx_FSCFOLIO_1_1001_FieldLastSignatureAt" date="2023-06-06T17:35:11" text="06.06.2023 17:35:11"/>
    <f:field ref="FSCFOLIO_1_1001_SignaturesFldCtx_FSCFOLIO_1_1001_FieldLastSignatureRemark" text=""/>
    <f:field ref="FSCFOLIO_1_1001_FieldCurrentUser" text="Mag. Christian Sturmlechner"/>
    <f:field ref="FSCFOLIO_1_1001_FieldCurrentDate" text="06.06.2023 17:3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mde-EA für 2022" edit="true"/>
    <f:field ref="CCAPRECONFIG_15_1001_Objektname" text="Gmde-EA für 2022" edit="true"/>
    <f:field ref="EIBPRECONFIG_1_1001_FieldEIBAttachments" text="" multiline="true"/>
    <f:field ref="EIBPRECONFIG_1_1001_FieldEIBNextFiles" text="" multiline="true"/>
    <f:field ref="EIBPRECONFIG_1_1001_FieldEIBPreviousFiles" text="2023-0.180.436 (BMF/Finanzstatistiken)" multiline="true"/>
    <f:field ref="EIBPRECONFIG_1_1001_FieldEIBRelatedFiles" text="" multiline="true"/>
    <f:field ref="EIBPRECONFIG_1_1001_FieldEIBCompletedOrdinals" text="" multiline="true"/>
    <f:field ref="EIBPRECONFIG_1_1001_FieldEIBOUAddr" text="Johannesgasse 5 , 101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NÖ: Gemeindeweise Ertragsanteile-Berechnungen 2022" multiline="true"/>
    <f:field ref="EIBPRECONFIG_1_1001_FieldCCAPersonalSubjAddress" text="" multiline="true"/>
    <f:field ref="EIBPRECONFIG_1_1001_FieldCCASubfileSubject" text="" multiline="true"/>
    <f:field ref="EIBPRECONFIG_1_1001_FieldCCASubject" text="Gemeindeweise Ertragsanteile-Berechnungen 2022, Aussendung der abgestimmten Tabelle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Gmde-EA für 2022" edit="true"/>
    <f:field ref="objsubject" text="" edit="true"/>
    <f:field ref="objcreatedby" text="Sturmlechner, Christian, Mag."/>
    <f:field ref="objcreatedat" date="2023-06-06T17:28:35" text="06.06.2023 17:28:35"/>
    <f:field ref="objchangedby" text="Sturmlechner, Christian, Mag."/>
    <f:field ref="objmodifiedat" date="2023-06-06T17:35:15" text="06.06.2023 17:35:15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</vt:lpstr>
      <vt:lpstr>Z1</vt:lpstr>
      <vt:lpstr>EA</vt:lpstr>
      <vt:lpstr>EA!Drucktitel</vt:lpstr>
    </vt:vector>
  </TitlesOfParts>
  <Company>BMF Infra2019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Sturmlechner Christian</dc:creator>
  <cp:lastModifiedBy>Martina Schaffer</cp:lastModifiedBy>
  <cp:lastPrinted>2023-03-06T16:40:07Z</cp:lastPrinted>
  <dcterms:created xsi:type="dcterms:W3CDTF">2023-03-06T16:36:03Z</dcterms:created>
  <dcterms:modified xsi:type="dcterms:W3CDTF">2023-06-07T07:30:48Z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FirstnameSurname">
    <vt:lpwstr/>
  </property>
  <property fmtid="{D5CDD505-2E9C-101B-9397-08002B2CF9AE}" pid="9" name="FSC#EIBPRECONFIG@1.1001:EIBSettlementApprovedByPostTitle">
    <vt:lpwstr/>
  </property>
  <property fmtid="{D5CDD505-2E9C-101B-9397-08002B2CF9AE}" pid="10" name="FSC#EIBPRECONFIG@1.1001:EIBApprovedAt">
    <vt:lpwstr>06.06.2023</vt:lpwstr>
  </property>
  <property fmtid="{D5CDD505-2E9C-101B-9397-08002B2CF9AE}" pid="11" name="FSC#EIBPRECONFIG@1.1001:EIBApprovedBy">
    <vt:lpwstr>Sturmlechner</vt:lpwstr>
  </property>
  <property fmtid="{D5CDD505-2E9C-101B-9397-08002B2CF9AE}" pid="12" name="FSC#EIBPRECONFIG@1.1001:EIBApprovedBySubst">
    <vt:lpwstr/>
  </property>
  <property fmtid="{D5CDD505-2E9C-101B-9397-08002B2CF9AE}" pid="13" name="FSC#EIBPRECONFIG@1.1001:EIBApprovedByTitle">
    <vt:lpwstr>Mag. Christian Sturmlechner</vt:lpwstr>
  </property>
  <property fmtid="{D5CDD505-2E9C-101B-9397-08002B2CF9AE}" pid="14" name="FSC#EIBPRECONFIG@1.1001:EIBApprovedByPostTitle">
    <vt:lpwstr/>
  </property>
  <property fmtid="{D5CDD505-2E9C-101B-9397-08002B2CF9AE}" pid="15" name="FSC#EIBPRECONFIG@1.1001:EIBDepartment">
    <vt:lpwstr>BMF - II/3 (II/3)</vt:lpwstr>
  </property>
  <property fmtid="{D5CDD505-2E9C-101B-9397-08002B2CF9AE}" pid="16" name="FSC#EIBPRECONFIG@1.1001:EIBDispatchedBy">
    <vt:lpwstr/>
  </property>
  <property fmtid="{D5CDD505-2E9C-101B-9397-08002B2CF9AE}" pid="17" name="FSC#EIBPRECONFIG@1.1001:EIBDispatchedByPostTitle">
    <vt:lpwstr/>
  </property>
  <property fmtid="{D5CDD505-2E9C-101B-9397-08002B2CF9AE}" pid="18" name="FSC#EIBPRECONFIG@1.1001:ExtRefInc">
    <vt:lpwstr/>
  </property>
  <property fmtid="{D5CDD505-2E9C-101B-9397-08002B2CF9AE}" pid="19" name="FSC#EIBPRECONFIG@1.1001:IncomingAddrdate">
    <vt:lpwstr>07.03.2023</vt:lpwstr>
  </property>
  <property fmtid="{D5CDD505-2E9C-101B-9397-08002B2CF9AE}" pid="20" name="FSC#EIBPRECONFIG@1.1001:IncomingDelivery">
    <vt:lpwstr>07.03.2023</vt:lpwstr>
  </property>
  <property fmtid="{D5CDD505-2E9C-101B-9397-08002B2CF9AE}" pid="21" name="FSC#EIBPRECONFIG@1.1001:OwnerEmail">
    <vt:lpwstr>Christian.Sturmlechner@bmf.gv.at</vt:lpwstr>
  </property>
  <property fmtid="{D5CDD505-2E9C-101B-9397-08002B2CF9AE}" pid="22" name="FSC#EIBPRECONFIG@1.1001:FileOUEmail">
    <vt:lpwstr>Post.ii-3@bmf.gv.at</vt:lpwstr>
  </property>
  <property fmtid="{D5CDD505-2E9C-101B-9397-08002B2CF9AE}" pid="23" name="FSC#EIBPRECONFIG@1.1001:OUEmail">
    <vt:lpwstr>Post.ii-3@bmf.gv.at</vt:lpwstr>
  </property>
  <property fmtid="{D5CDD505-2E9C-101B-9397-08002B2CF9AE}" pid="24" name="FSC#EIBPRECONFIG@1.1001:OwnerGender">
    <vt:lpwstr>Männlich</vt:lpwstr>
  </property>
  <property fmtid="{D5CDD505-2E9C-101B-9397-08002B2CF9AE}" pid="25" name="FSC#EIBPRECONFIG@1.1001:Priority">
    <vt:lpwstr>Nein</vt:lpwstr>
  </property>
  <property fmtid="{D5CDD505-2E9C-101B-9397-08002B2CF9AE}" pid="26" name="FSC#EIBPRECONFIG@1.1001:PreviousFiles">
    <vt:lpwstr>2023-0.180.436 (BMF/Finanzstatistiken)</vt:lpwstr>
  </property>
  <property fmtid="{D5CDD505-2E9C-101B-9397-08002B2CF9AE}" pid="27" name="FSC#EIBPRECONFIG@1.1001:NextFiles">
    <vt:lpwstr/>
  </property>
  <property fmtid="{D5CDD505-2E9C-101B-9397-08002B2CF9AE}" pid="28" name="FSC#EIBPRECONFIG@1.1001:RelatedFiles">
    <vt:lpwstr/>
  </property>
  <property fmtid="{D5CDD505-2E9C-101B-9397-08002B2CF9AE}" pid="29" name="FSC#EIBPRECONFIG@1.1001:CompletedOrdinals">
    <vt:lpwstr/>
  </property>
  <property fmtid="{D5CDD505-2E9C-101B-9397-08002B2CF9AE}" pid="30" name="FSC#EIBPRECONFIG@1.1001:NrAttachments">
    <vt:lpwstr/>
  </property>
  <property fmtid="{D5CDD505-2E9C-101B-9397-08002B2CF9AE}" pid="31" name="FSC#EIBPRECONFIG@1.1001:Attachments">
    <vt:lpwstr/>
  </property>
  <property fmtid="{D5CDD505-2E9C-101B-9397-08002B2CF9AE}" pid="32" name="FSC#EIBPRECONFIG@1.1001:SubjectArea">
    <vt:lpwstr>Finanzstatistiken</vt:lpwstr>
  </property>
  <property fmtid="{D5CDD505-2E9C-101B-9397-08002B2CF9AE}" pid="33" name="FSC#EIBPRECONFIG@1.1001:Recipients">
    <vt:lpwstr/>
  </property>
  <property fmtid="{D5CDD505-2E9C-101B-9397-08002B2CF9AE}" pid="34" name="FSC#EIBPRECONFIG@1.1001:Classified">
    <vt:lpwstr/>
  </property>
  <property fmtid="{D5CDD505-2E9C-101B-9397-08002B2CF9AE}" pid="35" name="FSC#EIBPRECONFIG@1.1001:Deadline">
    <vt:lpwstr/>
  </property>
  <property fmtid="{D5CDD505-2E9C-101B-9397-08002B2CF9AE}" pid="36" name="FSC#EIBPRECONFIG@1.1001:SettlementSubj">
    <vt:lpwstr/>
  </property>
  <property fmtid="{D5CDD505-2E9C-101B-9397-08002B2CF9AE}" pid="37" name="FSC#EIBPRECONFIG@1.1001:OUAddr">
    <vt:lpwstr>Johannesgasse 5 , 1010 Wien</vt:lpwstr>
  </property>
  <property fmtid="{D5CDD505-2E9C-101B-9397-08002B2CF9AE}" pid="38" name="FSC#EIBPRECONFIG@1.1001:FileOUName">
    <vt:lpwstr>BMF - II/3 (II/3)</vt:lpwstr>
  </property>
  <property fmtid="{D5CDD505-2E9C-101B-9397-08002B2CF9AE}" pid="39" name="FSC#EIBPRECONFIG@1.1001:FileOUDescr">
    <vt:lpwstr/>
  </property>
  <property fmtid="{D5CDD505-2E9C-101B-9397-08002B2CF9AE}" pid="40" name="FSC#EIBPRECONFIG@1.1001:OUDescr">
    <vt:lpwstr/>
  </property>
  <property fmtid="{D5CDD505-2E9C-101B-9397-08002B2CF9AE}" pid="41" name="FSC#EIBPRECONFIG@1.1001:Signatures">
    <vt:lpwstr>Abzeichnen_x000d_
Genehmigt</vt:lpwstr>
  </property>
  <property fmtid="{D5CDD505-2E9C-101B-9397-08002B2CF9AE}" pid="42" name="FSC#EIBPRECONFIG@1.1001:currentuser">
    <vt:lpwstr>COO.3000.100.1.105403</vt:lpwstr>
  </property>
  <property fmtid="{D5CDD505-2E9C-101B-9397-08002B2CF9AE}" pid="43" name="FSC#EIBPRECONFIG@1.1001:currentuserrolegroup">
    <vt:lpwstr>COO.3000.100.1.103368</vt:lpwstr>
  </property>
  <property fmtid="{D5CDD505-2E9C-101B-9397-08002B2CF9AE}" pid="44" name="FSC#EIBPRECONFIG@1.1001:currentuserroleposition">
    <vt:lpwstr>COO.1.1001.1.4595</vt:lpwstr>
  </property>
  <property fmtid="{D5CDD505-2E9C-101B-9397-08002B2CF9AE}" pid="45" name="FSC#EIBPRECONFIG@1.1001:currentuserroot">
    <vt:lpwstr>COO.3000.109.2.201612</vt:lpwstr>
  </property>
  <property fmtid="{D5CDD505-2E9C-101B-9397-08002B2CF9AE}" pid="46" name="FSC#EIBPRECONFIG@1.1001:toplevelobject">
    <vt:lpwstr>COO.3000.109.7.7965953</vt:lpwstr>
  </property>
  <property fmtid="{D5CDD505-2E9C-101B-9397-08002B2CF9AE}" pid="47" name="FSC#EIBPRECONFIG@1.1001:objchangedby">
    <vt:lpwstr>Mag. Christian Sturmlechner</vt:lpwstr>
  </property>
  <property fmtid="{D5CDD505-2E9C-101B-9397-08002B2CF9AE}" pid="48" name="FSC#EIBPRECONFIG@1.1001:objchangedbyPostTitle">
    <vt:lpwstr/>
  </property>
  <property fmtid="{D5CDD505-2E9C-101B-9397-08002B2CF9AE}" pid="49" name="FSC#EIBPRECONFIG@1.1001:objchangedat">
    <vt:lpwstr>06.06.2023</vt:lpwstr>
  </property>
  <property fmtid="{D5CDD505-2E9C-101B-9397-08002B2CF9AE}" pid="50" name="FSC#EIBPRECONFIG@1.1001:objname">
    <vt:lpwstr>Gmde-EA für 2022</vt:lpwstr>
  </property>
  <property fmtid="{D5CDD505-2E9C-101B-9397-08002B2CF9AE}" pid="51" name="FSC#EIBPRECONFIG@1.1001:EIBProcessResponsiblePhone">
    <vt:lpwstr>+43 1 51433 502084</vt:lpwstr>
  </property>
  <property fmtid="{D5CDD505-2E9C-101B-9397-08002B2CF9AE}" pid="52" name="FSC#EIBPRECONFIG@1.1001:EIBProcessResponsibleMail">
    <vt:lpwstr>Christian.Sturmlechner@bmf.gv.at</vt:lpwstr>
  </property>
  <property fmtid="{D5CDD505-2E9C-101B-9397-08002B2CF9AE}" pid="53" name="FSC#EIBPRECONFIG@1.1001:EIBProcessResponsibleFax">
    <vt:lpwstr>+43 1514335902084</vt:lpwstr>
  </property>
  <property fmtid="{D5CDD505-2E9C-101B-9397-08002B2CF9AE}" pid="54" name="FSC#EIBPRECONFIG@1.1001:EIBProcessResponsiblePostTitle">
    <vt:lpwstr/>
  </property>
  <property fmtid="{D5CDD505-2E9C-101B-9397-08002B2CF9AE}" pid="55" name="FSC#EIBPRECONFIG@1.1001:EIBProcessResponsible">
    <vt:lpwstr>Mag. Christian Sturmlechner</vt:lpwstr>
  </property>
  <property fmtid="{D5CDD505-2E9C-101B-9397-08002B2CF9AE}" pid="56" name="FSC#EIBPRECONFIG@1.1001:FileResponsibleFullName">
    <vt:lpwstr>Mag. Christian Sturmlechner</vt:lpwstr>
  </property>
  <property fmtid="{D5CDD505-2E9C-101B-9397-08002B2CF9AE}" pid="57" name="FSC#EIBPRECONFIG@1.1001:FileResponsibleFirstnameSurname">
    <vt:lpwstr>Christian Sturmlechner</vt:lpwstr>
  </property>
  <property fmtid="{D5CDD505-2E9C-101B-9397-08002B2CF9AE}" pid="58" name="FSC#EIBPRECONFIG@1.1001:FileResponsibleEmail">
    <vt:lpwstr>Christian.Sturmlechner@bmf.gv.at</vt:lpwstr>
  </property>
  <property fmtid="{D5CDD505-2E9C-101B-9397-08002B2CF9AE}" pid="59" name="FSC#EIBPRECONFIG@1.1001:FileResponsibleExtension">
    <vt:lpwstr>+43 1 51433 502084</vt:lpwstr>
  </property>
  <property fmtid="{D5CDD505-2E9C-101B-9397-08002B2CF9AE}" pid="60" name="FSC#EIBPRECONFIG@1.1001:FileResponsibleFaxExtension">
    <vt:lpwstr>+43 1514335902084</vt:lpwstr>
  </property>
  <property fmtid="{D5CDD505-2E9C-101B-9397-08002B2CF9AE}" pid="61" name="FSC#EIBPRECONFIG@1.1001:FileResponsibleGender">
    <vt:lpwstr>Männlich</vt:lpwstr>
  </property>
  <property fmtid="{D5CDD505-2E9C-101B-9397-08002B2CF9AE}" pid="62" name="FSC#EIBPRECONFIG@1.1001:FileResponsibleAddr">
    <vt:lpwstr>Himmelpfortgasse 9 , 1010 Wien</vt:lpwstr>
  </property>
  <property fmtid="{D5CDD505-2E9C-101B-9397-08002B2CF9AE}" pid="63" name="FSC#EIBPRECONFIG@1.1001:OwnerPostTitle">
    <vt:lpwstr/>
  </property>
  <property fmtid="{D5CDD505-2E9C-101B-9397-08002B2CF9AE}" pid="64" name="FSC#EIBPRECONFIG@1.1001:OwnerAddr">
    <vt:lpwstr>Himmelpfortgasse 9 , 1010 Wien</vt:lpwstr>
  </property>
  <property fmtid="{D5CDD505-2E9C-101B-9397-08002B2CF9AE}" pid="65" name="FSC#EIBPRECONFIG@1.1001:IsFileAttachment">
    <vt:lpwstr>Ja</vt:lpwstr>
  </property>
  <property fmtid="{D5CDD505-2E9C-101B-9397-08002B2CF9AE}" pid="66" name="FSC#EIBPRECONFIG@1.1001:AddrTelefon">
    <vt:lpwstr/>
  </property>
  <property fmtid="{D5CDD505-2E9C-101B-9397-08002B2CF9AE}" pid="67" name="FSC#EIBPRECONFIG@1.1001:AddrGeburtsdatum">
    <vt:lpwstr/>
  </property>
  <property fmtid="{D5CDD505-2E9C-101B-9397-08002B2CF9AE}" pid="68" name="FSC#EIBPRECONFIG@1.1001:AddrGeboren_am_2">
    <vt:lpwstr/>
  </property>
  <property fmtid="{D5CDD505-2E9C-101B-9397-08002B2CF9AE}" pid="69" name="FSC#EIBPRECONFIG@1.1001:AddrBundesland">
    <vt:lpwstr/>
  </property>
  <property fmtid="{D5CDD505-2E9C-101B-9397-08002B2CF9AE}" pid="70" name="FSC#EIBPRECONFIG@1.1001:AddrBezeichnung">
    <vt:lpwstr/>
  </property>
  <property fmtid="{D5CDD505-2E9C-101B-9397-08002B2CF9AE}" pid="71" name="FSC#EIBPRECONFIG@1.1001:AddrGruppeName_vollstaendig">
    <vt:lpwstr/>
  </property>
  <property fmtid="{D5CDD505-2E9C-101B-9397-08002B2CF9AE}" pid="72" name="FSC#EIBPRECONFIG@1.1001:AddrAdresseBeschreibung">
    <vt:lpwstr/>
  </property>
  <property fmtid="{D5CDD505-2E9C-101B-9397-08002B2CF9AE}" pid="73" name="FSC#EIBPRECONFIG@1.1001:AddrName_Ergaenzung">
    <vt:lpwstr/>
  </property>
  <property fmtid="{D5CDD505-2E9C-101B-9397-08002B2CF9AE}" pid="74" name="FSC#COOELAK@1.1001:Subject">
    <vt:lpwstr>Gemeindeweise Ertragsanteile-Berechnungen 2022, Aussendung der abgestimmten Tabelle</vt:lpwstr>
  </property>
  <property fmtid="{D5CDD505-2E9C-101B-9397-08002B2CF9AE}" pid="75" name="FSC#COOELAK@1.1001:FileReference">
    <vt:lpwstr>2023-0.184.709</vt:lpwstr>
  </property>
  <property fmtid="{D5CDD505-2E9C-101B-9397-08002B2CF9AE}" pid="76" name="FSC#COOELAK@1.1001:FileRefYear">
    <vt:lpwstr>2023</vt:lpwstr>
  </property>
  <property fmtid="{D5CDD505-2E9C-101B-9397-08002B2CF9AE}" pid="77" name="FSC#COOELAK@1.1001:FileRefOrdinal">
    <vt:lpwstr>184709</vt:lpwstr>
  </property>
  <property fmtid="{D5CDD505-2E9C-101B-9397-08002B2CF9AE}" pid="78" name="FSC#COOELAK@1.1001:FileRefOU">
    <vt:lpwstr>II/3</vt:lpwstr>
  </property>
  <property fmtid="{D5CDD505-2E9C-101B-9397-08002B2CF9AE}" pid="79" name="FSC#COOELAK@1.1001:Organization">
    <vt:lpwstr/>
  </property>
  <property fmtid="{D5CDD505-2E9C-101B-9397-08002B2CF9AE}" pid="80" name="FSC#COOELAK@1.1001:Owner">
    <vt:lpwstr>Mag. Christian Sturmlechner</vt:lpwstr>
  </property>
  <property fmtid="{D5CDD505-2E9C-101B-9397-08002B2CF9AE}" pid="81" name="FSC#COOELAK@1.1001:OwnerExtension">
    <vt:lpwstr>+43 1 51433 502084</vt:lpwstr>
  </property>
  <property fmtid="{D5CDD505-2E9C-101B-9397-08002B2CF9AE}" pid="82" name="FSC#COOELAK@1.1001:OwnerFaxExtension">
    <vt:lpwstr>+43 1514335902084</vt:lpwstr>
  </property>
  <property fmtid="{D5CDD505-2E9C-101B-9397-08002B2CF9AE}" pid="83" name="FSC#COOELAK@1.1001:DispatchedBy">
    <vt:lpwstr/>
  </property>
  <property fmtid="{D5CDD505-2E9C-101B-9397-08002B2CF9AE}" pid="84" name="FSC#COOELAK@1.1001:DispatchedAt">
    <vt:lpwstr/>
  </property>
  <property fmtid="{D5CDD505-2E9C-101B-9397-08002B2CF9AE}" pid="85" name="FSC#COOELAK@1.1001:ApprovedBy">
    <vt:lpwstr/>
  </property>
  <property fmtid="{D5CDD505-2E9C-101B-9397-08002B2CF9AE}" pid="86" name="FSC#COOELAK@1.1001:ApprovedAt">
    <vt:lpwstr/>
  </property>
  <property fmtid="{D5CDD505-2E9C-101B-9397-08002B2CF9AE}" pid="87" name="FSC#COOELAK@1.1001:Department">
    <vt:lpwstr>BMF - II/3 (II/3)</vt:lpwstr>
  </property>
  <property fmtid="{D5CDD505-2E9C-101B-9397-08002B2CF9AE}" pid="88" name="FSC#COOELAK@1.1001:CreatedAt">
    <vt:lpwstr>06.06.2023</vt:lpwstr>
  </property>
  <property fmtid="{D5CDD505-2E9C-101B-9397-08002B2CF9AE}" pid="89" name="FSC#COOELAK@1.1001:OU">
    <vt:lpwstr>BMF - II/3 (II/3)</vt:lpwstr>
  </property>
  <property fmtid="{D5CDD505-2E9C-101B-9397-08002B2CF9AE}" pid="90" name="FSC#COOELAK@1.1001:Priority">
    <vt:lpwstr> ()</vt:lpwstr>
  </property>
  <property fmtid="{D5CDD505-2E9C-101B-9397-08002B2CF9AE}" pid="91" name="FSC#COOELAK@1.1001:ObjBarCode">
    <vt:lpwstr>*COO.3000.109.7.8297448*</vt:lpwstr>
  </property>
  <property fmtid="{D5CDD505-2E9C-101B-9397-08002B2CF9AE}" pid="92" name="FSC#COOELAK@1.1001:RefBarCode">
    <vt:lpwstr/>
  </property>
  <property fmtid="{D5CDD505-2E9C-101B-9397-08002B2CF9AE}" pid="93" name="FSC#COOELAK@1.1001:FileRefBarCode">
    <vt:lpwstr>*2023-0.184.709*</vt:lpwstr>
  </property>
  <property fmtid="{D5CDD505-2E9C-101B-9397-08002B2CF9AE}" pid="94" name="FSC#COOELAK@1.1001:ExternalRef">
    <vt:lpwstr/>
  </property>
  <property fmtid="{D5CDD505-2E9C-101B-9397-08002B2CF9AE}" pid="95" name="FSC#COOELAK@1.1001:IncomingNumber">
    <vt:lpwstr>2023-0.184.709-5-E</vt:lpwstr>
  </property>
  <property fmtid="{D5CDD505-2E9C-101B-9397-08002B2CF9AE}" pid="96" name="FSC#COOELAK@1.1001:IncomingSubject">
    <vt:lpwstr>NÖ: Gemeindeweise Ertragsanteile-Berechnungen 2022</vt:lpwstr>
  </property>
  <property fmtid="{D5CDD505-2E9C-101B-9397-08002B2CF9AE}" pid="97" name="FSC#COOELAK@1.1001:ProcessResponsible">
    <vt:lpwstr>Sturmlechner, Christian, Mag.</vt:lpwstr>
  </property>
  <property fmtid="{D5CDD505-2E9C-101B-9397-08002B2CF9AE}" pid="98" name="FSC#COOELAK@1.1001:ProcessResponsiblePhone">
    <vt:lpwstr>+43 1 51433 502084</vt:lpwstr>
  </property>
  <property fmtid="{D5CDD505-2E9C-101B-9397-08002B2CF9AE}" pid="99" name="FSC#COOELAK@1.1001:ProcessResponsibleMail">
    <vt:lpwstr>Christian.Sturmlechner@bmf.gv.at</vt:lpwstr>
  </property>
  <property fmtid="{D5CDD505-2E9C-101B-9397-08002B2CF9AE}" pid="100" name="FSC#COOELAK@1.1001:ProcessResponsibleFax">
    <vt:lpwstr>+43 1514335902084</vt:lpwstr>
  </property>
  <property fmtid="{D5CDD505-2E9C-101B-9397-08002B2CF9AE}" pid="101" name="FSC#COOELAK@1.1001:ApproverFirstName">
    <vt:lpwstr/>
  </property>
  <property fmtid="{D5CDD505-2E9C-101B-9397-08002B2CF9AE}" pid="102" name="FSC#COOELAK@1.1001:ApproverSurName">
    <vt:lpwstr/>
  </property>
  <property fmtid="{D5CDD505-2E9C-101B-9397-08002B2CF9AE}" pid="103" name="FSC#COOELAK@1.1001:ApproverTitle">
    <vt:lpwstr/>
  </property>
  <property fmtid="{D5CDD505-2E9C-101B-9397-08002B2CF9AE}" pid="104" name="FSC#COOELAK@1.1001:ExternalDate">
    <vt:lpwstr>06.03.2023</vt:lpwstr>
  </property>
  <property fmtid="{D5CDD505-2E9C-101B-9397-08002B2CF9AE}" pid="105" name="FSC#COOELAK@1.1001:SettlementApprovedAt">
    <vt:lpwstr/>
  </property>
  <property fmtid="{D5CDD505-2E9C-101B-9397-08002B2CF9AE}" pid="106" name="FSC#COOELAK@1.1001:BaseNumber">
    <vt:lpwstr>111103</vt:lpwstr>
  </property>
  <property fmtid="{D5CDD505-2E9C-101B-9397-08002B2CF9AE}" pid="107" name="FSC#COOELAK@1.1001:CurrentUserRolePos">
    <vt:lpwstr>Leiter/in</vt:lpwstr>
  </property>
  <property fmtid="{D5CDD505-2E9C-101B-9397-08002B2CF9AE}" pid="108" name="FSC#COOELAK@1.1001:CurrentUserEmail">
    <vt:lpwstr>Christian.Sturmlechner@bmf.gv.at</vt:lpwstr>
  </property>
  <property fmtid="{D5CDD505-2E9C-101B-9397-08002B2CF9AE}" pid="109" name="FSC#ELAKGOV@1.1001:PersonalSubjGender">
    <vt:lpwstr/>
  </property>
  <property fmtid="{D5CDD505-2E9C-101B-9397-08002B2CF9AE}" pid="110" name="FSC#ELAKGOV@1.1001:PersonalSubjFirstName">
    <vt:lpwstr/>
  </property>
  <property fmtid="{D5CDD505-2E9C-101B-9397-08002B2CF9AE}" pid="111" name="FSC#ELAKGOV@1.1001:PersonalSubjSurName">
    <vt:lpwstr/>
  </property>
  <property fmtid="{D5CDD505-2E9C-101B-9397-08002B2CF9AE}" pid="112" name="FSC#ELAKGOV@1.1001:PersonalSubjSalutation">
    <vt:lpwstr/>
  </property>
  <property fmtid="{D5CDD505-2E9C-101B-9397-08002B2CF9AE}" pid="113" name="FSC#ELAKGOV@1.1001:PersonalSubjAddress">
    <vt:lpwstr/>
  </property>
  <property fmtid="{D5CDD505-2E9C-101B-9397-08002B2CF9AE}" pid="114" name="FSC#ATSTATECFG@1.1001:Office">
    <vt:lpwstr/>
  </property>
  <property fmtid="{D5CDD505-2E9C-101B-9397-08002B2CF9AE}" pid="115" name="FSC#ATSTATECFG@1.1001:Agent">
    <vt:lpwstr/>
  </property>
  <property fmtid="{D5CDD505-2E9C-101B-9397-08002B2CF9AE}" pid="116" name="FSC#ATSTATECFG@1.1001:AgentPhone">
    <vt:lpwstr/>
  </property>
  <property fmtid="{D5CDD505-2E9C-101B-9397-08002B2CF9AE}" pid="117" name="FSC#ATSTATECFG@1.1001:DepartmentFax">
    <vt:lpwstr/>
  </property>
  <property fmtid="{D5CDD505-2E9C-101B-9397-08002B2CF9AE}" pid="118" name="FSC#ATSTATECFG@1.1001:DepartmentEmail">
    <vt:lpwstr/>
  </property>
  <property fmtid="{D5CDD505-2E9C-101B-9397-08002B2CF9AE}" pid="119" name="FSC#ATSTATECFG@1.1001:SubfileDate">
    <vt:lpwstr/>
  </property>
  <property fmtid="{D5CDD505-2E9C-101B-9397-08002B2CF9AE}" pid="120" name="FSC#ATSTATECFG@1.1001:SubfileSubject">
    <vt:lpwstr/>
  </property>
  <property fmtid="{D5CDD505-2E9C-101B-9397-08002B2CF9AE}" pid="121" name="FSC#ATSTATECFG@1.1001:DepartmentZipCode">
    <vt:lpwstr/>
  </property>
  <property fmtid="{D5CDD505-2E9C-101B-9397-08002B2CF9AE}" pid="122" name="FSC#ATSTATECFG@1.1001:DepartmentCountry">
    <vt:lpwstr/>
  </property>
  <property fmtid="{D5CDD505-2E9C-101B-9397-08002B2CF9AE}" pid="123" name="FSC#ATSTATECFG@1.1001:DepartmentCity">
    <vt:lpwstr/>
  </property>
  <property fmtid="{D5CDD505-2E9C-101B-9397-08002B2CF9AE}" pid="124" name="FSC#ATSTATECFG@1.1001:DepartmentStreet">
    <vt:lpwstr/>
  </property>
  <property fmtid="{D5CDD505-2E9C-101B-9397-08002B2CF9AE}" pid="125" name="FSC#CCAPRECONFIGG@15.1001:DepartmentON">
    <vt:lpwstr/>
  </property>
  <property fmtid="{D5CDD505-2E9C-101B-9397-08002B2CF9AE}" pid="126" name="FSC#CCAPRECONFIGG@15.1001:DepartmentWebsite">
    <vt:lpwstr/>
  </property>
  <property fmtid="{D5CDD505-2E9C-101B-9397-08002B2CF9AE}" pid="127" name="FSC#ATSTATECFG@1.1001:DepartmentDVR">
    <vt:lpwstr/>
  </property>
  <property fmtid="{D5CDD505-2E9C-101B-9397-08002B2CF9AE}" pid="128" name="FSC#ATSTATECFG@1.1001:DepartmentUID">
    <vt:lpwstr/>
  </property>
  <property fmtid="{D5CDD505-2E9C-101B-9397-08002B2CF9AE}" pid="129" name="FSC#ATSTATECFG@1.1001:SubfileReference">
    <vt:lpwstr/>
  </property>
  <property fmtid="{D5CDD505-2E9C-101B-9397-08002B2CF9AE}" pid="130" name="FSC#ATSTATECFG@1.1001:Clause">
    <vt:lpwstr/>
  </property>
  <property fmtid="{D5CDD505-2E9C-101B-9397-08002B2CF9AE}" pid="131" name="FSC#ATSTATECFG@1.1001:ApprovedSignature">
    <vt:lpwstr/>
  </property>
  <property fmtid="{D5CDD505-2E9C-101B-9397-08002B2CF9AE}" pid="132" name="FSC#ATSTATECFG@1.1001:BankAccount">
    <vt:lpwstr/>
  </property>
  <property fmtid="{D5CDD505-2E9C-101B-9397-08002B2CF9AE}" pid="133" name="FSC#ATSTATECFG@1.1001:BankAccountOwner">
    <vt:lpwstr/>
  </property>
  <property fmtid="{D5CDD505-2E9C-101B-9397-08002B2CF9AE}" pid="134" name="FSC#ATSTATECFG@1.1001:BankInstitute">
    <vt:lpwstr/>
  </property>
  <property fmtid="{D5CDD505-2E9C-101B-9397-08002B2CF9AE}" pid="135" name="FSC#ATSTATECFG@1.1001:BankAccountID">
    <vt:lpwstr/>
  </property>
  <property fmtid="{D5CDD505-2E9C-101B-9397-08002B2CF9AE}" pid="136" name="FSC#ATSTATECFG@1.1001:BankAccountIBAN">
    <vt:lpwstr/>
  </property>
  <property fmtid="{D5CDD505-2E9C-101B-9397-08002B2CF9AE}" pid="137" name="FSC#ATSTATECFG@1.1001:BankAccountBIC">
    <vt:lpwstr/>
  </property>
  <property fmtid="{D5CDD505-2E9C-101B-9397-08002B2CF9AE}" pid="138" name="FSC#ATSTATECFG@1.1001:BankName">
    <vt:lpwstr/>
  </property>
  <property fmtid="{D5CDD505-2E9C-101B-9397-08002B2CF9AE}" pid="139" name="FSC#COOELAK@1.1001:ObjectAddressees">
    <vt:lpwstr/>
  </property>
  <property fmtid="{D5CDD505-2E9C-101B-9397-08002B2CF9AE}" pid="140" name="FSC#COOELAK@1.1001:replyreference">
    <vt:lpwstr/>
  </property>
  <property fmtid="{D5CDD505-2E9C-101B-9397-08002B2CF9AE}" pid="141" name="FSC#COOELAK@1.1001:OfficeHours">
    <vt:lpwstr/>
  </property>
  <property fmtid="{D5CDD505-2E9C-101B-9397-08002B2CF9AE}" pid="142" name="FSC#COOELAK@1.1001:FileRefOULong">
    <vt:lpwstr>II/3</vt:lpwstr>
  </property>
  <property fmtid="{D5CDD505-2E9C-101B-9397-08002B2CF9AE}" pid="143" name="FSC#ATPRECONFIG@1.1001:ChargePreview">
    <vt:lpwstr/>
  </property>
  <property fmtid="{D5CDD505-2E9C-101B-9397-08002B2CF9AE}" pid="144" name="FSC#ATSTATECFG@1.1001:ExternalFile">
    <vt:lpwstr/>
  </property>
  <property fmtid="{D5CDD505-2E9C-101B-9397-08002B2CF9AE}" pid="145" name="FSC#SAPConfigSettingsSC@101.9800:FMM_ABP_NUMMER">
    <vt:lpwstr/>
  </property>
  <property fmtid="{D5CDD505-2E9C-101B-9397-08002B2CF9AE}" pid="146" name="FSC#SAPConfigSettingsSC@101.9800:FMM_ABLEHNGRUND">
    <vt:lpwstr/>
  </property>
  <property fmtid="{D5CDD505-2E9C-101B-9397-08002B2CF9AE}" pid="147" name="FSC#SAPConfigSettingsSC@101.9800:FMM_ADRESSE_ALLGEMEINES_SCHREIBEN">
    <vt:lpwstr/>
  </property>
  <property fmtid="{D5CDD505-2E9C-101B-9397-08002B2CF9AE}" pid="148" name="FSC#SAPConfigSettingsSC@101.9800:FMM_GRANTOR_ADDRESS">
    <vt:lpwstr/>
  </property>
  <property fmtid="{D5CDD505-2E9C-101B-9397-08002B2CF9AE}" pid="149" name="FSC#SAPConfigSettingsSC@101.9800:FMM_BIC_ALTERNATIV">
    <vt:lpwstr/>
  </property>
  <property fmtid="{D5CDD505-2E9C-101B-9397-08002B2CF9AE}" pid="150" name="FSC#SAPConfigSettingsSC@101.9800:FMM_IBAN_ALTERNATIV">
    <vt:lpwstr/>
  </property>
  <property fmtid="{D5CDD505-2E9C-101B-9397-08002B2CF9AE}" pid="151" name="FSC#SAPConfigSettingsSC@101.9800:FMM_CONTACT_PERSON">
    <vt:lpwstr/>
  </property>
  <property fmtid="{D5CDD505-2E9C-101B-9397-08002B2CF9AE}" pid="152" name="FSC#SAPConfigSettingsSC@101.9800:FMM_ANTRAGSBESCHREIBUNG">
    <vt:lpwstr/>
  </property>
  <property fmtid="{D5CDD505-2E9C-101B-9397-08002B2CF9AE}" pid="153" name="FSC#SAPConfigSettingsSC@101.9800:FMM_ZANTRAGDATUM">
    <vt:lpwstr/>
  </property>
  <property fmtid="{D5CDD505-2E9C-101B-9397-08002B2CF9AE}" pid="154" name="FSC#SAPConfigSettingsSC@101.9800:FMM_ANZAHL_DER_POS_ANTRAG">
    <vt:lpwstr/>
  </property>
  <property fmtid="{D5CDD505-2E9C-101B-9397-08002B2CF9AE}" pid="155" name="FSC#SAPConfigSettingsSC@101.9800:FMM_ANZAHL_DER_POS_BEWILLIGUNG">
    <vt:lpwstr/>
  </property>
  <property fmtid="{D5CDD505-2E9C-101B-9397-08002B2CF9AE}" pid="156" name="FSC#SAPConfigSettingsSC@101.9800:FMM_AUFWANDSART_ID">
    <vt:lpwstr/>
  </property>
  <property fmtid="{D5CDD505-2E9C-101B-9397-08002B2CF9AE}" pid="157" name="FSC#SAPConfigSettingsSC@101.9800:FMM_AUFWANDSART_TEXT">
    <vt:lpwstr/>
  </property>
  <property fmtid="{D5CDD505-2E9C-101B-9397-08002B2CF9AE}" pid="158" name="FSC#SAPConfigSettingsSC@101.9800:FMM_SWIFT_BIC">
    <vt:lpwstr/>
  </property>
  <property fmtid="{D5CDD505-2E9C-101B-9397-08002B2CF9AE}" pid="159" name="FSC#SAPConfigSettingsSC@101.9800:FMM_IBAN">
    <vt:lpwstr/>
  </property>
  <property fmtid="{D5CDD505-2E9C-101B-9397-08002B2CF9AE}" pid="160" name="FSC#SAPConfigSettingsSC@101.9800:FMM_BEANTRAGTER_BETRAG">
    <vt:lpwstr/>
  </property>
  <property fmtid="{D5CDD505-2E9C-101B-9397-08002B2CF9AE}" pid="161" name="FSC#SAPConfigSettingsSC@101.9800:FMM_BEANTRAGTER_BETRAG_WORT">
    <vt:lpwstr/>
  </property>
  <property fmtid="{D5CDD505-2E9C-101B-9397-08002B2CF9AE}" pid="162" name="FSC#SAPConfigSettingsSC@101.9800:FMM_BILL_DATE">
    <vt:lpwstr/>
  </property>
  <property fmtid="{D5CDD505-2E9C-101B-9397-08002B2CF9AE}" pid="163" name="FSC#SAPConfigSettingsSC@101.9800:FMM_DATUM_DES_ANSUCHENS">
    <vt:lpwstr/>
  </property>
  <property fmtid="{D5CDD505-2E9C-101B-9397-08002B2CF9AE}" pid="164" name="FSC#SAPConfigSettingsSC@101.9800:FMM_ERGEBNIS_DER_ANTRAGSPRUEFUNG">
    <vt:lpwstr/>
  </property>
  <property fmtid="{D5CDD505-2E9C-101B-9397-08002B2CF9AE}" pid="165" name="FSC#SAPConfigSettingsSC@101.9800:FMM_ERSTELLUNGSDATUM_PLUS_35T">
    <vt:lpwstr/>
  </property>
  <property fmtid="{D5CDD505-2E9C-101B-9397-08002B2CF9AE}" pid="166" name="FSC#SAPConfigSettingsSC@101.9800:FMM_EXT_KEY">
    <vt:lpwstr/>
  </property>
  <property fmtid="{D5CDD505-2E9C-101B-9397-08002B2CF9AE}" pid="167" name="FSC#SAPConfigSettingsSC@101.9800:FMM_VORGESCHLAGENER_BETRAG">
    <vt:lpwstr/>
  </property>
  <property fmtid="{D5CDD505-2E9C-101B-9397-08002B2CF9AE}" pid="168" name="FSC#SAPConfigSettingsSC@101.9800:FMM_GRANTOR">
    <vt:lpwstr/>
  </property>
  <property fmtid="{D5CDD505-2E9C-101B-9397-08002B2CF9AE}" pid="169" name="FSC#SAPConfigSettingsSC@101.9800:FMM_GRM_VAL_TO">
    <vt:lpwstr/>
  </property>
  <property fmtid="{D5CDD505-2E9C-101B-9397-08002B2CF9AE}" pid="170" name="FSC#SAPConfigSettingsSC@101.9800:FMM_GRM_VAL_FROM">
    <vt:lpwstr/>
  </property>
  <property fmtid="{D5CDD505-2E9C-101B-9397-08002B2CF9AE}" pid="171" name="FSC#SAPConfigSettingsSC@101.9800:FMM_FREITEXT_ALLGEMEINES_SCHREIBEN">
    <vt:lpwstr/>
  </property>
  <property fmtid="{D5CDD505-2E9C-101B-9397-08002B2CF9AE}" pid="172" name="FSC#SAPConfigSettingsSC@101.9800:FMM_GESAMTBETRAG">
    <vt:lpwstr/>
  </property>
  <property fmtid="{D5CDD505-2E9C-101B-9397-08002B2CF9AE}" pid="173" name="FSC#SAPConfigSettingsSC@101.9800:FMM_GESAMTBETRAG_WORT">
    <vt:lpwstr/>
  </property>
  <property fmtid="{D5CDD505-2E9C-101B-9397-08002B2CF9AE}" pid="174" name="FSC#SAPConfigSettingsSC@101.9800:FMM_GESAMTPROJEKTSUMME">
    <vt:lpwstr/>
  </property>
  <property fmtid="{D5CDD505-2E9C-101B-9397-08002B2CF9AE}" pid="175" name="FSC#SAPConfigSettingsSC@101.9800:FMM_GESAMTPROJEKTSUMME_WORT">
    <vt:lpwstr/>
  </property>
  <property fmtid="{D5CDD505-2E9C-101B-9397-08002B2CF9AE}" pid="176" name="FSC#SAPConfigSettingsSC@101.9800:FMM_GESCHAEFTSZAHL">
    <vt:lpwstr/>
  </property>
  <property fmtid="{D5CDD505-2E9C-101B-9397-08002B2CF9AE}" pid="177" name="FSC#SAPConfigSettingsSC@101.9800:FMM_GRANTOR_ID">
    <vt:lpwstr/>
  </property>
  <property fmtid="{D5CDD505-2E9C-101B-9397-08002B2CF9AE}" pid="178" name="FSC#SAPConfigSettingsSC@101.9800:FMM_MITTELBINDUNG">
    <vt:lpwstr/>
  </property>
  <property fmtid="{D5CDD505-2E9C-101B-9397-08002B2CF9AE}" pid="179" name="FSC#SAPConfigSettingsSC@101.9800:FMM_MITTELVORBINDUNG">
    <vt:lpwstr/>
  </property>
  <property fmtid="{D5CDD505-2E9C-101B-9397-08002B2CF9AE}" pid="180" name="FSC#SAPConfigSettingsSC@101.9800:FMM_1_NACHTRAG">
    <vt:lpwstr/>
  </property>
  <property fmtid="{D5CDD505-2E9C-101B-9397-08002B2CF9AE}" pid="181" name="FSC#SAPConfigSettingsSC@101.9800:FMM_2_NACHTRAG">
    <vt:lpwstr/>
  </property>
  <property fmtid="{D5CDD505-2E9C-101B-9397-08002B2CF9AE}" pid="182" name="FSC#SAPConfigSettingsSC@101.9800:FMM_VERTRAG_FOERDERBARE_KOSTEN">
    <vt:lpwstr/>
  </property>
  <property fmtid="{D5CDD505-2E9C-101B-9397-08002B2CF9AE}" pid="183" name="FSC#SAPConfigSettingsSC@101.9800:FMM_VERTRAG_NICHT_FOERDERBARE_KOSTEN">
    <vt:lpwstr/>
  </property>
  <property fmtid="{D5CDD505-2E9C-101B-9397-08002B2CF9AE}" pid="184" name="FSC#SAPConfigSettingsSC@101.9800:FMM_SERVICE_ORG_TEXT">
    <vt:lpwstr/>
  </property>
  <property fmtid="{D5CDD505-2E9C-101B-9397-08002B2CF9AE}" pid="185" name="FSC#SAPConfigSettingsSC@101.9800:FMM_SERVICE_ORG_ID">
    <vt:lpwstr/>
  </property>
  <property fmtid="{D5CDD505-2E9C-101B-9397-08002B2CF9AE}" pid="186" name="FSC#SAPConfigSettingsSC@101.9800:FMM_SERVICE_ORG_SHORT">
    <vt:lpwstr/>
  </property>
  <property fmtid="{D5CDD505-2E9C-101B-9397-08002B2CF9AE}" pid="187" name="FSC#SAPConfigSettingsSC@101.9800:FMM_POSITIONS">
    <vt:lpwstr/>
  </property>
  <property fmtid="{D5CDD505-2E9C-101B-9397-08002B2CF9AE}" pid="188" name="FSC#SAPConfigSettingsSC@101.9800:FMM_POSITIONS_AGREEMENT">
    <vt:lpwstr/>
  </property>
  <property fmtid="{D5CDD505-2E9C-101B-9397-08002B2CF9AE}" pid="189" name="FSC#SAPConfigSettingsSC@101.9800:FMM_POSITIONS_APPLICATION">
    <vt:lpwstr/>
  </property>
  <property fmtid="{D5CDD505-2E9C-101B-9397-08002B2CF9AE}" pid="190" name="FSC#SAPConfigSettingsSC@101.9800:FMM_PROGRAM_ID">
    <vt:lpwstr/>
  </property>
  <property fmtid="{D5CDD505-2E9C-101B-9397-08002B2CF9AE}" pid="191" name="FSC#SAPConfigSettingsSC@101.9800:FMM_PROGRAM_NAME">
    <vt:lpwstr/>
  </property>
  <property fmtid="{D5CDD505-2E9C-101B-9397-08002B2CF9AE}" pid="192" name="FSC#SAPConfigSettingsSC@101.9800:FMM_VERTRAG_PROJEKTBESCHREIBUNG">
    <vt:lpwstr/>
  </property>
  <property fmtid="{D5CDD505-2E9C-101B-9397-08002B2CF9AE}" pid="193" name="FSC#SAPConfigSettingsSC@101.9800:FMM_PROJEKTZEITRAUM_BIS_PLUS_1M">
    <vt:lpwstr/>
  </property>
  <property fmtid="{D5CDD505-2E9C-101B-9397-08002B2CF9AE}" pid="194" name="FSC#SAPConfigSettingsSC@101.9800:FMM_PROJEKTZEITRAUM_BIS_PLUS_3M">
    <vt:lpwstr/>
  </property>
  <property fmtid="{D5CDD505-2E9C-101B-9397-08002B2CF9AE}" pid="195" name="FSC#SAPConfigSettingsSC@101.9800:FMM_PROJEKTZEITRAUM_VON">
    <vt:lpwstr/>
  </property>
  <property fmtid="{D5CDD505-2E9C-101B-9397-08002B2CF9AE}" pid="196" name="FSC#SAPConfigSettingsSC@101.9800:FMM_PROJEKTZEITRAUM_BIS">
    <vt:lpwstr/>
  </property>
  <property fmtid="{D5CDD505-2E9C-101B-9397-08002B2CF9AE}" pid="197" name="FSC#SAPConfigSettingsSC@101.9800:FMM_RECHTSGRUNDLAGE">
    <vt:lpwstr/>
  </property>
  <property fmtid="{D5CDD505-2E9C-101B-9397-08002B2CF9AE}" pid="198" name="FSC#SAPConfigSettingsSC@101.9800:FMM_RUECKFORDERUNGSGRUND">
    <vt:lpwstr/>
  </property>
  <property fmtid="{D5CDD505-2E9C-101B-9397-08002B2CF9AE}" pid="199" name="FSC#SAPConfigSettingsSC@101.9800:FMM_RUECK_FV">
    <vt:lpwstr/>
  </property>
  <property fmtid="{D5CDD505-2E9C-101B-9397-08002B2CF9AE}" pid="200" name="FSC#SAPConfigSettingsSC@101.9800:FMM_ABLEHNGRUND_SONSTIGES_TXT">
    <vt:lpwstr/>
  </property>
  <property fmtid="{D5CDD505-2E9C-101B-9397-08002B2CF9AE}" pid="201" name="FSC#SAPConfigSettingsSC@101.9800:FMM_VETRAG_SPEZIELLE_FOEDERBEDG">
    <vt:lpwstr/>
  </property>
  <property fmtid="{D5CDD505-2E9C-101B-9397-08002B2CF9AE}" pid="202" name="FSC#SAPConfigSettingsSC@101.9800:FMM_TURNUSARZT">
    <vt:lpwstr/>
  </property>
  <property fmtid="{D5CDD505-2E9C-101B-9397-08002B2CF9AE}" pid="203" name="FSC#SAPConfigSettingsSC@101.9800:FMM_VORGESCHLAGENER_BETRAG_WORT">
    <vt:lpwstr/>
  </property>
  <property fmtid="{D5CDD505-2E9C-101B-9397-08002B2CF9AE}" pid="204" name="FSC#SAPConfigSettingsSC@101.9800:FMM_WIRKUNGSZIELE_EVALUIERUNG">
    <vt:lpwstr/>
  </property>
  <property fmtid="{D5CDD505-2E9C-101B-9397-08002B2CF9AE}" pid="205" name="FSC#SAPConfigSettingsSC@101.9800:FMM_GRANTOR_TYPE">
    <vt:lpwstr/>
  </property>
  <property fmtid="{D5CDD505-2E9C-101B-9397-08002B2CF9AE}" pid="206" name="FSC#SAPConfigSettingsSC@101.9800:FMM_GRANTOR_TYPE_TEXT">
    <vt:lpwstr/>
  </property>
  <property fmtid="{D5CDD505-2E9C-101B-9397-08002B2CF9AE}" pid="207" name="FSC#SAPConfigSettingsSC@101.9800:FMM_XX_BUNDESLAND_MULTISELECT">
    <vt:lpwstr/>
  </property>
  <property fmtid="{D5CDD505-2E9C-101B-9397-08002B2CF9AE}" pid="208" name="FSC#SAPConfigSettingsSC@101.9800:FMM_XX_LGS_MULTISELECT">
    <vt:lpwstr/>
  </property>
  <property fmtid="{D5CDD505-2E9C-101B-9397-08002B2CF9AE}" pid="209" name="FSC#SAPConfigSettingsSC@101.9800:FMM_10_GP_DETAILBEZ">
    <vt:lpwstr/>
  </property>
  <property fmtid="{D5CDD505-2E9C-101B-9397-08002B2CF9AE}" pid="210" name="FSC#SAPConfigSettingsSC@101.9800:FMM_10_MONATLICHE_RATE_WAER">
    <vt:lpwstr/>
  </property>
  <property fmtid="{D5CDD505-2E9C-101B-9397-08002B2CF9AE}" pid="211" name="FSC#SAPConfigSettingsSC@101.9800:FMM_10_MONATLICHE_RATE">
    <vt:lpwstr/>
  </property>
  <property fmtid="{D5CDD505-2E9C-101B-9397-08002B2CF9AE}" pid="212" name="FSC#SAPConfigSettingsSC@101.9800:FMM_VEREINSREGISTERNUMMER">
    <vt:lpwstr/>
  </property>
  <property fmtid="{D5CDD505-2E9C-101B-9397-08002B2CF9AE}" pid="213" name="FSC#SAPConfigSettingsSC@101.9800:FMM_TRADEID">
    <vt:lpwstr/>
  </property>
  <property fmtid="{D5CDD505-2E9C-101B-9397-08002B2CF9AE}" pid="214" name="FSC#SAPConfigSettingsSC@101.9800:FMM_ERGAENZUNGSREGISTERNUMMER">
    <vt:lpwstr/>
  </property>
  <property fmtid="{D5CDD505-2E9C-101B-9397-08002B2CF9AE}" pid="215" name="FSC#SAPConfigSettingsSC@101.9800:FMM_SCHWERPUNKT">
    <vt:lpwstr/>
  </property>
  <property fmtid="{D5CDD505-2E9C-101B-9397-08002B2CF9AE}" pid="216" name="FSC#SAPConfigSettingsSC@101.9800:FMM_PROJEKT_ID">
    <vt:lpwstr/>
  </property>
  <property fmtid="{D5CDD505-2E9C-101B-9397-08002B2CF9AE}" pid="217" name="FSC#SAPConfigSettingsSC@101.9800:FMM_ANMERKUNG_PROJEKT">
    <vt:lpwstr/>
  </property>
  <property fmtid="{D5CDD505-2E9C-101B-9397-08002B2CF9AE}" pid="218" name="FSC#SAPConfigSettingsSC@101.9800:FMM_ANSPRECHPERSON">
    <vt:lpwstr/>
  </property>
  <property fmtid="{D5CDD505-2E9C-101B-9397-08002B2CF9AE}" pid="219" name="FSC#SAPConfigSettingsSC@101.9800:FMM_TELEFON_EMAIL">
    <vt:lpwstr/>
  </property>
  <property fmtid="{D5CDD505-2E9C-101B-9397-08002B2CF9AE}" pid="220" name="FSC#SAPConfigSettingsSC@101.9800:FMM_ANMERKUNG_ABRECHNUNGSFRIST">
    <vt:lpwstr/>
  </property>
  <property fmtid="{D5CDD505-2E9C-101B-9397-08002B2CF9AE}" pid="221" name="FSC#SAPConfigSettingsSC@101.9800:FMM_TEILNEHMERANZAHL">
    <vt:lpwstr/>
  </property>
  <property fmtid="{D5CDD505-2E9C-101B-9397-08002B2CF9AE}" pid="222" name="FSC#SAPConfigSettingsSC@101.9800:FMM_AUSLAND">
    <vt:lpwstr/>
  </property>
  <property fmtid="{D5CDD505-2E9C-101B-9397-08002B2CF9AE}" pid="223" name="FSC#SAPConfigSettingsSC@101.9800:FMM_00_BEANTR_BETRAG">
    <vt:lpwstr/>
  </property>
  <property fmtid="{D5CDD505-2E9C-101B-9397-08002B2CF9AE}" pid="224" name="FSC#SAPConfigSettingsSC@101.9800:FMM_SACHBEARBEITER">
    <vt:lpwstr/>
  </property>
  <property fmtid="{D5CDD505-2E9C-101B-9397-08002B2CF9AE}" pid="225" name="FSC#SAPConfigSettingsSC@101.9800:FMM_ABRECHNUNGSFRIST">
    <vt:lpwstr/>
  </property>
  <property fmtid="{D5CDD505-2E9C-101B-9397-08002B2CF9AE}" pid="226" name="FSC#COOSYSTEM@1.1:Container">
    <vt:lpwstr>COO.3000.109.7.8297448</vt:lpwstr>
  </property>
  <property fmtid="{D5CDD505-2E9C-101B-9397-08002B2CF9AE}" pid="227" name="FSC#FSCFOLIO@1.1001:docpropproject">
    <vt:lpwstr/>
  </property>
  <property fmtid="{D5CDD505-2E9C-101B-9397-08002B2CF9AE}" pid="228" name="FSC$NOPARSEFILE">
    <vt:bool>true</vt:bool>
  </property>
</Properties>
</file>