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ECHTSAB\FAG\Ertragsanteilvorschüsse\2021\"/>
    </mc:Choice>
  </mc:AlternateContent>
  <bookViews>
    <workbookView xWindow="480" yWindow="450" windowWidth="11340" windowHeight="6105" tabRatio="764" activeTab="4"/>
  </bookViews>
  <sheets>
    <sheet name="2017" sheetId="55" r:id="rId1"/>
    <sheet name="2018" sheetId="51" r:id="rId2"/>
    <sheet name="2019" sheetId="52" r:id="rId3"/>
    <sheet name="2020" sheetId="53" r:id="rId4"/>
    <sheet name="2021" sheetId="56" r:id="rId5"/>
    <sheet name="2022" sheetId="57" r:id="rId6"/>
    <sheet name="2023" sheetId="58" r:id="rId7"/>
    <sheet name="2024" sheetId="59" r:id="rId8"/>
    <sheet name="2025" sheetId="60" r:id="rId9"/>
  </sheets>
  <definedNames>
    <definedName name="_xlnm.Print_Area" localSheetId="0">'2017'!$5:$37,'2017'!#REF!</definedName>
    <definedName name="_xlnm.Print_Area" localSheetId="1">'2018'!$5:$37,'2018'!#REF!</definedName>
    <definedName name="_xlnm.Print_Area" localSheetId="2">'2019'!$5:$37,'2019'!#REF!</definedName>
    <definedName name="_xlnm.Print_Area" localSheetId="3">'2020'!$5:$37,'2020'!#REF!</definedName>
    <definedName name="_xlnm.Print_Area" localSheetId="4">'2021'!$5:$37,'2021'!#REF!</definedName>
    <definedName name="_xlnm.Print_Area" localSheetId="5">'2022'!$5:$37,'2022'!#REF!</definedName>
    <definedName name="_xlnm.Print_Area" localSheetId="6">'2023'!$5:$37,'2023'!#REF!</definedName>
    <definedName name="_xlnm.Print_Area" localSheetId="7">'2024'!$5:$37,'2024'!#REF!</definedName>
    <definedName name="_xlnm.Print_Area" localSheetId="8">'2025'!$5:$37,'2025'!#REF!</definedName>
    <definedName name="_xlnm.Print_Titles" localSheetId="0">'2017'!$1:$3</definedName>
    <definedName name="_xlnm.Print_Titles" localSheetId="1">'2018'!$1:$3</definedName>
    <definedName name="_xlnm.Print_Titles" localSheetId="2">'2019'!$1:$3</definedName>
    <definedName name="_xlnm.Print_Titles" localSheetId="3">'2020'!$1:$3</definedName>
    <definedName name="_xlnm.Print_Titles" localSheetId="4">'2021'!$1:$3</definedName>
    <definedName name="_xlnm.Print_Titles" localSheetId="5">'2022'!$1:$3</definedName>
    <definedName name="_xlnm.Print_Titles" localSheetId="6">'2023'!$1:$3</definedName>
    <definedName name="_xlnm.Print_Titles" localSheetId="7">'2024'!$1:$3</definedName>
    <definedName name="_xlnm.Print_Titles" localSheetId="8">'2025'!$1:$3</definedName>
  </definedNames>
  <calcPr calcId="162913"/>
</workbook>
</file>

<file path=xl/calcChain.xml><?xml version="1.0" encoding="utf-8"?>
<calcChain xmlns="http://schemas.openxmlformats.org/spreadsheetml/2006/main">
  <c r="K32" i="60" l="1"/>
  <c r="K31" i="60"/>
  <c r="K30" i="60"/>
  <c r="K29" i="60"/>
  <c r="K20" i="60"/>
  <c r="K11" i="60"/>
  <c r="K26" i="60" l="1"/>
  <c r="K32" i="58"/>
  <c r="K30" i="58"/>
  <c r="K29" i="58"/>
  <c r="K11" i="58"/>
  <c r="K32" i="59"/>
  <c r="K31" i="59"/>
  <c r="K30" i="59"/>
  <c r="K29" i="59"/>
  <c r="K11" i="59"/>
  <c r="K11" i="57"/>
  <c r="K20" i="53"/>
  <c r="K18" i="52"/>
  <c r="K11" i="52"/>
  <c r="K9" i="52"/>
  <c r="K26" i="53" l="1"/>
  <c r="K31" i="53"/>
  <c r="K20" i="59"/>
  <c r="K31" i="58"/>
  <c r="K20" i="57"/>
  <c r="K26" i="57"/>
  <c r="K29" i="57"/>
  <c r="K32" i="57"/>
  <c r="K26" i="56"/>
  <c r="K32" i="56"/>
  <c r="K20" i="56"/>
  <c r="K30" i="52"/>
  <c r="K20" i="52"/>
  <c r="K31" i="52"/>
  <c r="K26" i="52"/>
  <c r="K32" i="52"/>
  <c r="K11" i="53"/>
  <c r="K29" i="53"/>
  <c r="K30" i="53"/>
  <c r="K32" i="53"/>
  <c r="K11" i="56"/>
  <c r="K29" i="56"/>
  <c r="K30" i="56"/>
  <c r="K31" i="56"/>
  <c r="K30" i="57"/>
  <c r="K26" i="59"/>
  <c r="K20" i="58"/>
  <c r="K26" i="58"/>
  <c r="K29" i="52"/>
  <c r="K31" i="57"/>
  <c r="K20" i="51"/>
  <c r="K18" i="51"/>
  <c r="K17" i="51"/>
  <c r="K19" i="51" s="1"/>
  <c r="K21" i="51" s="1"/>
  <c r="J19" i="51"/>
  <c r="J21" i="51" s="1"/>
  <c r="I19" i="51"/>
  <c r="I21" i="51" s="1"/>
  <c r="H19" i="51"/>
  <c r="H21" i="51" s="1"/>
  <c r="G19" i="51"/>
  <c r="G21" i="51" s="1"/>
  <c r="F19" i="51"/>
  <c r="F21" i="51" s="1"/>
  <c r="E19" i="51"/>
  <c r="E21" i="51" s="1"/>
  <c r="D19" i="51"/>
  <c r="D21" i="51"/>
  <c r="C19" i="51"/>
  <c r="C21" i="51" s="1"/>
  <c r="B19" i="51"/>
  <c r="B21" i="51" s="1"/>
  <c r="C10" i="51"/>
  <c r="C12" i="51" s="1"/>
  <c r="D10" i="51"/>
  <c r="D12" i="51" s="1"/>
  <c r="E10" i="51"/>
  <c r="E12" i="51" s="1"/>
  <c r="F10" i="51"/>
  <c r="F12" i="51"/>
  <c r="G10" i="51"/>
  <c r="G12" i="51" s="1"/>
  <c r="H10" i="51"/>
  <c r="H12" i="51"/>
  <c r="I10" i="51"/>
  <c r="I12" i="51" s="1"/>
  <c r="J10" i="51"/>
  <c r="J12" i="51" s="1"/>
  <c r="B10" i="51"/>
  <c r="B12" i="51" s="1"/>
  <c r="K9" i="51"/>
  <c r="K11" i="51"/>
  <c r="K8" i="51"/>
  <c r="K10" i="51" s="1"/>
  <c r="K12" i="51" s="1"/>
  <c r="K27" i="51"/>
  <c r="K28" i="51"/>
  <c r="K29" i="51"/>
  <c r="K30" i="51"/>
  <c r="K31" i="51"/>
  <c r="K32" i="51"/>
  <c r="K26" i="51"/>
  <c r="K27" i="55"/>
  <c r="K28" i="55"/>
  <c r="K29" i="55"/>
  <c r="K30" i="55"/>
  <c r="K31" i="55"/>
  <c r="K32" i="55"/>
  <c r="K26" i="55"/>
  <c r="C12" i="55"/>
  <c r="K10" i="55"/>
  <c r="K12" i="55" s="1"/>
  <c r="J10" i="55"/>
  <c r="J12" i="55" s="1"/>
  <c r="I10" i="55"/>
  <c r="I12" i="55"/>
  <c r="H10" i="55"/>
  <c r="H12" i="55" s="1"/>
  <c r="G10" i="55"/>
  <c r="G12" i="55" s="1"/>
  <c r="F10" i="55"/>
  <c r="F12" i="55" s="1"/>
  <c r="E10" i="55"/>
  <c r="E12" i="55"/>
  <c r="D10" i="55"/>
  <c r="D12" i="55" s="1"/>
  <c r="C10" i="55"/>
  <c r="B10" i="55"/>
  <c r="B12" i="55"/>
  <c r="C19" i="55"/>
  <c r="C21" i="55" s="1"/>
  <c r="D19" i="55"/>
  <c r="D21" i="55" s="1"/>
  <c r="E19" i="55"/>
  <c r="E21" i="55" s="1"/>
  <c r="F19" i="55"/>
  <c r="F21" i="55" s="1"/>
  <c r="G19" i="55"/>
  <c r="G21" i="55" s="1"/>
  <c r="H19" i="55"/>
  <c r="H21" i="55" s="1"/>
  <c r="I19" i="55"/>
  <c r="I21" i="55" s="1"/>
  <c r="J19" i="55"/>
  <c r="J21" i="55" s="1"/>
  <c r="K19" i="55"/>
  <c r="K21" i="55" s="1"/>
  <c r="B19" i="55"/>
  <c r="B21" i="55" s="1"/>
  <c r="K27" i="52" l="1"/>
  <c r="K28" i="52" l="1"/>
  <c r="K27" i="53" l="1"/>
  <c r="K28" i="53"/>
  <c r="K9" i="53" l="1"/>
  <c r="K18" i="53"/>
  <c r="H10" i="52" l="1"/>
  <c r="H12" i="52" s="1"/>
  <c r="F10" i="52"/>
  <c r="F12" i="52" s="1"/>
  <c r="C19" i="52"/>
  <c r="C21" i="52" s="1"/>
  <c r="E10" i="52"/>
  <c r="E12" i="52" s="1"/>
  <c r="D10" i="52"/>
  <c r="D12" i="52" s="1"/>
  <c r="G10" i="52"/>
  <c r="G12" i="52" s="1"/>
  <c r="E19" i="52"/>
  <c r="E21" i="52" s="1"/>
  <c r="G19" i="52"/>
  <c r="G21" i="52" s="1"/>
  <c r="F19" i="52"/>
  <c r="F21" i="52" s="1"/>
  <c r="C10" i="52"/>
  <c r="C12" i="52" s="1"/>
  <c r="J19" i="52"/>
  <c r="J21" i="52" s="1"/>
  <c r="I10" i="52"/>
  <c r="I12" i="52" s="1"/>
  <c r="I19" i="52"/>
  <c r="I21" i="52" s="1"/>
  <c r="D19" i="52"/>
  <c r="D21" i="52" s="1"/>
  <c r="H19" i="52"/>
  <c r="H21" i="52" s="1"/>
  <c r="J10" i="52"/>
  <c r="J12" i="52" s="1"/>
  <c r="B10" i="52"/>
  <c r="K8" i="52" l="1"/>
  <c r="K17" i="52"/>
  <c r="B19" i="52"/>
  <c r="B21" i="52" s="1"/>
  <c r="K21" i="52" s="1"/>
  <c r="K19" i="52"/>
  <c r="B12" i="52"/>
  <c r="K12" i="52" s="1"/>
  <c r="K10" i="52"/>
  <c r="K9" i="56" l="1"/>
  <c r="K18" i="56" l="1"/>
  <c r="G10" i="53" l="1"/>
  <c r="G12" i="53" s="1"/>
  <c r="B10" i="53"/>
  <c r="C10" i="53"/>
  <c r="C12" i="53" s="1"/>
  <c r="D19" i="53"/>
  <c r="D21" i="53" s="1"/>
  <c r="I10" i="53"/>
  <c r="I12" i="53" s="1"/>
  <c r="D10" i="53"/>
  <c r="D12" i="53" s="1"/>
  <c r="F19" i="53"/>
  <c r="F21" i="53" s="1"/>
  <c r="G19" i="53"/>
  <c r="G21" i="53" s="1"/>
  <c r="E10" i="53"/>
  <c r="E12" i="53" s="1"/>
  <c r="H10" i="53"/>
  <c r="H12" i="53" s="1"/>
  <c r="J10" i="53"/>
  <c r="J12" i="53" s="1"/>
  <c r="H19" i="53"/>
  <c r="H21" i="53" s="1"/>
  <c r="B19" i="53"/>
  <c r="C19" i="53"/>
  <c r="C21" i="53" s="1"/>
  <c r="F10" i="53"/>
  <c r="F12" i="53" s="1"/>
  <c r="I19" i="53"/>
  <c r="I21" i="53" s="1"/>
  <c r="J19" i="53"/>
  <c r="J21" i="53" s="1"/>
  <c r="E19" i="53"/>
  <c r="E21" i="53" s="1"/>
  <c r="K10" i="53" l="1"/>
  <c r="B12" i="53"/>
  <c r="K12" i="53" s="1"/>
  <c r="K8" i="53"/>
  <c r="B21" i="53"/>
  <c r="K21" i="53" s="1"/>
  <c r="K19" i="53"/>
  <c r="K17" i="53"/>
  <c r="K27" i="58" l="1"/>
  <c r="K28" i="58" l="1"/>
  <c r="K27" i="57" l="1"/>
  <c r="K28" i="57" l="1"/>
  <c r="K18" i="58" l="1"/>
  <c r="K18" i="57" l="1"/>
  <c r="K27" i="56" l="1"/>
  <c r="K28" i="56" l="1"/>
  <c r="K9" i="57" l="1"/>
  <c r="G19" i="56" l="1"/>
  <c r="G21" i="56" s="1"/>
  <c r="D10" i="56"/>
  <c r="D12" i="56" s="1"/>
  <c r="H19" i="56"/>
  <c r="H21" i="56" s="1"/>
  <c r="C10" i="56"/>
  <c r="C12" i="56" s="1"/>
  <c r="G10" i="56"/>
  <c r="G12" i="56" s="1"/>
  <c r="J10" i="56"/>
  <c r="J12" i="56" s="1"/>
  <c r="C19" i="56"/>
  <c r="C21" i="56" s="1"/>
  <c r="J19" i="56"/>
  <c r="J21" i="56" s="1"/>
  <c r="F19" i="56"/>
  <c r="F21" i="56" s="1"/>
  <c r="I10" i="56"/>
  <c r="I12" i="56" s="1"/>
  <c r="F10" i="56"/>
  <c r="F12" i="56" s="1"/>
  <c r="H10" i="56"/>
  <c r="H12" i="56" s="1"/>
  <c r="E10" i="56"/>
  <c r="E12" i="56" s="1"/>
  <c r="D19" i="56"/>
  <c r="D21" i="56" s="1"/>
  <c r="E19" i="56"/>
  <c r="E21" i="56" s="1"/>
  <c r="I19" i="56"/>
  <c r="I21" i="56" s="1"/>
  <c r="B10" i="56" l="1"/>
  <c r="K8" i="56"/>
  <c r="B19" i="56"/>
  <c r="K17" i="56"/>
  <c r="B21" i="56" l="1"/>
  <c r="K21" i="56" s="1"/>
  <c r="K19" i="56"/>
  <c r="K10" i="56"/>
  <c r="B12" i="56"/>
  <c r="K12" i="56" s="1"/>
  <c r="K9" i="58" l="1"/>
  <c r="G10" i="57" l="1"/>
  <c r="G12" i="57" s="1"/>
  <c r="D10" i="57"/>
  <c r="D12" i="57" s="1"/>
  <c r="G19" i="57"/>
  <c r="G21" i="57" s="1"/>
  <c r="J19" i="57"/>
  <c r="J21" i="57" s="1"/>
  <c r="F10" i="57"/>
  <c r="F12" i="57" s="1"/>
  <c r="H19" i="57"/>
  <c r="H21" i="57" s="1"/>
  <c r="C19" i="57"/>
  <c r="C21" i="57" s="1"/>
  <c r="E19" i="57"/>
  <c r="E21" i="57" s="1"/>
  <c r="H10" i="57"/>
  <c r="H12" i="57" s="1"/>
  <c r="I10" i="57"/>
  <c r="I12" i="57" s="1"/>
  <c r="E10" i="57"/>
  <c r="E12" i="57" s="1"/>
  <c r="I19" i="57"/>
  <c r="I21" i="57" s="1"/>
  <c r="C10" i="57"/>
  <c r="C12" i="57" s="1"/>
  <c r="J10" i="57"/>
  <c r="J12" i="57" s="1"/>
  <c r="F19" i="57"/>
  <c r="F21" i="57" s="1"/>
  <c r="D19" i="57"/>
  <c r="D21" i="57" s="1"/>
  <c r="B10" i="57" l="1"/>
  <c r="K8" i="57"/>
  <c r="B19" i="57"/>
  <c r="K17" i="57"/>
  <c r="B12" i="57" l="1"/>
  <c r="K12" i="57" s="1"/>
  <c r="K10" i="57"/>
  <c r="B21" i="57"/>
  <c r="K21" i="57" s="1"/>
  <c r="K19" i="57"/>
  <c r="I19" i="58" l="1"/>
  <c r="I21" i="58" s="1"/>
  <c r="G10" i="58"/>
  <c r="G12" i="58" s="1"/>
  <c r="C10" i="58"/>
  <c r="C12" i="58" s="1"/>
  <c r="E19" i="58"/>
  <c r="E21" i="58" s="1"/>
  <c r="E10" i="58"/>
  <c r="E12" i="58" s="1"/>
  <c r="D10" i="58"/>
  <c r="D12" i="58" s="1"/>
  <c r="D19" i="58"/>
  <c r="D21" i="58" s="1"/>
  <c r="F10" i="58"/>
  <c r="F12" i="58" s="1"/>
  <c r="F19" i="58"/>
  <c r="F21" i="58" s="1"/>
  <c r="G19" i="58"/>
  <c r="G21" i="58" s="1"/>
  <c r="H19" i="58"/>
  <c r="H21" i="58" s="1"/>
  <c r="J10" i="58"/>
  <c r="J12" i="58" s="1"/>
  <c r="I10" i="58"/>
  <c r="I12" i="58" s="1"/>
  <c r="H10" i="58"/>
  <c r="H12" i="58" s="1"/>
  <c r="J19" i="58"/>
  <c r="J21" i="58" s="1"/>
  <c r="C19" i="58"/>
  <c r="C21" i="58" s="1"/>
  <c r="B19" i="58" l="1"/>
  <c r="K17" i="58"/>
  <c r="B10" i="58"/>
  <c r="K8" i="58"/>
  <c r="K10" i="58" l="1"/>
  <c r="B12" i="58"/>
  <c r="K12" i="58" s="1"/>
  <c r="B21" i="58"/>
  <c r="K21" i="58" s="1"/>
  <c r="K19" i="58"/>
  <c r="K27" i="59" l="1"/>
  <c r="K28" i="59" l="1"/>
  <c r="K18" i="59" l="1"/>
  <c r="K9" i="59" l="1"/>
  <c r="I10" i="59" l="1"/>
  <c r="I12" i="59" s="1"/>
  <c r="D10" i="59"/>
  <c r="D12" i="59" s="1"/>
  <c r="F19" i="59"/>
  <c r="F21" i="59" s="1"/>
  <c r="C10" i="59"/>
  <c r="C12" i="59" s="1"/>
  <c r="E10" i="59"/>
  <c r="E12" i="59" s="1"/>
  <c r="H19" i="59"/>
  <c r="H21" i="59" s="1"/>
  <c r="D19" i="59"/>
  <c r="D21" i="59" s="1"/>
  <c r="C19" i="59"/>
  <c r="C21" i="59" s="1"/>
  <c r="J19" i="59"/>
  <c r="J21" i="59" s="1"/>
  <c r="F10" i="59"/>
  <c r="F12" i="59" s="1"/>
  <c r="G19" i="59"/>
  <c r="G21" i="59" s="1"/>
  <c r="I19" i="59"/>
  <c r="I21" i="59" s="1"/>
  <c r="H10" i="59"/>
  <c r="H12" i="59" s="1"/>
  <c r="J10" i="59"/>
  <c r="J12" i="59" s="1"/>
  <c r="G10" i="59"/>
  <c r="G12" i="59" s="1"/>
  <c r="E19" i="59"/>
  <c r="E21" i="59" s="1"/>
  <c r="K17" i="59" l="1"/>
  <c r="B19" i="59"/>
  <c r="B10" i="59"/>
  <c r="K8" i="59"/>
  <c r="K10" i="59" l="1"/>
  <c r="B12" i="59"/>
  <c r="K12" i="59" s="1"/>
  <c r="B21" i="59"/>
  <c r="K21" i="59" s="1"/>
  <c r="K19" i="59"/>
  <c r="K27" i="60" l="1"/>
  <c r="K28" i="60" l="1"/>
  <c r="K18" i="60" l="1"/>
  <c r="K9" i="60" l="1"/>
  <c r="F10" i="60" l="1"/>
  <c r="F12" i="60" s="1"/>
  <c r="H19" i="60"/>
  <c r="H21" i="60" s="1"/>
  <c r="C19" i="60"/>
  <c r="C21" i="60" s="1"/>
  <c r="J10" i="60"/>
  <c r="J12" i="60" s="1"/>
  <c r="F19" i="60"/>
  <c r="F21" i="60" s="1"/>
  <c r="G19" i="60"/>
  <c r="G21" i="60" s="1"/>
  <c r="D19" i="60"/>
  <c r="D21" i="60" s="1"/>
  <c r="D10" i="60"/>
  <c r="D12" i="60" s="1"/>
  <c r="C10" i="60"/>
  <c r="C12" i="60" s="1"/>
  <c r="E19" i="60"/>
  <c r="E21" i="60" s="1"/>
  <c r="H10" i="60"/>
  <c r="H12" i="60" s="1"/>
  <c r="J19" i="60"/>
  <c r="J21" i="60" s="1"/>
  <c r="E10" i="60"/>
  <c r="E12" i="60" s="1"/>
  <c r="I19" i="60"/>
  <c r="I21" i="60" s="1"/>
  <c r="G10" i="60"/>
  <c r="G12" i="60" s="1"/>
  <c r="I10" i="60"/>
  <c r="I12" i="60" s="1"/>
  <c r="B10" i="60"/>
  <c r="K8" i="60"/>
  <c r="B19" i="60"/>
  <c r="K17" i="60" l="1"/>
  <c r="K19" i="60"/>
  <c r="B21" i="60"/>
  <c r="K21" i="60" s="1"/>
  <c r="K10" i="60"/>
  <c r="B12" i="60"/>
  <c r="K12" i="60" s="1"/>
</calcChain>
</file>

<file path=xl/sharedStrings.xml><?xml version="1.0" encoding="utf-8"?>
<sst xmlns="http://schemas.openxmlformats.org/spreadsheetml/2006/main" count="611" uniqueCount="69">
  <si>
    <t>Bgld.</t>
  </si>
  <si>
    <t>Ktn.</t>
  </si>
  <si>
    <t>Nö.</t>
  </si>
  <si>
    <t>Oö.</t>
  </si>
  <si>
    <t>Sbg.</t>
  </si>
  <si>
    <t>Stmk.</t>
  </si>
  <si>
    <t>Tirol</t>
  </si>
  <si>
    <t>Vbg.</t>
  </si>
  <si>
    <t>Wien</t>
  </si>
  <si>
    <t>Se.</t>
  </si>
  <si>
    <t>bis</t>
  </si>
  <si>
    <t>10.001 bis</t>
  </si>
  <si>
    <t>20.001 bis</t>
  </si>
  <si>
    <t>über</t>
  </si>
  <si>
    <t>20.001-45.000</t>
  </si>
  <si>
    <t>Burgenland</t>
  </si>
  <si>
    <t>Kärnten</t>
  </si>
  <si>
    <t>Niederösterreich</t>
  </si>
  <si>
    <t>Oberösterreich</t>
  </si>
  <si>
    <t>Salzburg</t>
  </si>
  <si>
    <t>Steiermark</t>
  </si>
  <si>
    <t>Vorarlberg</t>
  </si>
  <si>
    <t>Krankenanstalten-Zweckzuschuss KAKuG *)</t>
  </si>
  <si>
    <t>*) nach Abzug der Vorwegabzüge gemäß § 57 Abs. 4 Z 5 KAKuG</t>
  </si>
  <si>
    <t>Aufkommensabhängige Transfers</t>
  </si>
  <si>
    <t>Krankenanstalten-ZZ: Gemeindeanteil</t>
  </si>
  <si>
    <t>Krankenanstaltenfinanzierung: Länderanteil</t>
  </si>
  <si>
    <t>**) länderweise Anteile gemäß letzter Überweisung</t>
  </si>
  <si>
    <t>***) Hochrechnung der Aufstockung für Bgld. auf Basis der letzten Überweisung</t>
  </si>
  <si>
    <t>Ertragsanteile 2017 Kassa, Gemeinden</t>
  </si>
  <si>
    <t>Ertragsanteile 2017 Kassa, Länder</t>
  </si>
  <si>
    <t>zus. StatSt.</t>
  </si>
  <si>
    <t>Ertragsanteile 2018 Kassa, Gemeinden</t>
  </si>
  <si>
    <t>Ertragsanteile 2018 Kassa, Länder</t>
  </si>
  <si>
    <t>Ertragsanteile 2019 Kassa, Gemeinden</t>
  </si>
  <si>
    <t>Ertragsanteile 2019 Kassa, Länder</t>
  </si>
  <si>
    <t>Ertragsanteile 2020 Kassa, Gemeinden</t>
  </si>
  <si>
    <t>Ertragsanteile 2020 Kassa, Länder</t>
  </si>
  <si>
    <t>Vorschüsse lfd. Jahr</t>
  </si>
  <si>
    <t>Zwischenabrechnung über Vorjahr</t>
  </si>
  <si>
    <t>Summe ohne Spielbankabgabe</t>
  </si>
  <si>
    <t>Spielbankabgabe</t>
  </si>
  <si>
    <t>Summe</t>
  </si>
  <si>
    <t>FZ § 25: ohne 16 Mio. Euro für Städte ***)</t>
  </si>
  <si>
    <t>FZ § 25: 16 Mio. Euro für Städte **)</t>
  </si>
  <si>
    <t>FZ PersNV Betrieb § 23 Abs. 1 FAG 2017</t>
  </si>
  <si>
    <t>FZ PersNV Investitionen § 23 Abs. 2 FAG 2017</t>
  </si>
  <si>
    <t>Vorausanteil gemäß § 12 Abs. 6 FAG 2017, Euro je Einw.</t>
  </si>
  <si>
    <t>FZ § 25: ohne 16 Mio. Euro für Städte</t>
  </si>
  <si>
    <t>FZ § 25: 16 Mio. Euro für Städte</t>
  </si>
  <si>
    <t>Kassenmäßige Ertragsanteile 2017, in Mio. Euro</t>
  </si>
  <si>
    <t>Ertragsanteile 2021 Kassa, Gemeinden</t>
  </si>
  <si>
    <t>Ertragsanteile 2021 Kassa, Länder</t>
  </si>
  <si>
    <t>Ertragsanteile 2022 Kassa, Gemeinden</t>
  </si>
  <si>
    <t>Ertragsanteile 2022 Kassa, Länder</t>
  </si>
  <si>
    <t>Ertragsanteile 2023 Kassa, Gemeinden</t>
  </si>
  <si>
    <t>Ertragsanteile 2023 Kassa, Länder</t>
  </si>
  <si>
    <t>Kassenmäßige Ertragsanteile 2018, in Mio. Euro</t>
  </si>
  <si>
    <t>Ertragsanteile 2024 Kassa, Gemeinden</t>
  </si>
  <si>
    <t>Ertragsanteile 2024 Kassa, Länder</t>
  </si>
  <si>
    <t>Kassenmäßige Ertragsanteile 2019, in Mio. Euro</t>
  </si>
  <si>
    <t>Kassenmäßige Ertragsanteile 2020, in Mio. Euro</t>
  </si>
  <si>
    <t>Kassenmäßige Ertragsanteile 2021, Stand Okt. 2022, in Mio. Euro</t>
  </si>
  <si>
    <t>Kassenmäßige Ertragsanteile 2022, Stand Okt. 2022, in Mio. Euro</t>
  </si>
  <si>
    <t>Kassenmäßige Ertragsanteile 2023, Stand Okt. 2022, in Mio. Euro</t>
  </si>
  <si>
    <t>Kassenmäßige Ertragsanteile 2024, Stand Okt. 2022, in Mio. Euro</t>
  </si>
  <si>
    <t>Kassenmäßige Ertragsanteile 2025, Stand Okt. 2022, in Mio. Euro</t>
  </si>
  <si>
    <t>Ertragsanteile 2025 Kassa, Gemeinden</t>
  </si>
  <si>
    <t>Ertragsanteile 2025 Kassa, Länder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</si>
</sst>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.00\ _ö_S_-;\-* #,##0.00\ _ö_S_-;_-* &quot;-&quot;??\ _ö_S_-;_-@_-"/>
    <numFmt numFmtId="166" formatCode="#,##0.0"/>
    <numFmt numFmtId="167" formatCode="#,##0.000000"/>
    <numFmt numFmtId="168" formatCode="_-* #,##0.00\ _Ö_S_-;\-* #,##0.00\ _Ö_S_-;_-* &quot;-&quot;??\ _Ö_S_-;_-@_-"/>
    <numFmt numFmtId="169" formatCode="0.0%"/>
  </numFmts>
  <fonts count="17" x14ac:knownFonts="1">
    <font>
      <sz val="10"/>
      <name val="Arial"/>
    </font>
    <font>
      <sz val="10"/>
      <name val="Arial"/>
      <family val="2"/>
    </font>
    <font>
      <sz val="10"/>
      <name val="Helv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Helv"/>
    </font>
    <font>
      <b/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9" fontId="16" fillId="0" borderId="0" applyFont="0" applyFill="0" applyBorder="0" applyAlignment="0" applyProtection="0"/>
  </cellStyleXfs>
  <cellXfs count="32">
    <xf numFmtId="0" fontId="0" fillId="0" borderId="0" xfId="0"/>
    <xf numFmtId="4" fontId="6" fillId="0" borderId="0" xfId="0" applyNumberFormat="1" applyFont="1" applyFill="1"/>
    <xf numFmtId="4" fontId="8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3" fontId="5" fillId="0" borderId="0" xfId="0" applyNumberFormat="1" applyFont="1" applyFill="1"/>
    <xf numFmtId="3" fontId="0" fillId="0" borderId="0" xfId="0" applyNumberFormat="1" applyFill="1"/>
    <xf numFmtId="3" fontId="6" fillId="0" borderId="0" xfId="0" applyNumberFormat="1" applyFont="1" applyFill="1"/>
    <xf numFmtId="3" fontId="7" fillId="0" borderId="0" xfId="12" applyNumberFormat="1" applyFont="1" applyFill="1" applyAlignment="1">
      <alignment horizontal="right"/>
    </xf>
    <xf numFmtId="166" fontId="0" fillId="0" borderId="0" xfId="0" applyNumberFormat="1" applyFill="1"/>
    <xf numFmtId="166" fontId="10" fillId="0" borderId="0" xfId="0" applyNumberFormat="1" applyFont="1" applyFill="1"/>
    <xf numFmtId="166" fontId="7" fillId="0" borderId="0" xfId="12" applyNumberFormat="1" applyFont="1" applyFill="1" applyAlignment="1">
      <alignment horizontal="right"/>
    </xf>
    <xf numFmtId="0" fontId="4" fillId="0" borderId="0" xfId="0" applyFont="1" applyFill="1"/>
    <xf numFmtId="0" fontId="6" fillId="0" borderId="0" xfId="0" applyFont="1" applyFill="1"/>
    <xf numFmtId="4" fontId="5" fillId="0" borderId="0" xfId="0" applyNumberFormat="1" applyFont="1" applyFill="1"/>
    <xf numFmtId="0" fontId="0" fillId="0" borderId="0" xfId="0" applyFill="1" applyBorder="1"/>
    <xf numFmtId="3" fontId="6" fillId="0" borderId="0" xfId="0" applyNumberFormat="1" applyFont="1" applyFill="1" applyAlignment="1">
      <alignment horizontal="right"/>
    </xf>
    <xf numFmtId="3" fontId="4" fillId="0" borderId="0" xfId="10" applyNumberFormat="1" applyFont="1" applyBorder="1" applyAlignment="1">
      <alignment horizontal="right"/>
    </xf>
    <xf numFmtId="2" fontId="4" fillId="0" borderId="0" xfId="10" applyNumberFormat="1" applyFont="1" applyBorder="1" applyAlignment="1">
      <alignment horizontal="right"/>
    </xf>
    <xf numFmtId="0" fontId="9" fillId="0" borderId="0" xfId="10" applyFont="1" applyBorder="1"/>
    <xf numFmtId="0" fontId="4" fillId="0" borderId="0" xfId="10" applyFont="1" applyBorder="1"/>
    <xf numFmtId="167" fontId="8" fillId="0" borderId="0" xfId="0" applyNumberFormat="1" applyFont="1" applyFill="1"/>
    <xf numFmtId="165" fontId="0" fillId="0" borderId="0" xfId="1" applyFont="1" applyFill="1"/>
    <xf numFmtId="164" fontId="0" fillId="0" borderId="0" xfId="0" applyNumberFormat="1" applyFill="1"/>
    <xf numFmtId="165" fontId="0" fillId="0" borderId="0" xfId="3" applyFont="1" applyFill="1"/>
    <xf numFmtId="0" fontId="9" fillId="0" borderId="0" xfId="10" applyFont="1" applyFill="1" applyBorder="1"/>
    <xf numFmtId="0" fontId="4" fillId="0" borderId="0" xfId="10" applyFont="1" applyFill="1" applyBorder="1"/>
    <xf numFmtId="0" fontId="15" fillId="0" borderId="0" xfId="10" applyFont="1" applyBorder="1" applyAlignment="1">
      <alignment horizontal="right"/>
    </xf>
    <xf numFmtId="0" fontId="15" fillId="0" borderId="0" xfId="10" applyFont="1" applyFill="1" applyBorder="1" applyAlignment="1">
      <alignment horizontal="right"/>
    </xf>
    <xf numFmtId="0" fontId="15" fillId="0" borderId="0" xfId="0" applyFont="1" applyFill="1" applyBorder="1"/>
    <xf numFmtId="3" fontId="15" fillId="0" borderId="0" xfId="10" applyNumberFormat="1" applyFont="1" applyBorder="1" applyAlignment="1">
      <alignment horizontal="right"/>
    </xf>
    <xf numFmtId="169" fontId="0" fillId="0" borderId="0" xfId="13" applyNumberFormat="1" applyFont="1" applyFill="1"/>
  </cellXfs>
  <cellStyles count="14">
    <cellStyle name="Komma" xfId="1" builtinId="3"/>
    <cellStyle name="Komma 2" xfId="2"/>
    <cellStyle name="Komma 3" xfId="3"/>
    <cellStyle name="Prozent" xfId="13" builtinId="5"/>
    <cellStyle name="Prozent 2" xfId="4"/>
    <cellStyle name="Prozent 2 2" xfId="5"/>
    <cellStyle name="Prozent 3" xfId="6"/>
    <cellStyle name="Prozent 4" xfId="7"/>
    <cellStyle name="Prozent 4 2" xfId="8"/>
    <cellStyle name="Prozent 5" xfId="9"/>
    <cellStyle name="Standard" xfId="0" builtinId="0"/>
    <cellStyle name="Standard 2" xfId="10"/>
    <cellStyle name="Standard 3" xfId="11"/>
    <cellStyle name="Standard_EAVERT96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workbookViewId="0"/>
  </sheetViews>
  <sheetFormatPr baseColWidth="10" defaultRowHeight="12.75" x14ac:dyDescent="0.2"/>
  <cols>
    <col min="1" max="1" width="48.28515625" style="4" customWidth="1"/>
    <col min="2" max="10" width="8.5703125" style="4" customWidth="1"/>
    <col min="11" max="11" width="9.140625" style="4" bestFit="1" customWidth="1"/>
    <col min="12" max="16384" width="11.42578125" style="4"/>
  </cols>
  <sheetData>
    <row r="1" spans="1:11" ht="15.75" x14ac:dyDescent="0.25">
      <c r="A1" s="3" t="s">
        <v>50</v>
      </c>
    </row>
    <row r="2" spans="1:11" x14ac:dyDescent="0.2">
      <c r="A2" s="13"/>
    </row>
    <row r="5" spans="1:11" x14ac:dyDescent="0.2">
      <c r="A5" s="5" t="s">
        <v>29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7"/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8" spans="1:11" x14ac:dyDescent="0.2">
      <c r="A8" s="7" t="s">
        <v>38</v>
      </c>
      <c r="B8" s="1">
        <v>252.427606</v>
      </c>
      <c r="C8" s="1">
        <v>601.58175300000005</v>
      </c>
      <c r="D8" s="1">
        <v>1620.500237</v>
      </c>
      <c r="E8" s="1">
        <v>1532.843723</v>
      </c>
      <c r="F8" s="1">
        <v>675.72247100000004</v>
      </c>
      <c r="G8" s="1">
        <v>1245.7527200000002</v>
      </c>
      <c r="H8" s="1">
        <v>875.45111499999996</v>
      </c>
      <c r="I8" s="1">
        <v>466.07432</v>
      </c>
      <c r="J8" s="1">
        <v>2648.0362400000004</v>
      </c>
      <c r="K8" s="2">
        <v>9918.3901850000002</v>
      </c>
    </row>
    <row r="9" spans="1:11" x14ac:dyDescent="0.2">
      <c r="A9" s="7" t="s">
        <v>39</v>
      </c>
      <c r="B9" s="1">
        <v>-3.6843310000000002</v>
      </c>
      <c r="C9" s="1">
        <v>-8.0418819999999993</v>
      </c>
      <c r="D9" s="1">
        <v>-22.975452000000001</v>
      </c>
      <c r="E9" s="1">
        <v>-23.492579999999997</v>
      </c>
      <c r="F9" s="1">
        <v>-8.4384169999999994</v>
      </c>
      <c r="G9" s="1">
        <v>-13.969601999999998</v>
      </c>
      <c r="H9" s="1">
        <v>-9.6840600000000006</v>
      </c>
      <c r="I9" s="1">
        <v>-5.7564909999999996</v>
      </c>
      <c r="J9" s="1">
        <v>-33.870652</v>
      </c>
      <c r="K9" s="2">
        <v>-129.913467</v>
      </c>
    </row>
    <row r="10" spans="1:11" x14ac:dyDescent="0.2">
      <c r="A10" s="7" t="s">
        <v>40</v>
      </c>
      <c r="B10" s="2">
        <f t="shared" ref="B10:K10" si="0">B8+B9</f>
        <v>248.74327499999998</v>
      </c>
      <c r="C10" s="2">
        <f t="shared" si="0"/>
        <v>593.53987100000006</v>
      </c>
      <c r="D10" s="2">
        <f t="shared" si="0"/>
        <v>1597.5247850000001</v>
      </c>
      <c r="E10" s="2">
        <f t="shared" si="0"/>
        <v>1509.3511429999999</v>
      </c>
      <c r="F10" s="2">
        <f t="shared" si="0"/>
        <v>667.28405400000008</v>
      </c>
      <c r="G10" s="2">
        <f t="shared" si="0"/>
        <v>1231.7831180000003</v>
      </c>
      <c r="H10" s="2">
        <f t="shared" si="0"/>
        <v>865.76705499999991</v>
      </c>
      <c r="I10" s="2">
        <f t="shared" si="0"/>
        <v>460.31782900000002</v>
      </c>
      <c r="J10" s="2">
        <f t="shared" si="0"/>
        <v>2614.1655880000003</v>
      </c>
      <c r="K10" s="2">
        <f t="shared" si="0"/>
        <v>9788.4767179999999</v>
      </c>
    </row>
    <row r="11" spans="1:11" x14ac:dyDescent="0.2">
      <c r="A11" s="7" t="s">
        <v>41</v>
      </c>
      <c r="B11" s="1">
        <v>0</v>
      </c>
      <c r="C11" s="1">
        <v>0.90355399999999997</v>
      </c>
      <c r="D11" s="1">
        <v>1.0078119999999999</v>
      </c>
      <c r="E11" s="1">
        <v>0.74112999999999996</v>
      </c>
      <c r="F11" s="1">
        <v>1.2190519999999998</v>
      </c>
      <c r="G11" s="1">
        <v>0.49188199999999999</v>
      </c>
      <c r="H11" s="1">
        <v>2.2477289999999996</v>
      </c>
      <c r="I11" s="1">
        <v>3.2712510000000004</v>
      </c>
      <c r="J11" s="1">
        <v>3.7937109999999996</v>
      </c>
      <c r="K11" s="2">
        <v>13.676120999999998</v>
      </c>
    </row>
    <row r="12" spans="1:11" x14ac:dyDescent="0.2">
      <c r="A12" s="5" t="s">
        <v>42</v>
      </c>
      <c r="B12" s="2">
        <f t="shared" ref="B12:K12" si="1">B10+B11</f>
        <v>248.74327499999998</v>
      </c>
      <c r="C12" s="2">
        <f t="shared" si="1"/>
        <v>594.44342500000005</v>
      </c>
      <c r="D12" s="2">
        <f t="shared" si="1"/>
        <v>1598.5325970000001</v>
      </c>
      <c r="E12" s="2">
        <f t="shared" si="1"/>
        <v>1510.092273</v>
      </c>
      <c r="F12" s="2">
        <f t="shared" si="1"/>
        <v>668.50310600000012</v>
      </c>
      <c r="G12" s="2">
        <f t="shared" si="1"/>
        <v>1232.2750000000003</v>
      </c>
      <c r="H12" s="2">
        <f t="shared" si="1"/>
        <v>868.01478399999996</v>
      </c>
      <c r="I12" s="2">
        <f t="shared" si="1"/>
        <v>463.58908000000002</v>
      </c>
      <c r="J12" s="2">
        <f t="shared" si="1"/>
        <v>2617.9592990000001</v>
      </c>
      <c r="K12" s="2">
        <f t="shared" si="1"/>
        <v>9802.1528390000003</v>
      </c>
    </row>
    <row r="13" spans="1:11" x14ac:dyDescent="0.2">
      <c r="A13" s="7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x14ac:dyDescent="0.2">
      <c r="A14" s="5" t="s">
        <v>30</v>
      </c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x14ac:dyDescent="0.2">
      <c r="A15" s="5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x14ac:dyDescent="0.2">
      <c r="A16" s="7"/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</row>
    <row r="17" spans="1:12" x14ac:dyDescent="0.2">
      <c r="A17" s="7" t="s">
        <v>38</v>
      </c>
      <c r="B17" s="1">
        <v>529.03231799999992</v>
      </c>
      <c r="C17" s="1">
        <v>1059.046576</v>
      </c>
      <c r="D17" s="1">
        <v>2978.0602730000001</v>
      </c>
      <c r="E17" s="1">
        <v>2616.5114279999998</v>
      </c>
      <c r="F17" s="1">
        <v>1042.6071910000001</v>
      </c>
      <c r="G17" s="1">
        <v>2237.294402</v>
      </c>
      <c r="H17" s="1">
        <v>1370.3678319999999</v>
      </c>
      <c r="I17" s="1">
        <v>731.73381900000004</v>
      </c>
      <c r="J17" s="1">
        <v>3404.4746720000003</v>
      </c>
      <c r="K17" s="2">
        <v>15969.128511000003</v>
      </c>
    </row>
    <row r="18" spans="1:12" x14ac:dyDescent="0.2">
      <c r="A18" s="7" t="s">
        <v>39</v>
      </c>
      <c r="B18" s="1">
        <v>-0.57305699999999982</v>
      </c>
      <c r="C18" s="1">
        <v>-1.0946150000000008</v>
      </c>
      <c r="D18" s="1">
        <v>-3.1870240000000014</v>
      </c>
      <c r="E18" s="1">
        <v>-2.8077620000000025</v>
      </c>
      <c r="F18" s="1">
        <v>-1.1122730000000001</v>
      </c>
      <c r="G18" s="1">
        <v>-2.336523000000001</v>
      </c>
      <c r="H18" s="1">
        <v>-1.7670169999999998</v>
      </c>
      <c r="I18" s="1">
        <v>-0.79332599999999998</v>
      </c>
      <c r="J18" s="1">
        <v>-3.3669470000000001</v>
      </c>
      <c r="K18" s="2">
        <v>-17.038543999999995</v>
      </c>
    </row>
    <row r="19" spans="1:12" x14ac:dyDescent="0.2">
      <c r="A19" s="7" t="s">
        <v>40</v>
      </c>
      <c r="B19" s="2">
        <f>B17+B18</f>
        <v>528.45926099999997</v>
      </c>
      <c r="C19" s="2">
        <f t="shared" ref="C19:K19" si="2">C17+C18</f>
        <v>1057.951961</v>
      </c>
      <c r="D19" s="2">
        <f t="shared" si="2"/>
        <v>2974.8732490000002</v>
      </c>
      <c r="E19" s="2">
        <f t="shared" si="2"/>
        <v>2613.7036659999999</v>
      </c>
      <c r="F19" s="2">
        <f t="shared" si="2"/>
        <v>1041.4949180000001</v>
      </c>
      <c r="G19" s="2">
        <f t="shared" si="2"/>
        <v>2234.957879</v>
      </c>
      <c r="H19" s="2">
        <f t="shared" si="2"/>
        <v>1368.600815</v>
      </c>
      <c r="I19" s="2">
        <f t="shared" si="2"/>
        <v>730.94049300000006</v>
      </c>
      <c r="J19" s="2">
        <f t="shared" si="2"/>
        <v>3401.1077250000003</v>
      </c>
      <c r="K19" s="2">
        <f t="shared" si="2"/>
        <v>15952.089967000004</v>
      </c>
    </row>
    <row r="20" spans="1:12" x14ac:dyDescent="0.2">
      <c r="A20" s="7" t="s">
        <v>41</v>
      </c>
      <c r="B20" s="1">
        <v>0</v>
      </c>
      <c r="C20" s="1">
        <v>0.66606899999999991</v>
      </c>
      <c r="D20" s="1">
        <v>0.775814</v>
      </c>
      <c r="E20" s="1">
        <v>0.49509500000000001</v>
      </c>
      <c r="F20" s="1">
        <v>0.776362</v>
      </c>
      <c r="G20" s="1">
        <v>0.232733</v>
      </c>
      <c r="H20" s="1">
        <v>1.510915</v>
      </c>
      <c r="I20" s="1">
        <v>2.9510479999999997</v>
      </c>
      <c r="J20" s="1">
        <v>3.708342</v>
      </c>
      <c r="K20" s="2">
        <v>11.116377999999999</v>
      </c>
    </row>
    <row r="21" spans="1:12" x14ac:dyDescent="0.2">
      <c r="A21" s="5" t="s">
        <v>42</v>
      </c>
      <c r="B21" s="2">
        <f>B19+B20</f>
        <v>528.45926099999997</v>
      </c>
      <c r="C21" s="2">
        <f t="shared" ref="C21:K21" si="3">C19+C20</f>
        <v>1058.6180300000001</v>
      </c>
      <c r="D21" s="2">
        <f t="shared" si="3"/>
        <v>2975.6490630000003</v>
      </c>
      <c r="E21" s="2">
        <f t="shared" si="3"/>
        <v>2614.1987610000001</v>
      </c>
      <c r="F21" s="2">
        <f t="shared" si="3"/>
        <v>1042.2712800000002</v>
      </c>
      <c r="G21" s="2">
        <f t="shared" si="3"/>
        <v>2235.1906119999999</v>
      </c>
      <c r="H21" s="2">
        <f t="shared" si="3"/>
        <v>1370.1117300000001</v>
      </c>
      <c r="I21" s="2">
        <f t="shared" si="3"/>
        <v>733.89154100000007</v>
      </c>
      <c r="J21" s="2">
        <f t="shared" si="3"/>
        <v>3404.8160670000002</v>
      </c>
      <c r="K21" s="2">
        <f t="shared" si="3"/>
        <v>15963.206345000004</v>
      </c>
    </row>
    <row r="22" spans="1:12" x14ac:dyDescent="0.2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2" x14ac:dyDescent="0.2">
      <c r="A23" s="5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2" x14ac:dyDescent="0.2">
      <c r="A24" s="5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2" x14ac:dyDescent="0.2">
      <c r="A25" s="7"/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  <c r="J25" s="16" t="s">
        <v>8</v>
      </c>
      <c r="K25" s="16" t="s">
        <v>9</v>
      </c>
    </row>
    <row r="26" spans="1:12" x14ac:dyDescent="0.2">
      <c r="A26" s="7" t="s">
        <v>22</v>
      </c>
      <c r="B26" s="1">
        <v>16.811564909768897</v>
      </c>
      <c r="C26" s="1">
        <v>42.063051739555704</v>
      </c>
      <c r="D26" s="1">
        <v>98.082574016682599</v>
      </c>
      <c r="E26" s="1">
        <v>96.407077861906714</v>
      </c>
      <c r="F26" s="1">
        <v>40.714986328945294</v>
      </c>
      <c r="G26" s="1">
        <v>85.616885616969896</v>
      </c>
      <c r="H26" s="1">
        <v>67.187375991242604</v>
      </c>
      <c r="I26" s="1">
        <v>23.420257325526805</v>
      </c>
      <c r="J26" s="1">
        <v>164.88672655940152</v>
      </c>
      <c r="K26" s="1">
        <f>SUM(B26:J26)</f>
        <v>635.19050035000009</v>
      </c>
      <c r="L26" s="12"/>
    </row>
    <row r="27" spans="1:12" x14ac:dyDescent="0.2">
      <c r="A27" s="7" t="s">
        <v>25</v>
      </c>
      <c r="B27" s="1">
        <v>4.335445</v>
      </c>
      <c r="C27" s="1">
        <v>11.625806000000001</v>
      </c>
      <c r="D27" s="1">
        <v>24.359071</v>
      </c>
      <c r="E27" s="1">
        <v>23.079678000000001</v>
      </c>
      <c r="F27" s="1">
        <v>10.836930000000001</v>
      </c>
      <c r="G27" s="1">
        <v>21.717685000000003</v>
      </c>
      <c r="H27" s="1">
        <v>13.454718999999999</v>
      </c>
      <c r="I27" s="1">
        <v>6.2654930000000002</v>
      </c>
      <c r="J27" s="1">
        <v>52.888398000000002</v>
      </c>
      <c r="K27" s="1">
        <f t="shared" ref="K27:K32" si="4">SUM(B27:J27)</f>
        <v>168.56322500000002</v>
      </c>
      <c r="L27" s="12"/>
    </row>
    <row r="28" spans="1:12" x14ac:dyDescent="0.2">
      <c r="A28" s="7" t="s">
        <v>26</v>
      </c>
      <c r="B28" s="1">
        <v>6.4086259999999999</v>
      </c>
      <c r="C28" s="1">
        <v>17.185188</v>
      </c>
      <c r="D28" s="1">
        <v>36.007410999999998</v>
      </c>
      <c r="E28" s="1">
        <v>34.116218000000003</v>
      </c>
      <c r="F28" s="1">
        <v>16.019076999999999</v>
      </c>
      <c r="G28" s="1">
        <v>32.102933999999998</v>
      </c>
      <c r="H28" s="1">
        <v>19.888670000000001</v>
      </c>
      <c r="I28" s="1">
        <v>9.2616130000000005</v>
      </c>
      <c r="J28" s="1">
        <v>78.179266999999996</v>
      </c>
      <c r="K28" s="1">
        <f t="shared" si="4"/>
        <v>249.16900399999997</v>
      </c>
      <c r="L28" s="12"/>
    </row>
    <row r="29" spans="1:12" x14ac:dyDescent="0.2">
      <c r="A29" s="7" t="s">
        <v>45</v>
      </c>
      <c r="B29" s="1">
        <v>0.15458573</v>
      </c>
      <c r="C29" s="1">
        <v>0.80217459999999996</v>
      </c>
      <c r="D29" s="1">
        <v>1.09463409</v>
      </c>
      <c r="E29" s="1">
        <v>2.8642466400000002</v>
      </c>
      <c r="F29" s="1">
        <v>3.8270413199999997</v>
      </c>
      <c r="G29" s="1">
        <v>3.6975235400000002</v>
      </c>
      <c r="H29" s="1">
        <v>2.8243230699999997</v>
      </c>
      <c r="I29" s="1">
        <v>3.3215042000000001</v>
      </c>
      <c r="J29" s="1">
        <v>23.200393469999998</v>
      </c>
      <c r="K29" s="1">
        <f t="shared" si="4"/>
        <v>41.786426660000004</v>
      </c>
      <c r="L29" s="12"/>
    </row>
    <row r="30" spans="1:12" x14ac:dyDescent="0.2">
      <c r="A30" s="7" t="s">
        <v>46</v>
      </c>
      <c r="B30" s="1">
        <v>0</v>
      </c>
      <c r="C30" s="1">
        <v>0</v>
      </c>
      <c r="D30" s="1">
        <v>0</v>
      </c>
      <c r="E30" s="1">
        <v>3.4576005599999999</v>
      </c>
      <c r="F30" s="1">
        <v>3.1587955699999997</v>
      </c>
      <c r="G30" s="1">
        <v>4.7381933600000004</v>
      </c>
      <c r="H30" s="1">
        <v>3.7137191200000004</v>
      </c>
      <c r="I30" s="1">
        <v>0</v>
      </c>
      <c r="J30" s="1">
        <v>27.61811805</v>
      </c>
      <c r="K30" s="1">
        <f t="shared" si="4"/>
        <v>42.686426660000002</v>
      </c>
      <c r="L30" s="12"/>
    </row>
    <row r="31" spans="1:12" x14ac:dyDescent="0.2">
      <c r="A31" s="7" t="s">
        <v>48</v>
      </c>
      <c r="B31" s="1">
        <v>5.2596980000000002</v>
      </c>
      <c r="C31" s="1">
        <v>7.580025</v>
      </c>
      <c r="D31" s="1">
        <v>22.359293000000001</v>
      </c>
      <c r="E31" s="1">
        <v>19.646751999999999</v>
      </c>
      <c r="F31" s="1">
        <v>7.3679569999999996</v>
      </c>
      <c r="G31" s="1">
        <v>16.656583999999999</v>
      </c>
      <c r="H31" s="1">
        <v>9.9737659999999995</v>
      </c>
      <c r="I31" s="1">
        <v>5.1861750000000004</v>
      </c>
      <c r="J31" s="1">
        <v>16.767599000000001</v>
      </c>
      <c r="K31" s="1">
        <f t="shared" si="4"/>
        <v>110.797849</v>
      </c>
      <c r="L31" s="12"/>
    </row>
    <row r="32" spans="1:12" x14ac:dyDescent="0.2">
      <c r="A32" s="7" t="s">
        <v>49</v>
      </c>
      <c r="B32" s="1">
        <v>0.174871</v>
      </c>
      <c r="C32" s="1">
        <v>2.1629499999999999</v>
      </c>
      <c r="D32" s="1">
        <v>1.9779389999999999</v>
      </c>
      <c r="E32" s="1">
        <v>3.2884739999999999</v>
      </c>
      <c r="F32" s="1">
        <v>1.9034219999999999</v>
      </c>
      <c r="G32" s="1">
        <v>4.7313150000000004</v>
      </c>
      <c r="H32" s="1">
        <v>1.6139810000000001</v>
      </c>
      <c r="I32" s="1">
        <v>0.14704800000000001</v>
      </c>
      <c r="J32" s="1">
        <v>0</v>
      </c>
      <c r="K32" s="1">
        <f t="shared" si="4"/>
        <v>16.000000000000004</v>
      </c>
      <c r="L32" s="12"/>
    </row>
    <row r="33" spans="1:12" x14ac:dyDescent="0.2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</row>
    <row r="34" spans="1:12" x14ac:dyDescent="0.2">
      <c r="A34" s="7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</row>
    <row r="35" spans="1:12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2"/>
    </row>
    <row r="36" spans="1:12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</row>
    <row r="37" spans="1:12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2"/>
    </row>
    <row r="38" spans="1:12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2"/>
    </row>
    <row r="39" spans="1:12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2" x14ac:dyDescent="0.2">
      <c r="A40" s="19" t="s">
        <v>47</v>
      </c>
      <c r="B40" s="20"/>
      <c r="C40" s="20"/>
      <c r="D40" s="20"/>
      <c r="E40" s="20"/>
      <c r="F40" s="20"/>
      <c r="G40" s="15"/>
    </row>
    <row r="41" spans="1:12" x14ac:dyDescent="0.2">
      <c r="A41" s="20"/>
      <c r="B41" s="27" t="s">
        <v>10</v>
      </c>
      <c r="C41" s="27" t="s">
        <v>11</v>
      </c>
      <c r="D41" s="28" t="s">
        <v>12</v>
      </c>
      <c r="E41" s="27" t="s">
        <v>13</v>
      </c>
      <c r="F41" s="29"/>
      <c r="G41" s="27" t="s">
        <v>31</v>
      </c>
    </row>
    <row r="42" spans="1:12" x14ac:dyDescent="0.2">
      <c r="A42" s="20"/>
      <c r="B42" s="30">
        <v>10000</v>
      </c>
      <c r="C42" s="30">
        <v>20000</v>
      </c>
      <c r="D42" s="30">
        <v>50000</v>
      </c>
      <c r="E42" s="30">
        <v>50000</v>
      </c>
      <c r="F42" s="29"/>
      <c r="G42" s="30" t="s">
        <v>14</v>
      </c>
    </row>
    <row r="43" spans="1:12" x14ac:dyDescent="0.2">
      <c r="A43" s="20"/>
      <c r="B43" s="17"/>
      <c r="C43" s="17"/>
      <c r="D43" s="17"/>
      <c r="E43" s="17"/>
      <c r="F43" s="15"/>
      <c r="G43" s="15">
        <v>44.96</v>
      </c>
    </row>
    <row r="44" spans="1:12" x14ac:dyDescent="0.2">
      <c r="A44" s="20" t="s">
        <v>15</v>
      </c>
      <c r="B44" s="18">
        <v>0</v>
      </c>
      <c r="C44" s="18">
        <v>101.11</v>
      </c>
      <c r="D44" s="18">
        <v>101.11</v>
      </c>
      <c r="E44" s="18">
        <v>101.11</v>
      </c>
      <c r="F44" s="18"/>
      <c r="G44" s="15"/>
    </row>
    <row r="45" spans="1:12" x14ac:dyDescent="0.2">
      <c r="A45" s="20" t="s">
        <v>16</v>
      </c>
      <c r="B45" s="18">
        <v>0</v>
      </c>
      <c r="C45" s="18">
        <v>80.349999999999994</v>
      </c>
      <c r="D45" s="18">
        <v>95.62</v>
      </c>
      <c r="E45" s="18">
        <v>95.62</v>
      </c>
      <c r="F45" s="18"/>
      <c r="G45" s="15"/>
    </row>
    <row r="46" spans="1:12" x14ac:dyDescent="0.2">
      <c r="A46" s="20" t="s">
        <v>17</v>
      </c>
      <c r="B46" s="18">
        <v>0</v>
      </c>
      <c r="C46" s="18">
        <v>114.44</v>
      </c>
      <c r="D46" s="18">
        <v>114.44</v>
      </c>
      <c r="E46" s="18">
        <v>114.44</v>
      </c>
      <c r="F46" s="18"/>
      <c r="G46" s="15"/>
    </row>
    <row r="47" spans="1:12" x14ac:dyDescent="0.2">
      <c r="A47" s="20" t="s">
        <v>18</v>
      </c>
      <c r="B47" s="18">
        <v>0</v>
      </c>
      <c r="C47" s="18">
        <v>87.71</v>
      </c>
      <c r="D47" s="18">
        <v>95.26</v>
      </c>
      <c r="E47" s="18">
        <v>95.26</v>
      </c>
      <c r="F47" s="18"/>
      <c r="G47" s="15"/>
    </row>
    <row r="48" spans="1:12" x14ac:dyDescent="0.2">
      <c r="A48" s="20" t="s">
        <v>19</v>
      </c>
      <c r="B48" s="18">
        <v>0</v>
      </c>
      <c r="C48" s="18">
        <v>112.35</v>
      </c>
      <c r="D48" s="18">
        <v>138.41</v>
      </c>
      <c r="E48" s="18">
        <v>162.63</v>
      </c>
      <c r="F48" s="18"/>
      <c r="G48" s="15"/>
    </row>
    <row r="49" spans="1:7" x14ac:dyDescent="0.2">
      <c r="A49" s="20" t="s">
        <v>20</v>
      </c>
      <c r="B49" s="18">
        <v>0</v>
      </c>
      <c r="C49" s="18">
        <v>77.150000000000006</v>
      </c>
      <c r="D49" s="18">
        <v>77.150000000000006</v>
      </c>
      <c r="E49" s="18">
        <v>109.58</v>
      </c>
      <c r="F49" s="18"/>
      <c r="G49" s="15"/>
    </row>
    <row r="50" spans="1:7" x14ac:dyDescent="0.2">
      <c r="A50" s="20" t="s">
        <v>6</v>
      </c>
      <c r="B50" s="18">
        <v>0</v>
      </c>
      <c r="C50" s="18">
        <v>127.01</v>
      </c>
      <c r="D50" s="18">
        <v>127.01</v>
      </c>
      <c r="E50" s="18">
        <v>167.5</v>
      </c>
      <c r="F50" s="18"/>
      <c r="G50" s="15"/>
    </row>
    <row r="51" spans="1:7" x14ac:dyDescent="0.2">
      <c r="A51" s="20" t="s">
        <v>21</v>
      </c>
      <c r="B51" s="18">
        <v>0</v>
      </c>
      <c r="C51" s="18">
        <v>108.63</v>
      </c>
      <c r="D51" s="18">
        <v>130.21</v>
      </c>
      <c r="E51" s="18">
        <v>130.21</v>
      </c>
      <c r="F51" s="18"/>
      <c r="G51" s="15"/>
    </row>
  </sheetData>
  <pageMargins left="0.62992125984251968" right="0.55118110236220474" top="0.98425196850393704" bottom="0.98425196850393704" header="0.51181102362204722" footer="0.51181102362204722"/>
  <pageSetup paperSize="9" scale="67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workbookViewId="0"/>
  </sheetViews>
  <sheetFormatPr baseColWidth="10" defaultRowHeight="12.75" x14ac:dyDescent="0.2"/>
  <cols>
    <col min="1" max="1" width="48.28515625" style="4" customWidth="1"/>
    <col min="2" max="10" width="8.5703125" style="4" customWidth="1"/>
    <col min="11" max="11" width="9.140625" style="4" bestFit="1" customWidth="1"/>
    <col min="12" max="12" width="11.42578125" style="4"/>
    <col min="13" max="13" width="17.85546875" style="4" bestFit="1" customWidth="1"/>
    <col min="14" max="16384" width="11.42578125" style="4"/>
  </cols>
  <sheetData>
    <row r="1" spans="1:11" ht="15.75" x14ac:dyDescent="0.25">
      <c r="A1" s="3" t="s">
        <v>57</v>
      </c>
    </row>
    <row r="2" spans="1:11" x14ac:dyDescent="0.2">
      <c r="A2" s="13"/>
    </row>
    <row r="5" spans="1:11" x14ac:dyDescent="0.2">
      <c r="A5" s="5" t="s">
        <v>32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7"/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8" spans="1:11" x14ac:dyDescent="0.2">
      <c r="A8" s="7" t="s">
        <v>38</v>
      </c>
      <c r="B8" s="1">
        <v>265.09273099999996</v>
      </c>
      <c r="C8" s="1">
        <v>627.47493099999997</v>
      </c>
      <c r="D8" s="1">
        <v>1715.2265170000001</v>
      </c>
      <c r="E8" s="1">
        <v>1626.2701160000001</v>
      </c>
      <c r="F8" s="1">
        <v>716.68919299999993</v>
      </c>
      <c r="G8" s="1">
        <v>1308.4829850000001</v>
      </c>
      <c r="H8" s="1">
        <v>915.65914799999996</v>
      </c>
      <c r="I8" s="1">
        <v>495.92449999999997</v>
      </c>
      <c r="J8" s="1">
        <v>2821.7724740000003</v>
      </c>
      <c r="K8" s="2">
        <f>SUM(B8:J8)</f>
        <v>10492.592595000002</v>
      </c>
    </row>
    <row r="9" spans="1:11" x14ac:dyDescent="0.2">
      <c r="A9" s="7" t="s">
        <v>39</v>
      </c>
      <c r="B9" s="1">
        <v>-1.1443099999999999</v>
      </c>
      <c r="C9" s="1">
        <v>-3.777514</v>
      </c>
      <c r="D9" s="1">
        <v>-6.0717630000000007</v>
      </c>
      <c r="E9" s="1">
        <v>-6.1259180000000004</v>
      </c>
      <c r="F9" s="1">
        <v>-1.4792329999999998</v>
      </c>
      <c r="G9" s="1">
        <v>-8.4019919999999999</v>
      </c>
      <c r="H9" s="1">
        <v>-8.9959670000000003</v>
      </c>
      <c r="I9" s="1">
        <v>-2.2256669999999996</v>
      </c>
      <c r="J9" s="1">
        <v>-6.0722190000000005</v>
      </c>
      <c r="K9" s="2">
        <f>SUM(B9:J9)</f>
        <v>-44.294583000000003</v>
      </c>
    </row>
    <row r="10" spans="1:11" x14ac:dyDescent="0.2">
      <c r="A10" s="7" t="s">
        <v>40</v>
      </c>
      <c r="B10" s="2">
        <f>B8+B9</f>
        <v>263.94842099999994</v>
      </c>
      <c r="C10" s="2">
        <f t="shared" ref="C10:K10" si="0">C8+C9</f>
        <v>623.69741699999997</v>
      </c>
      <c r="D10" s="2">
        <f t="shared" si="0"/>
        <v>1709.1547540000001</v>
      </c>
      <c r="E10" s="2">
        <f t="shared" si="0"/>
        <v>1620.1441980000002</v>
      </c>
      <c r="F10" s="2">
        <f t="shared" si="0"/>
        <v>715.20995999999991</v>
      </c>
      <c r="G10" s="2">
        <f t="shared" si="0"/>
        <v>1300.080993</v>
      </c>
      <c r="H10" s="2">
        <f t="shared" si="0"/>
        <v>906.66318100000001</v>
      </c>
      <c r="I10" s="2">
        <f t="shared" si="0"/>
        <v>493.69883299999998</v>
      </c>
      <c r="J10" s="2">
        <f t="shared" si="0"/>
        <v>2815.7002550000002</v>
      </c>
      <c r="K10" s="2">
        <f t="shared" si="0"/>
        <v>10448.298012000001</v>
      </c>
    </row>
    <row r="11" spans="1:11" x14ac:dyDescent="0.2">
      <c r="A11" s="7" t="s">
        <v>41</v>
      </c>
      <c r="B11" s="1">
        <v>0</v>
      </c>
      <c r="C11" s="1">
        <v>0.95805200000000001</v>
      </c>
      <c r="D11" s="1">
        <v>0.96692900000000004</v>
      </c>
      <c r="E11" s="1">
        <v>0.81700899999999999</v>
      </c>
      <c r="F11" s="1">
        <v>1.1276660000000001</v>
      </c>
      <c r="G11" s="1">
        <v>0.67540599999999995</v>
      </c>
      <c r="H11" s="1">
        <v>2.3265980000000002</v>
      </c>
      <c r="I11" s="1">
        <v>3.0528719999999998</v>
      </c>
      <c r="J11" s="1">
        <v>3.4984099999999998</v>
      </c>
      <c r="K11" s="2">
        <f>SUM(B11:J11)</f>
        <v>13.422941999999999</v>
      </c>
    </row>
    <row r="12" spans="1:11" x14ac:dyDescent="0.2">
      <c r="A12" s="5" t="s">
        <v>42</v>
      </c>
      <c r="B12" s="2">
        <f>B10+B11</f>
        <v>263.94842099999994</v>
      </c>
      <c r="C12" s="2">
        <f t="shared" ref="C12:K12" si="1">C10+C11</f>
        <v>624.65546899999993</v>
      </c>
      <c r="D12" s="2">
        <f t="shared" si="1"/>
        <v>1710.1216830000001</v>
      </c>
      <c r="E12" s="2">
        <f t="shared" si="1"/>
        <v>1620.9612070000003</v>
      </c>
      <c r="F12" s="2">
        <f t="shared" si="1"/>
        <v>716.33762599999989</v>
      </c>
      <c r="G12" s="2">
        <f t="shared" si="1"/>
        <v>1300.7563990000001</v>
      </c>
      <c r="H12" s="2">
        <f t="shared" si="1"/>
        <v>908.989779</v>
      </c>
      <c r="I12" s="2">
        <f t="shared" si="1"/>
        <v>496.75170499999996</v>
      </c>
      <c r="J12" s="2">
        <f t="shared" si="1"/>
        <v>2819.1986650000003</v>
      </c>
      <c r="K12" s="2">
        <f t="shared" si="1"/>
        <v>10461.720954</v>
      </c>
    </row>
    <row r="13" spans="1:11" x14ac:dyDescent="0.2">
      <c r="A13" s="7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x14ac:dyDescent="0.2">
      <c r="A14" s="5" t="s">
        <v>33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x14ac:dyDescent="0.2">
      <c r="A15" s="5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x14ac:dyDescent="0.2">
      <c r="A16" s="7"/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</row>
    <row r="17" spans="1:13" x14ac:dyDescent="0.2">
      <c r="A17" s="7" t="s">
        <v>38</v>
      </c>
      <c r="B17" s="1">
        <v>526.31351900000004</v>
      </c>
      <c r="C17" s="1">
        <v>1041.176743</v>
      </c>
      <c r="D17" s="1">
        <v>2946.5968160000002</v>
      </c>
      <c r="E17" s="1">
        <v>2540.626741</v>
      </c>
      <c r="F17" s="1">
        <v>1014.8415519999999</v>
      </c>
      <c r="G17" s="1">
        <v>2189.6872960000001</v>
      </c>
      <c r="H17" s="1">
        <v>1340.4516159999998</v>
      </c>
      <c r="I17" s="1">
        <v>716.13846100000001</v>
      </c>
      <c r="J17" s="1">
        <v>3299.9957749999999</v>
      </c>
      <c r="K17" s="2">
        <f>SUM(B17:J17)</f>
        <v>15615.828519000001</v>
      </c>
    </row>
    <row r="18" spans="1:13" x14ac:dyDescent="0.2">
      <c r="A18" s="7" t="s">
        <v>39</v>
      </c>
      <c r="B18" s="1">
        <v>0.72126200000000007</v>
      </c>
      <c r="C18" s="1">
        <v>1.4745719999999998</v>
      </c>
      <c r="D18" s="1">
        <v>4.286238</v>
      </c>
      <c r="E18" s="1">
        <v>3.8381489999999996</v>
      </c>
      <c r="F18" s="1">
        <v>1.4353819999999999</v>
      </c>
      <c r="G18" s="1">
        <v>3.3215549999999996</v>
      </c>
      <c r="H18" s="1">
        <v>1.8673059999999997</v>
      </c>
      <c r="I18" s="1">
        <v>0.99359799999999998</v>
      </c>
      <c r="J18" s="1">
        <v>5.0218389999999991</v>
      </c>
      <c r="K18" s="2">
        <f>SUM(B18:J18)</f>
        <v>22.959900999999999</v>
      </c>
    </row>
    <row r="19" spans="1:13" x14ac:dyDescent="0.2">
      <c r="A19" s="7" t="s">
        <v>40</v>
      </c>
      <c r="B19" s="2">
        <f t="shared" ref="B19:K19" si="2">B17+B18</f>
        <v>527.03478100000007</v>
      </c>
      <c r="C19" s="2">
        <f t="shared" si="2"/>
        <v>1042.6513150000001</v>
      </c>
      <c r="D19" s="2">
        <f t="shared" si="2"/>
        <v>2950.8830540000004</v>
      </c>
      <c r="E19" s="2">
        <f t="shared" si="2"/>
        <v>2544.4648900000002</v>
      </c>
      <c r="F19" s="2">
        <f t="shared" si="2"/>
        <v>1016.2769339999999</v>
      </c>
      <c r="G19" s="2">
        <f t="shared" si="2"/>
        <v>2193.008851</v>
      </c>
      <c r="H19" s="2">
        <f t="shared" si="2"/>
        <v>1342.3189219999999</v>
      </c>
      <c r="I19" s="2">
        <f t="shared" si="2"/>
        <v>717.13205900000003</v>
      </c>
      <c r="J19" s="2">
        <f t="shared" si="2"/>
        <v>3305.0176139999999</v>
      </c>
      <c r="K19" s="2">
        <f t="shared" si="2"/>
        <v>15638.788420000001</v>
      </c>
    </row>
    <row r="20" spans="1:13" x14ac:dyDescent="0.2">
      <c r="A20" s="7" t="s">
        <v>41</v>
      </c>
      <c r="B20" s="1">
        <v>0</v>
      </c>
      <c r="C20" s="1">
        <v>0.72343900000000005</v>
      </c>
      <c r="D20" s="1">
        <v>0.73278200000000004</v>
      </c>
      <c r="E20" s="1">
        <v>0.57496999999999998</v>
      </c>
      <c r="F20" s="1">
        <v>0.69216200000000005</v>
      </c>
      <c r="G20" s="1">
        <v>0.42591400099999999</v>
      </c>
      <c r="H20" s="1">
        <v>1.5939319999999999</v>
      </c>
      <c r="I20" s="1">
        <v>2.68472</v>
      </c>
      <c r="J20" s="1">
        <v>3.3974989999999998</v>
      </c>
      <c r="K20" s="2">
        <f>SUM(B20:J20)</f>
        <v>10.825418000999999</v>
      </c>
    </row>
    <row r="21" spans="1:13" x14ac:dyDescent="0.2">
      <c r="A21" s="5" t="s">
        <v>42</v>
      </c>
      <c r="B21" s="2">
        <f t="shared" ref="B21:K21" si="3">B19+B20</f>
        <v>527.03478100000007</v>
      </c>
      <c r="C21" s="2">
        <f t="shared" si="3"/>
        <v>1043.3747540000002</v>
      </c>
      <c r="D21" s="2">
        <f t="shared" si="3"/>
        <v>2951.6158360000004</v>
      </c>
      <c r="E21" s="2">
        <f t="shared" si="3"/>
        <v>2545.0398600000003</v>
      </c>
      <c r="F21" s="2">
        <f t="shared" si="3"/>
        <v>1016.9690959999999</v>
      </c>
      <c r="G21" s="2">
        <f t="shared" si="3"/>
        <v>2193.434765001</v>
      </c>
      <c r="H21" s="2">
        <f t="shared" si="3"/>
        <v>1343.9128539999999</v>
      </c>
      <c r="I21" s="2">
        <f t="shared" si="3"/>
        <v>719.816779</v>
      </c>
      <c r="J21" s="2">
        <f t="shared" si="3"/>
        <v>3308.415113</v>
      </c>
      <c r="K21" s="2">
        <f t="shared" si="3"/>
        <v>15649.613838001002</v>
      </c>
    </row>
    <row r="22" spans="1:13" x14ac:dyDescent="0.2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3" x14ac:dyDescent="0.2">
      <c r="A23" s="5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3" x14ac:dyDescent="0.2">
      <c r="A24" s="5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3" x14ac:dyDescent="0.2">
      <c r="A25" s="7"/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  <c r="J25" s="16" t="s">
        <v>8</v>
      </c>
      <c r="K25" s="16" t="s">
        <v>9</v>
      </c>
    </row>
    <row r="26" spans="1:13" x14ac:dyDescent="0.2">
      <c r="A26" s="7" t="s">
        <v>22</v>
      </c>
      <c r="B26" s="1">
        <v>17.584974809768898</v>
      </c>
      <c r="C26" s="1">
        <v>44.099158829555705</v>
      </c>
      <c r="D26" s="1">
        <v>102.52768199668262</v>
      </c>
      <c r="E26" s="1">
        <v>100.66606637190669</v>
      </c>
      <c r="F26" s="1">
        <v>42.589643428945301</v>
      </c>
      <c r="G26" s="1">
        <v>89.472145076969895</v>
      </c>
      <c r="H26" s="1">
        <v>69.574030981242601</v>
      </c>
      <c r="I26" s="1">
        <v>24.524481765526801</v>
      </c>
      <c r="J26" s="1">
        <v>173.37776964940142</v>
      </c>
      <c r="K26" s="1">
        <f>SUM(B26:J26)</f>
        <v>664.41595290999987</v>
      </c>
      <c r="L26" s="12"/>
    </row>
    <row r="27" spans="1:13" x14ac:dyDescent="0.2">
      <c r="A27" s="7" t="s">
        <v>25</v>
      </c>
      <c r="B27" s="1">
        <v>4.4667389999999996</v>
      </c>
      <c r="C27" s="1">
        <v>11.977876</v>
      </c>
      <c r="D27" s="1">
        <v>25.096753</v>
      </c>
      <c r="E27" s="1">
        <v>23.778608999999999</v>
      </c>
      <c r="F27" s="1">
        <v>11.165111</v>
      </c>
      <c r="G27" s="1">
        <v>22.375375999999999</v>
      </c>
      <c r="H27" s="1">
        <v>13.862171</v>
      </c>
      <c r="I27" s="1">
        <v>6.4552379999999996</v>
      </c>
      <c r="J27" s="1">
        <v>54.490048000000002</v>
      </c>
      <c r="K27" s="1">
        <f t="shared" ref="K27:K32" si="4">SUM(B27:J27)</f>
        <v>173.66792099999998</v>
      </c>
      <c r="L27" s="12"/>
      <c r="M27" s="22"/>
    </row>
    <row r="28" spans="1:13" x14ac:dyDescent="0.2">
      <c r="A28" s="7" t="s">
        <v>26</v>
      </c>
      <c r="B28" s="1">
        <v>6.6027040000000001</v>
      </c>
      <c r="C28" s="1">
        <v>17.705618000000001</v>
      </c>
      <c r="D28" s="1">
        <v>37.097847000000002</v>
      </c>
      <c r="E28" s="1">
        <v>35.149383</v>
      </c>
      <c r="F28" s="1">
        <v>16.504189</v>
      </c>
      <c r="G28" s="1">
        <v>33.075124000000002</v>
      </c>
      <c r="H28" s="1">
        <v>20.490967000000001</v>
      </c>
      <c r="I28" s="1">
        <v>9.5420859999999994</v>
      </c>
      <c r="J28" s="1">
        <v>80.546812000000003</v>
      </c>
      <c r="K28" s="1">
        <f t="shared" si="4"/>
        <v>256.71473000000003</v>
      </c>
      <c r="L28" s="12"/>
    </row>
    <row r="29" spans="1:13" x14ac:dyDescent="0.2">
      <c r="A29" s="7" t="s">
        <v>45</v>
      </c>
      <c r="B29" s="1">
        <v>0.15930573000000001</v>
      </c>
      <c r="C29" s="1">
        <v>0.82666757999999996</v>
      </c>
      <c r="D29" s="1">
        <v>1.1280568</v>
      </c>
      <c r="E29" s="1">
        <v>2.9450032400000001</v>
      </c>
      <c r="F29" s="1">
        <v>3.94389323</v>
      </c>
      <c r="G29" s="1">
        <v>3.8104208599999998</v>
      </c>
      <c r="H29" s="1">
        <v>2.9105587599999998</v>
      </c>
      <c r="I29" s="1">
        <v>3.42292044</v>
      </c>
      <c r="J29" s="1">
        <v>23.90877635</v>
      </c>
      <c r="K29" s="1">
        <f t="shared" si="4"/>
        <v>43.055602989999997</v>
      </c>
      <c r="L29" s="12"/>
      <c r="M29" s="22"/>
    </row>
    <row r="30" spans="1:13" x14ac:dyDescent="0.2">
      <c r="A30" s="7" t="s">
        <v>46</v>
      </c>
      <c r="B30" s="1">
        <v>0</v>
      </c>
      <c r="C30" s="1">
        <v>0</v>
      </c>
      <c r="D30" s="1">
        <v>0</v>
      </c>
      <c r="E30" s="1">
        <v>3.5604038399999998</v>
      </c>
      <c r="F30" s="1">
        <v>3.2527146199999999</v>
      </c>
      <c r="G30" s="1">
        <v>4.8790719299999994</v>
      </c>
      <c r="H30" s="1">
        <v>3.8241374599999998</v>
      </c>
      <c r="I30" s="1">
        <v>0</v>
      </c>
      <c r="J30" s="1">
        <v>28.439275139999999</v>
      </c>
      <c r="K30" s="1">
        <f t="shared" si="4"/>
        <v>43.955602990000003</v>
      </c>
      <c r="L30" s="12"/>
      <c r="M30" s="22"/>
    </row>
    <row r="31" spans="1:13" x14ac:dyDescent="0.2">
      <c r="A31" s="7" t="s">
        <v>48</v>
      </c>
      <c r="B31" s="1">
        <v>5.4083139999999998</v>
      </c>
      <c r="C31" s="1">
        <v>7.8146389999999997</v>
      </c>
      <c r="D31" s="1">
        <v>23.200821999999999</v>
      </c>
      <c r="E31" s="1">
        <v>20.392178000000001</v>
      </c>
      <c r="F31" s="1">
        <v>7.6411709999999999</v>
      </c>
      <c r="G31" s="1">
        <v>17.23047</v>
      </c>
      <c r="H31" s="1">
        <v>10.375064</v>
      </c>
      <c r="I31" s="1">
        <v>5.4047470000000004</v>
      </c>
      <c r="J31" s="1">
        <v>17.923407000000001</v>
      </c>
      <c r="K31" s="1">
        <f t="shared" si="4"/>
        <v>115.39081199999998</v>
      </c>
      <c r="L31" s="12"/>
      <c r="M31" s="22"/>
    </row>
    <row r="32" spans="1:13" x14ac:dyDescent="0.2">
      <c r="A32" s="7" t="s">
        <v>49</v>
      </c>
      <c r="B32" s="1">
        <v>0.17457</v>
      </c>
      <c r="C32" s="1">
        <v>2.170023</v>
      </c>
      <c r="D32" s="1">
        <v>2.0100660000000001</v>
      </c>
      <c r="E32" s="1">
        <v>3.2995999999999999</v>
      </c>
      <c r="F32" s="1">
        <v>1.896131</v>
      </c>
      <c r="G32" s="1">
        <v>4.6777709999999999</v>
      </c>
      <c r="H32" s="1">
        <v>1.6249389999999999</v>
      </c>
      <c r="I32" s="1">
        <v>0.1469</v>
      </c>
      <c r="J32" s="1">
        <v>0</v>
      </c>
      <c r="K32" s="1">
        <f t="shared" si="4"/>
        <v>16</v>
      </c>
      <c r="L32" s="12"/>
      <c r="M32" s="22"/>
    </row>
    <row r="33" spans="1:13" x14ac:dyDescent="0.2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23"/>
    </row>
    <row r="34" spans="1:13" x14ac:dyDescent="0.2">
      <c r="A34" s="7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</row>
    <row r="35" spans="1:13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2"/>
    </row>
    <row r="36" spans="1:13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</row>
    <row r="37" spans="1:1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2"/>
    </row>
    <row r="38" spans="1:1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2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3" x14ac:dyDescent="0.2">
      <c r="A40" s="19" t="s">
        <v>47</v>
      </c>
      <c r="B40" s="20"/>
      <c r="C40" s="20"/>
      <c r="D40" s="20"/>
      <c r="E40" s="20"/>
      <c r="F40" s="20"/>
      <c r="G40" s="15"/>
    </row>
    <row r="41" spans="1:13" x14ac:dyDescent="0.2">
      <c r="A41" s="20"/>
      <c r="B41" s="27" t="s">
        <v>10</v>
      </c>
      <c r="C41" s="27" t="s">
        <v>11</v>
      </c>
      <c r="D41" s="28" t="s">
        <v>12</v>
      </c>
      <c r="E41" s="27" t="s">
        <v>13</v>
      </c>
      <c r="F41" s="29"/>
      <c r="G41" s="27" t="s">
        <v>31</v>
      </c>
    </row>
    <row r="42" spans="1:13" x14ac:dyDescent="0.2">
      <c r="A42" s="20"/>
      <c r="B42" s="30">
        <v>10000</v>
      </c>
      <c r="C42" s="30">
        <v>20000</v>
      </c>
      <c r="D42" s="30">
        <v>50000</v>
      </c>
      <c r="E42" s="30">
        <v>50000</v>
      </c>
      <c r="F42" s="29"/>
      <c r="G42" s="30" t="s">
        <v>14</v>
      </c>
    </row>
    <row r="43" spans="1:13" x14ac:dyDescent="0.2">
      <c r="A43" s="20"/>
      <c r="B43" s="17"/>
      <c r="C43" s="17"/>
      <c r="D43" s="17"/>
      <c r="E43" s="17"/>
      <c r="F43" s="15"/>
      <c r="G43" s="15">
        <v>46.66</v>
      </c>
    </row>
    <row r="44" spans="1:13" x14ac:dyDescent="0.2">
      <c r="A44" s="20" t="s">
        <v>15</v>
      </c>
      <c r="B44" s="18">
        <v>0</v>
      </c>
      <c r="C44" s="18">
        <v>104.93</v>
      </c>
      <c r="D44" s="18">
        <v>104.93</v>
      </c>
      <c r="E44" s="18">
        <v>104.93</v>
      </c>
      <c r="F44" s="18"/>
      <c r="G44" s="15"/>
    </row>
    <row r="45" spans="1:13" x14ac:dyDescent="0.2">
      <c r="A45" s="20" t="s">
        <v>16</v>
      </c>
      <c r="B45" s="18">
        <v>0</v>
      </c>
      <c r="C45" s="18">
        <v>83.38</v>
      </c>
      <c r="D45" s="18">
        <v>99.23</v>
      </c>
      <c r="E45" s="18">
        <v>99.23</v>
      </c>
      <c r="F45" s="18"/>
      <c r="G45" s="15"/>
    </row>
    <row r="46" spans="1:13" x14ac:dyDescent="0.2">
      <c r="A46" s="20" t="s">
        <v>17</v>
      </c>
      <c r="B46" s="18">
        <v>0</v>
      </c>
      <c r="C46" s="18">
        <v>118.76</v>
      </c>
      <c r="D46" s="18">
        <v>118.76</v>
      </c>
      <c r="E46" s="18">
        <v>118.76</v>
      </c>
      <c r="F46" s="18"/>
      <c r="G46" s="15"/>
    </row>
    <row r="47" spans="1:13" x14ac:dyDescent="0.2">
      <c r="A47" s="20" t="s">
        <v>18</v>
      </c>
      <c r="B47" s="18">
        <v>0</v>
      </c>
      <c r="C47" s="18">
        <v>91.02</v>
      </c>
      <c r="D47" s="18">
        <v>98.85</v>
      </c>
      <c r="E47" s="18">
        <v>98.85</v>
      </c>
      <c r="F47" s="18"/>
      <c r="G47" s="15"/>
    </row>
    <row r="48" spans="1:13" x14ac:dyDescent="0.2">
      <c r="A48" s="20" t="s">
        <v>19</v>
      </c>
      <c r="B48" s="18">
        <v>0</v>
      </c>
      <c r="C48" s="18">
        <v>116.59</v>
      </c>
      <c r="D48" s="18">
        <v>143.63</v>
      </c>
      <c r="E48" s="18">
        <v>168.77</v>
      </c>
      <c r="F48" s="18"/>
      <c r="G48" s="15"/>
    </row>
    <row r="49" spans="1:7" x14ac:dyDescent="0.2">
      <c r="A49" s="20" t="s">
        <v>20</v>
      </c>
      <c r="B49" s="18">
        <v>0</v>
      </c>
      <c r="C49" s="18">
        <v>80.06</v>
      </c>
      <c r="D49" s="18">
        <v>80.06</v>
      </c>
      <c r="E49" s="18">
        <v>113.71</v>
      </c>
      <c r="F49" s="18"/>
      <c r="G49" s="15"/>
    </row>
    <row r="50" spans="1:7" x14ac:dyDescent="0.2">
      <c r="A50" s="20" t="s">
        <v>6</v>
      </c>
      <c r="B50" s="18">
        <v>0</v>
      </c>
      <c r="C50" s="18">
        <v>131.80000000000001</v>
      </c>
      <c r="D50" s="18">
        <v>131.80000000000001</v>
      </c>
      <c r="E50" s="18">
        <v>173.82</v>
      </c>
      <c r="F50" s="18"/>
      <c r="G50" s="15"/>
    </row>
    <row r="51" spans="1:7" x14ac:dyDescent="0.2">
      <c r="A51" s="20" t="s">
        <v>21</v>
      </c>
      <c r="B51" s="18">
        <v>0</v>
      </c>
      <c r="C51" s="18">
        <v>112.73</v>
      </c>
      <c r="D51" s="18">
        <v>135.12</v>
      </c>
      <c r="E51" s="18">
        <v>135.12</v>
      </c>
      <c r="F51" s="18"/>
      <c r="G51" s="15"/>
    </row>
  </sheetData>
  <pageMargins left="0.62992125984251968" right="0.55118110236220474" top="0.98425196850393704" bottom="0.98425196850393704" header="0.51181102362204722" footer="0.51181102362204722"/>
  <pageSetup paperSize="9" scale="67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workbookViewId="0"/>
  </sheetViews>
  <sheetFormatPr baseColWidth="10" defaultRowHeight="12.75" x14ac:dyDescent="0.2"/>
  <cols>
    <col min="1" max="1" width="48.28515625" style="4" customWidth="1"/>
    <col min="2" max="10" width="8.5703125" style="4" customWidth="1"/>
    <col min="11" max="11" width="9.140625" style="4" bestFit="1" customWidth="1"/>
    <col min="12" max="12" width="11.42578125" style="4"/>
    <col min="13" max="13" width="17.85546875" style="4" bestFit="1" customWidth="1"/>
    <col min="14" max="16384" width="11.42578125" style="4"/>
  </cols>
  <sheetData>
    <row r="1" spans="1:11" ht="15.75" x14ac:dyDescent="0.25">
      <c r="A1" s="3" t="s">
        <v>60</v>
      </c>
    </row>
    <row r="2" spans="1:11" x14ac:dyDescent="0.2">
      <c r="A2" s="13"/>
    </row>
    <row r="5" spans="1:11" x14ac:dyDescent="0.2">
      <c r="A5" s="5" t="s">
        <v>34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7"/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8" spans="1:11" x14ac:dyDescent="0.2">
      <c r="A8" s="7" t="s">
        <v>38</v>
      </c>
      <c r="B8" s="1">
        <v>275.657196</v>
      </c>
      <c r="C8" s="1">
        <v>652.41874900000005</v>
      </c>
      <c r="D8" s="1">
        <v>1778.600316</v>
      </c>
      <c r="E8" s="1">
        <v>1701.51701</v>
      </c>
      <c r="F8" s="1">
        <v>750.87329999999997</v>
      </c>
      <c r="G8" s="1">
        <v>1368.6886930000001</v>
      </c>
      <c r="H8" s="1">
        <v>966.16920600000003</v>
      </c>
      <c r="I8" s="1">
        <v>524.153098</v>
      </c>
      <c r="J8" s="1">
        <v>2963.1373910000002</v>
      </c>
      <c r="K8" s="2">
        <f>SUM(B8:J8)</f>
        <v>10981.214959000001</v>
      </c>
    </row>
    <row r="9" spans="1:11" x14ac:dyDescent="0.2">
      <c r="A9" s="7" t="s">
        <v>39</v>
      </c>
      <c r="B9" s="1">
        <v>1.2358089999999999</v>
      </c>
      <c r="C9" s="1">
        <v>3.1851389999999999</v>
      </c>
      <c r="D9" s="1">
        <v>7.3971390000000001</v>
      </c>
      <c r="E9" s="1">
        <v>5.8875549999999999</v>
      </c>
      <c r="F9" s="1">
        <v>1.04478</v>
      </c>
      <c r="G9" s="1">
        <v>7.3563860000000005</v>
      </c>
      <c r="H9" s="1">
        <v>7.3371029999999999</v>
      </c>
      <c r="I9" s="1">
        <v>3.102481</v>
      </c>
      <c r="J9" s="1">
        <v>17.575305</v>
      </c>
      <c r="K9" s="2">
        <f t="shared" ref="K9:K12" si="0">SUM(B9:J9)</f>
        <v>54.121696999999998</v>
      </c>
    </row>
    <row r="10" spans="1:11" x14ac:dyDescent="0.2">
      <c r="A10" s="7" t="s">
        <v>40</v>
      </c>
      <c r="B10" s="2">
        <f>B8+B9</f>
        <v>276.89300500000002</v>
      </c>
      <c r="C10" s="2">
        <f t="shared" ref="C10:J10" si="1">C8+C9</f>
        <v>655.6038880000001</v>
      </c>
      <c r="D10" s="2">
        <f t="shared" si="1"/>
        <v>1785.9974549999999</v>
      </c>
      <c r="E10" s="2">
        <f t="shared" si="1"/>
        <v>1707.404565</v>
      </c>
      <c r="F10" s="2">
        <f t="shared" si="1"/>
        <v>751.91807999999992</v>
      </c>
      <c r="G10" s="2">
        <f t="shared" si="1"/>
        <v>1376.045079</v>
      </c>
      <c r="H10" s="2">
        <f t="shared" si="1"/>
        <v>973.50630899999999</v>
      </c>
      <c r="I10" s="2">
        <f t="shared" si="1"/>
        <v>527.25557900000001</v>
      </c>
      <c r="J10" s="2">
        <f t="shared" si="1"/>
        <v>2980.7126960000001</v>
      </c>
      <c r="K10" s="2">
        <f t="shared" si="0"/>
        <v>11035.336655999999</v>
      </c>
    </row>
    <row r="11" spans="1:11" x14ac:dyDescent="0.2">
      <c r="A11" s="7" t="s">
        <v>41</v>
      </c>
      <c r="B11" s="1">
        <v>0</v>
      </c>
      <c r="C11" s="1">
        <v>1.085342</v>
      </c>
      <c r="D11" s="1">
        <v>1.0376570000000001</v>
      </c>
      <c r="E11" s="1">
        <v>0.985599</v>
      </c>
      <c r="F11" s="1">
        <v>1.456467</v>
      </c>
      <c r="G11" s="1">
        <v>0.74403399999999997</v>
      </c>
      <c r="H11" s="1">
        <v>2.496051</v>
      </c>
      <c r="I11" s="1">
        <v>3.1353219999999999</v>
      </c>
      <c r="J11" s="1">
        <v>3.5665589999999998</v>
      </c>
      <c r="K11" s="2">
        <f t="shared" si="0"/>
        <v>14.507031000000001</v>
      </c>
    </row>
    <row r="12" spans="1:11" x14ac:dyDescent="0.2">
      <c r="A12" s="5" t="s">
        <v>42</v>
      </c>
      <c r="B12" s="2">
        <f>B10+B11</f>
        <v>276.89300500000002</v>
      </c>
      <c r="C12" s="2">
        <f t="shared" ref="C12" si="2">C10+C11</f>
        <v>656.68923000000007</v>
      </c>
      <c r="D12" s="2">
        <f t="shared" ref="D12" si="3">D10+D11</f>
        <v>1787.035112</v>
      </c>
      <c r="E12" s="2">
        <f t="shared" ref="E12" si="4">E10+E11</f>
        <v>1708.3901640000001</v>
      </c>
      <c r="F12" s="2">
        <f t="shared" ref="F12" si="5">F10+F11</f>
        <v>753.37454699999989</v>
      </c>
      <c r="G12" s="2">
        <f t="shared" ref="G12" si="6">G10+G11</f>
        <v>1376.789113</v>
      </c>
      <c r="H12" s="2">
        <f t="shared" ref="H12" si="7">H10+H11</f>
        <v>976.00235999999995</v>
      </c>
      <c r="I12" s="2">
        <f t="shared" ref="I12" si="8">I10+I11</f>
        <v>530.39090099999999</v>
      </c>
      <c r="J12" s="2">
        <f t="shared" ref="J12" si="9">J10+J11</f>
        <v>2984.2792549999999</v>
      </c>
      <c r="K12" s="2">
        <f t="shared" si="0"/>
        <v>11049.843687000001</v>
      </c>
    </row>
    <row r="13" spans="1:11" x14ac:dyDescent="0.2">
      <c r="A13" s="7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x14ac:dyDescent="0.2">
      <c r="A14" s="5" t="s">
        <v>35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x14ac:dyDescent="0.2">
      <c r="A15" s="5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x14ac:dyDescent="0.2">
      <c r="A16" s="7"/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</row>
    <row r="17" spans="1:13" x14ac:dyDescent="0.2">
      <c r="A17" s="7" t="s">
        <v>38</v>
      </c>
      <c r="B17" s="1">
        <v>547.726135</v>
      </c>
      <c r="C17" s="1">
        <v>1081.514645</v>
      </c>
      <c r="D17" s="1">
        <v>3067.9266509999998</v>
      </c>
      <c r="E17" s="1">
        <v>2651.5116840000001</v>
      </c>
      <c r="F17" s="1">
        <v>1056.8181440000001</v>
      </c>
      <c r="G17" s="1">
        <v>2278.5373329999998</v>
      </c>
      <c r="H17" s="1">
        <v>1399.1690669999998</v>
      </c>
      <c r="I17" s="1">
        <v>748.161654</v>
      </c>
      <c r="J17" s="1">
        <v>3457.1114379999999</v>
      </c>
      <c r="K17" s="2">
        <f>SUM(B17:J17)</f>
        <v>16288.476750999998</v>
      </c>
    </row>
    <row r="18" spans="1:13" x14ac:dyDescent="0.2">
      <c r="A18" s="7" t="s">
        <v>39</v>
      </c>
      <c r="B18" s="1">
        <v>5.449122</v>
      </c>
      <c r="C18" s="1">
        <v>10.663633000000001</v>
      </c>
      <c r="D18" s="1">
        <v>30.686019000000002</v>
      </c>
      <c r="E18" s="1">
        <v>26.602740000000001</v>
      </c>
      <c r="F18" s="1">
        <v>10.472251</v>
      </c>
      <c r="G18" s="1">
        <v>22.785166</v>
      </c>
      <c r="H18" s="1">
        <v>13.885059000000002</v>
      </c>
      <c r="I18" s="1">
        <v>7.3624479999999997</v>
      </c>
      <c r="J18" s="1">
        <v>34.186762999999999</v>
      </c>
      <c r="K18" s="2">
        <f t="shared" ref="K18:K21" si="10">SUM(B18:J18)</f>
        <v>162.09320100000002</v>
      </c>
    </row>
    <row r="19" spans="1:13" x14ac:dyDescent="0.2">
      <c r="A19" s="7" t="s">
        <v>40</v>
      </c>
      <c r="B19" s="2">
        <f>B17+B18</f>
        <v>553.17525699999999</v>
      </c>
      <c r="C19" s="2">
        <f t="shared" ref="C19" si="11">C17+C18</f>
        <v>1092.1782779999999</v>
      </c>
      <c r="D19" s="2">
        <f t="shared" ref="D19" si="12">D17+D18</f>
        <v>3098.61267</v>
      </c>
      <c r="E19" s="2">
        <f t="shared" ref="E19" si="13">E17+E18</f>
        <v>2678.1144239999999</v>
      </c>
      <c r="F19" s="2">
        <f t="shared" ref="F19" si="14">F17+F18</f>
        <v>1067.290395</v>
      </c>
      <c r="G19" s="2">
        <f t="shared" ref="G19" si="15">G17+G18</f>
        <v>2301.3224989999999</v>
      </c>
      <c r="H19" s="2">
        <f t="shared" ref="H19" si="16">H17+H18</f>
        <v>1413.0541259999998</v>
      </c>
      <c r="I19" s="2">
        <f t="shared" ref="I19" si="17">I17+I18</f>
        <v>755.52410199999997</v>
      </c>
      <c r="J19" s="2">
        <f t="shared" ref="J19" si="18">J17+J18</f>
        <v>3491.2982010000001</v>
      </c>
      <c r="K19" s="2">
        <f t="shared" si="10"/>
        <v>16450.569951999998</v>
      </c>
    </row>
    <row r="20" spans="1:13" x14ac:dyDescent="0.2">
      <c r="A20" s="7" t="s">
        <v>41</v>
      </c>
      <c r="B20" s="1">
        <v>0</v>
      </c>
      <c r="C20" s="1">
        <v>0.85742399999999996</v>
      </c>
      <c r="D20" s="1">
        <v>0.80723100000000003</v>
      </c>
      <c r="E20" s="1">
        <v>0.75243199999999999</v>
      </c>
      <c r="F20" s="1">
        <v>0.94247599999999998</v>
      </c>
      <c r="G20" s="1">
        <v>0.49815199999999998</v>
      </c>
      <c r="H20" s="1">
        <v>1.772297</v>
      </c>
      <c r="I20" s="1">
        <v>2.7755010000000002</v>
      </c>
      <c r="J20" s="1">
        <v>3.4692319999999999</v>
      </c>
      <c r="K20" s="2">
        <f t="shared" si="10"/>
        <v>11.874745000000001</v>
      </c>
    </row>
    <row r="21" spans="1:13" x14ac:dyDescent="0.2">
      <c r="A21" s="5" t="s">
        <v>42</v>
      </c>
      <c r="B21" s="2">
        <f>B19+B20</f>
        <v>553.17525699999999</v>
      </c>
      <c r="C21" s="2">
        <f t="shared" ref="C21" si="19">C19+C20</f>
        <v>1093.0357019999999</v>
      </c>
      <c r="D21" s="2">
        <f t="shared" ref="D21" si="20">D19+D20</f>
        <v>3099.4199009999998</v>
      </c>
      <c r="E21" s="2">
        <f t="shared" ref="E21" si="21">E19+E20</f>
        <v>2678.8668560000001</v>
      </c>
      <c r="F21" s="2">
        <f t="shared" ref="F21" si="22">F19+F20</f>
        <v>1068.2328709999999</v>
      </c>
      <c r="G21" s="2">
        <f t="shared" ref="G21" si="23">G19+G20</f>
        <v>2301.820651</v>
      </c>
      <c r="H21" s="2">
        <f t="shared" ref="H21" si="24">H19+H20</f>
        <v>1414.8264229999997</v>
      </c>
      <c r="I21" s="2">
        <f t="shared" ref="I21" si="25">I19+I20</f>
        <v>758.29960299999993</v>
      </c>
      <c r="J21" s="2">
        <f t="shared" ref="J21" si="26">J19+J20</f>
        <v>3494.767433</v>
      </c>
      <c r="K21" s="2">
        <f t="shared" si="10"/>
        <v>16462.444696999999</v>
      </c>
    </row>
    <row r="22" spans="1:13" x14ac:dyDescent="0.2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3" x14ac:dyDescent="0.2">
      <c r="A23" s="5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3" x14ac:dyDescent="0.2">
      <c r="A24" s="5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3" x14ac:dyDescent="0.2">
      <c r="A25" s="7"/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  <c r="J25" s="16" t="s">
        <v>8</v>
      </c>
      <c r="K25" s="16" t="s">
        <v>9</v>
      </c>
    </row>
    <row r="26" spans="1:13" x14ac:dyDescent="0.2">
      <c r="A26" s="7" t="s">
        <v>22</v>
      </c>
      <c r="B26" s="1">
        <v>18.881342313754903</v>
      </c>
      <c r="C26" s="1">
        <v>47.191311956535301</v>
      </c>
      <c r="D26" s="1">
        <v>109.9279176206874</v>
      </c>
      <c r="E26" s="1">
        <v>107.5869507206471</v>
      </c>
      <c r="F26" s="1">
        <v>45.428525044261697</v>
      </c>
      <c r="G26" s="1">
        <v>95.568944115685895</v>
      </c>
      <c r="H26" s="1">
        <v>73.242224151784598</v>
      </c>
      <c r="I26" s="1">
        <v>26.289392426530799</v>
      </c>
      <c r="J26" s="1">
        <v>184.57692229011238</v>
      </c>
      <c r="K26" s="2">
        <f t="shared" ref="K26:K32" si="27">SUM(B26:J26)</f>
        <v>708.69353064000006</v>
      </c>
      <c r="L26" s="12"/>
    </row>
    <row r="27" spans="1:13" x14ac:dyDescent="0.2">
      <c r="A27" s="7" t="s">
        <v>25</v>
      </c>
      <c r="B27" s="1">
        <v>4.5272800000000002</v>
      </c>
      <c r="C27" s="1">
        <v>12.140216000000001</v>
      </c>
      <c r="D27" s="1">
        <v>25.436893999999999</v>
      </c>
      <c r="E27" s="1">
        <v>24.100892999999999</v>
      </c>
      <c r="F27" s="1">
        <v>11.316432000000001</v>
      </c>
      <c r="G27" s="1">
        <v>22.678635</v>
      </c>
      <c r="H27" s="1">
        <v>14.050053</v>
      </c>
      <c r="I27" s="1">
        <v>6.542726</v>
      </c>
      <c r="J27" s="1">
        <v>55.228569</v>
      </c>
      <c r="K27" s="2">
        <f t="shared" si="27"/>
        <v>176.02169800000001</v>
      </c>
      <c r="L27" s="12"/>
      <c r="M27" s="22"/>
    </row>
    <row r="28" spans="1:13" x14ac:dyDescent="0.2">
      <c r="A28" s="7" t="s">
        <v>26</v>
      </c>
      <c r="B28" s="1">
        <v>6.6921889999999999</v>
      </c>
      <c r="C28" s="1">
        <v>17.945582999999999</v>
      </c>
      <c r="D28" s="1">
        <v>37.600645999999998</v>
      </c>
      <c r="E28" s="1">
        <v>35.625770000000003</v>
      </c>
      <c r="F28" s="1">
        <v>16.727876999999999</v>
      </c>
      <c r="G28" s="1">
        <v>33.523406000000001</v>
      </c>
      <c r="H28" s="1">
        <v>20.768692000000001</v>
      </c>
      <c r="I28" s="1">
        <v>9.6714140000000004</v>
      </c>
      <c r="J28" s="1">
        <v>81.638491999999999</v>
      </c>
      <c r="K28" s="2">
        <f t="shared" si="27"/>
        <v>260.19406900000001</v>
      </c>
      <c r="L28" s="12"/>
      <c r="M28" s="22"/>
    </row>
    <row r="29" spans="1:13" x14ac:dyDescent="0.2">
      <c r="A29" s="7" t="s">
        <v>45</v>
      </c>
      <c r="B29" s="1">
        <v>0.16331499999999999</v>
      </c>
      <c r="C29" s="1">
        <v>0.84747243999999999</v>
      </c>
      <c r="D29" s="1">
        <v>1.1564467700000001</v>
      </c>
      <c r="E29" s="1">
        <v>3.0191205699999997</v>
      </c>
      <c r="F29" s="1">
        <v>4.0431497700000003</v>
      </c>
      <c r="G29" s="1">
        <v>3.9063182799999998</v>
      </c>
      <c r="H29" s="1">
        <v>2.9838092200000004</v>
      </c>
      <c r="I29" s="1">
        <v>3.5090655699999997</v>
      </c>
      <c r="J29" s="1">
        <v>24.51049196</v>
      </c>
      <c r="K29" s="2">
        <f t="shared" si="27"/>
        <v>44.139189580000007</v>
      </c>
      <c r="L29" s="12"/>
      <c r="M29" s="22"/>
    </row>
    <row r="30" spans="1:13" x14ac:dyDescent="0.2">
      <c r="A30" s="7" t="s">
        <v>46</v>
      </c>
      <c r="B30" s="1">
        <v>0</v>
      </c>
      <c r="C30" s="1">
        <v>0</v>
      </c>
      <c r="D30" s="1">
        <v>0</v>
      </c>
      <c r="E30" s="1">
        <v>3.6481743600000001</v>
      </c>
      <c r="F30" s="1">
        <v>3.3329000299999998</v>
      </c>
      <c r="G30" s="1">
        <v>4.9993500400000004</v>
      </c>
      <c r="H30" s="1">
        <v>3.9184094900000002</v>
      </c>
      <c r="I30" s="1">
        <v>0</v>
      </c>
      <c r="J30" s="1">
        <v>29.140355660000001</v>
      </c>
      <c r="K30" s="2">
        <f t="shared" si="27"/>
        <v>45.039189579999999</v>
      </c>
      <c r="L30" s="12"/>
      <c r="M30" s="22"/>
    </row>
    <row r="31" spans="1:13" x14ac:dyDescent="0.2">
      <c r="A31" s="7" t="s">
        <v>48</v>
      </c>
      <c r="B31" s="1">
        <v>5.6575030000000002</v>
      </c>
      <c r="C31" s="1">
        <v>8.2829529999999991</v>
      </c>
      <c r="D31" s="1">
        <v>24.659827</v>
      </c>
      <c r="E31" s="1">
        <v>21.743048000000002</v>
      </c>
      <c r="F31" s="1">
        <v>8.1492830000000005</v>
      </c>
      <c r="G31" s="1">
        <v>18.298397000000001</v>
      </c>
      <c r="H31" s="1">
        <v>11.072972999999999</v>
      </c>
      <c r="I31" s="1">
        <v>5.7787740000000003</v>
      </c>
      <c r="J31" s="1">
        <v>19.816420999999998</v>
      </c>
      <c r="K31" s="2">
        <f t="shared" si="27"/>
        <v>123.45917900000001</v>
      </c>
      <c r="L31" s="12"/>
      <c r="M31" s="22"/>
    </row>
    <row r="32" spans="1:13" x14ac:dyDescent="0.2">
      <c r="A32" s="7" t="s">
        <v>49</v>
      </c>
      <c r="B32" s="1">
        <v>0.17704400000000001</v>
      </c>
      <c r="C32" s="1">
        <v>2.1694960000000001</v>
      </c>
      <c r="D32" s="1">
        <v>2.13049</v>
      </c>
      <c r="E32" s="1">
        <v>3.3068680000000001</v>
      </c>
      <c r="F32" s="1">
        <v>1.902485</v>
      </c>
      <c r="G32" s="1">
        <v>4.5302850000000001</v>
      </c>
      <c r="H32" s="1">
        <v>1.6371420000000001</v>
      </c>
      <c r="I32" s="1">
        <v>0.14618999999999999</v>
      </c>
      <c r="J32" s="1">
        <v>0</v>
      </c>
      <c r="K32" s="2">
        <f t="shared" si="27"/>
        <v>16.000000000000004</v>
      </c>
      <c r="L32" s="12"/>
      <c r="M32" s="22"/>
    </row>
    <row r="33" spans="1:13" x14ac:dyDescent="0.2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23"/>
    </row>
    <row r="34" spans="1:13" x14ac:dyDescent="0.2">
      <c r="A34" s="7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</row>
    <row r="35" spans="1:13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2"/>
    </row>
    <row r="36" spans="1:13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</row>
    <row r="37" spans="1:1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2"/>
    </row>
    <row r="38" spans="1:1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2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3" x14ac:dyDescent="0.2">
      <c r="A40" s="19" t="s">
        <v>47</v>
      </c>
      <c r="B40" s="20"/>
      <c r="C40" s="20"/>
      <c r="D40" s="20"/>
      <c r="E40" s="20"/>
      <c r="F40" s="20"/>
      <c r="G40" s="15"/>
    </row>
    <row r="41" spans="1:13" x14ac:dyDescent="0.2">
      <c r="A41" s="20"/>
      <c r="B41" s="27" t="s">
        <v>10</v>
      </c>
      <c r="C41" s="27" t="s">
        <v>11</v>
      </c>
      <c r="D41" s="28" t="s">
        <v>12</v>
      </c>
      <c r="E41" s="27" t="s">
        <v>13</v>
      </c>
      <c r="F41" s="29"/>
      <c r="G41" s="27" t="s">
        <v>31</v>
      </c>
    </row>
    <row r="42" spans="1:13" x14ac:dyDescent="0.2">
      <c r="A42" s="20"/>
      <c r="B42" s="30">
        <v>10000</v>
      </c>
      <c r="C42" s="30">
        <v>20000</v>
      </c>
      <c r="D42" s="30">
        <v>50000</v>
      </c>
      <c r="E42" s="30">
        <v>50000</v>
      </c>
      <c r="F42" s="29"/>
      <c r="G42" s="30" t="s">
        <v>14</v>
      </c>
    </row>
    <row r="43" spans="1:13" x14ac:dyDescent="0.2">
      <c r="A43" s="20"/>
      <c r="B43" s="17"/>
      <c r="C43" s="17"/>
      <c r="D43" s="17"/>
      <c r="E43" s="17"/>
      <c r="F43" s="15"/>
      <c r="G43" s="1">
        <v>49.64</v>
      </c>
    </row>
    <row r="44" spans="1:13" x14ac:dyDescent="0.2">
      <c r="A44" s="20" t="s">
        <v>15</v>
      </c>
      <c r="B44" s="1">
        <v>0</v>
      </c>
      <c r="C44" s="1">
        <v>111.63</v>
      </c>
      <c r="D44" s="1">
        <v>111.63</v>
      </c>
      <c r="E44" s="1">
        <v>111.63</v>
      </c>
      <c r="F44" s="18"/>
      <c r="G44" s="15"/>
    </row>
    <row r="45" spans="1:13" x14ac:dyDescent="0.2">
      <c r="A45" s="20" t="s">
        <v>16</v>
      </c>
      <c r="B45" s="1">
        <v>0</v>
      </c>
      <c r="C45" s="1">
        <v>88.71</v>
      </c>
      <c r="D45" s="1">
        <v>105.57</v>
      </c>
      <c r="E45" s="1">
        <v>105.57</v>
      </c>
      <c r="F45" s="18"/>
      <c r="G45" s="15"/>
    </row>
    <row r="46" spans="1:13" x14ac:dyDescent="0.2">
      <c r="A46" s="20" t="s">
        <v>17</v>
      </c>
      <c r="B46" s="1">
        <v>0</v>
      </c>
      <c r="C46" s="1">
        <v>126.35</v>
      </c>
      <c r="D46" s="1">
        <v>126.35</v>
      </c>
      <c r="E46" s="1">
        <v>126.35</v>
      </c>
      <c r="F46" s="18"/>
      <c r="G46" s="15"/>
    </row>
    <row r="47" spans="1:13" x14ac:dyDescent="0.2">
      <c r="A47" s="20" t="s">
        <v>18</v>
      </c>
      <c r="B47" s="1">
        <v>0</v>
      </c>
      <c r="C47" s="1">
        <v>96.83</v>
      </c>
      <c r="D47" s="1">
        <v>105.16</v>
      </c>
      <c r="E47" s="1">
        <v>105.16</v>
      </c>
      <c r="F47" s="18"/>
      <c r="G47" s="15"/>
    </row>
    <row r="48" spans="1:13" x14ac:dyDescent="0.2">
      <c r="A48" s="20" t="s">
        <v>19</v>
      </c>
      <c r="B48" s="1">
        <v>0</v>
      </c>
      <c r="C48" s="1">
        <v>124.04</v>
      </c>
      <c r="D48" s="1">
        <v>152.80000000000001</v>
      </c>
      <c r="E48" s="1">
        <v>179.55</v>
      </c>
      <c r="F48" s="18"/>
      <c r="G48" s="15"/>
    </row>
    <row r="49" spans="1:7" x14ac:dyDescent="0.2">
      <c r="A49" s="20" t="s">
        <v>20</v>
      </c>
      <c r="B49" s="1">
        <v>0</v>
      </c>
      <c r="C49" s="1">
        <v>85.17</v>
      </c>
      <c r="D49" s="1">
        <v>85.17</v>
      </c>
      <c r="E49" s="1">
        <v>120.97</v>
      </c>
      <c r="F49" s="18"/>
      <c r="G49" s="15"/>
    </row>
    <row r="50" spans="1:7" x14ac:dyDescent="0.2">
      <c r="A50" s="20" t="s">
        <v>6</v>
      </c>
      <c r="B50" s="1">
        <v>0</v>
      </c>
      <c r="C50" s="1">
        <v>140.22</v>
      </c>
      <c r="D50" s="1">
        <v>140.22</v>
      </c>
      <c r="E50" s="1">
        <v>184.92</v>
      </c>
      <c r="F50" s="18"/>
      <c r="G50" s="15"/>
    </row>
    <row r="51" spans="1:7" x14ac:dyDescent="0.2">
      <c r="A51" s="20" t="s">
        <v>21</v>
      </c>
      <c r="B51" s="1">
        <v>0</v>
      </c>
      <c r="C51" s="1">
        <v>119.93</v>
      </c>
      <c r="D51" s="1">
        <v>143.75</v>
      </c>
      <c r="E51" s="1">
        <v>143.75</v>
      </c>
      <c r="F51" s="18"/>
      <c r="G51" s="15"/>
    </row>
  </sheetData>
  <pageMargins left="0.62992125984251968" right="0.55118110236220474" top="0.98425196850393704" bottom="0.98425196850393704" header="0.51181102362204722" footer="0.51181102362204722"/>
  <pageSetup paperSize="9" scale="68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workbookViewId="0"/>
  </sheetViews>
  <sheetFormatPr baseColWidth="10" defaultRowHeight="12.75" x14ac:dyDescent="0.2"/>
  <cols>
    <col min="1" max="1" width="48.28515625" style="4" customWidth="1"/>
    <col min="2" max="11" width="8.5703125" style="4" customWidth="1"/>
    <col min="12" max="12" width="11.42578125" style="4"/>
    <col min="13" max="13" width="17.85546875" style="4" bestFit="1" customWidth="1"/>
    <col min="14" max="16384" width="11.42578125" style="4"/>
  </cols>
  <sheetData>
    <row r="1" spans="1:11" ht="15.75" x14ac:dyDescent="0.25">
      <c r="A1" s="3" t="s">
        <v>61</v>
      </c>
    </row>
    <row r="2" spans="1:11" x14ac:dyDescent="0.2">
      <c r="A2" s="13"/>
    </row>
    <row r="5" spans="1:11" x14ac:dyDescent="0.2">
      <c r="A5" s="5" t="s">
        <v>36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7"/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8" spans="1:11" x14ac:dyDescent="0.2">
      <c r="A8" s="7" t="s">
        <v>38</v>
      </c>
      <c r="B8" s="1">
        <v>252.622424</v>
      </c>
      <c r="C8" s="1">
        <v>599.28532900000005</v>
      </c>
      <c r="D8" s="1">
        <v>1642.141204</v>
      </c>
      <c r="E8" s="1">
        <v>1566.024684</v>
      </c>
      <c r="F8" s="1">
        <v>693.95345799999996</v>
      </c>
      <c r="G8" s="1">
        <v>1248.4264429999998</v>
      </c>
      <c r="H8" s="1">
        <v>891.31702799999994</v>
      </c>
      <c r="I8" s="1">
        <v>486.60264800000004</v>
      </c>
      <c r="J8" s="1">
        <v>2704.6605840000002</v>
      </c>
      <c r="K8" s="2">
        <f>SUM(B8:J8)</f>
        <v>10085.033801999998</v>
      </c>
    </row>
    <row r="9" spans="1:11" x14ac:dyDescent="0.2">
      <c r="A9" s="7" t="s">
        <v>39</v>
      </c>
      <c r="B9" s="1">
        <v>-0.31575099999999989</v>
      </c>
      <c r="C9" s="1">
        <v>-1.0278850000000004</v>
      </c>
      <c r="D9" s="1">
        <v>2.1913459999999993</v>
      </c>
      <c r="E9" s="1">
        <v>-2.5157619999999987</v>
      </c>
      <c r="F9" s="1">
        <v>-0.57642900000000008</v>
      </c>
      <c r="G9" s="1">
        <v>-4.317069</v>
      </c>
      <c r="H9" s="1">
        <v>-1.2737259999999999</v>
      </c>
      <c r="I9" s="1">
        <v>1.1653379999999998</v>
      </c>
      <c r="J9" s="1">
        <v>-10.627038000000001</v>
      </c>
      <c r="K9" s="2">
        <f t="shared" ref="K9:K12" si="0">SUM(B9:J9)</f>
        <v>-17.296976000000001</v>
      </c>
    </row>
    <row r="10" spans="1:11" x14ac:dyDescent="0.2">
      <c r="A10" s="7" t="s">
        <v>40</v>
      </c>
      <c r="B10" s="2">
        <f>B8+B9</f>
        <v>252.30667299999999</v>
      </c>
      <c r="C10" s="2">
        <f t="shared" ref="C10:J10" si="1">C8+C9</f>
        <v>598.25744400000008</v>
      </c>
      <c r="D10" s="2">
        <f t="shared" si="1"/>
        <v>1644.3325500000001</v>
      </c>
      <c r="E10" s="2">
        <f t="shared" si="1"/>
        <v>1563.508922</v>
      </c>
      <c r="F10" s="2">
        <f t="shared" si="1"/>
        <v>693.37702899999999</v>
      </c>
      <c r="G10" s="2">
        <f t="shared" si="1"/>
        <v>1244.1093739999999</v>
      </c>
      <c r="H10" s="2">
        <f t="shared" si="1"/>
        <v>890.04330199999993</v>
      </c>
      <c r="I10" s="2">
        <f t="shared" si="1"/>
        <v>487.76798600000006</v>
      </c>
      <c r="J10" s="2">
        <f t="shared" si="1"/>
        <v>2694.0335460000001</v>
      </c>
      <c r="K10" s="2">
        <f t="shared" si="0"/>
        <v>10067.736826</v>
      </c>
    </row>
    <row r="11" spans="1:11" x14ac:dyDescent="0.2">
      <c r="A11" s="7" t="s">
        <v>41</v>
      </c>
      <c r="B11" s="1">
        <v>0</v>
      </c>
      <c r="C11" s="1">
        <v>0.76160000000000005</v>
      </c>
      <c r="D11" s="1">
        <v>0.81527000000000005</v>
      </c>
      <c r="E11" s="1">
        <v>0.71098499999999998</v>
      </c>
      <c r="F11" s="1">
        <v>1.061674</v>
      </c>
      <c r="G11" s="1">
        <v>0.68109500000000001</v>
      </c>
      <c r="H11" s="1">
        <v>1.9276880000000001</v>
      </c>
      <c r="I11" s="1">
        <v>2.286613</v>
      </c>
      <c r="J11" s="1">
        <v>2.3251040000000001</v>
      </c>
      <c r="K11" s="2">
        <f t="shared" si="0"/>
        <v>10.570028999999998</v>
      </c>
    </row>
    <row r="12" spans="1:11" x14ac:dyDescent="0.2">
      <c r="A12" s="5" t="s">
        <v>42</v>
      </c>
      <c r="B12" s="2">
        <f>B10+B11</f>
        <v>252.30667299999999</v>
      </c>
      <c r="C12" s="2">
        <f t="shared" ref="C12:J12" si="2">C10+C11</f>
        <v>599.01904400000012</v>
      </c>
      <c r="D12" s="2">
        <f t="shared" si="2"/>
        <v>1645.1478200000001</v>
      </c>
      <c r="E12" s="2">
        <f t="shared" si="2"/>
        <v>1564.2199069999999</v>
      </c>
      <c r="F12" s="2">
        <f t="shared" si="2"/>
        <v>694.43870300000003</v>
      </c>
      <c r="G12" s="2">
        <f t="shared" si="2"/>
        <v>1244.7904689999998</v>
      </c>
      <c r="H12" s="2">
        <f t="shared" si="2"/>
        <v>891.97098999999992</v>
      </c>
      <c r="I12" s="2">
        <f t="shared" si="2"/>
        <v>490.05459900000005</v>
      </c>
      <c r="J12" s="2">
        <f t="shared" si="2"/>
        <v>2696.3586500000001</v>
      </c>
      <c r="K12" s="2">
        <f t="shared" si="0"/>
        <v>10078.306854999999</v>
      </c>
    </row>
    <row r="13" spans="1:11" x14ac:dyDescent="0.2">
      <c r="A13" s="7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x14ac:dyDescent="0.2">
      <c r="A14" s="5" t="s">
        <v>37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x14ac:dyDescent="0.2">
      <c r="A15" s="5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x14ac:dyDescent="0.2">
      <c r="A16" s="7"/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</row>
    <row r="17" spans="1:13" x14ac:dyDescent="0.2">
      <c r="A17" s="7" t="s">
        <v>38</v>
      </c>
      <c r="B17" s="1">
        <v>493.27144499999997</v>
      </c>
      <c r="C17" s="1">
        <v>973.25300000000016</v>
      </c>
      <c r="D17" s="1">
        <v>2763.6423650000002</v>
      </c>
      <c r="E17" s="1">
        <v>2389.7483900000002</v>
      </c>
      <c r="F17" s="1">
        <v>953.76496799999995</v>
      </c>
      <c r="G17" s="1">
        <v>2050.5795790000002</v>
      </c>
      <c r="H17" s="1">
        <v>1261.3425689999999</v>
      </c>
      <c r="I17" s="1">
        <v>681.11716000000001</v>
      </c>
      <c r="J17" s="1">
        <v>3116.634779</v>
      </c>
      <c r="K17" s="2">
        <f>SUM(B17:J17)</f>
        <v>14683.354255</v>
      </c>
    </row>
    <row r="18" spans="1:13" x14ac:dyDescent="0.2">
      <c r="A18" s="7" t="s">
        <v>39</v>
      </c>
      <c r="B18" s="1">
        <v>1.844962</v>
      </c>
      <c r="C18" s="1">
        <v>3.6508389999999995</v>
      </c>
      <c r="D18" s="1">
        <v>10.444065999999999</v>
      </c>
      <c r="E18" s="1">
        <v>9.1182949999999998</v>
      </c>
      <c r="F18" s="1">
        <v>3.4800490000000002</v>
      </c>
      <c r="G18" s="1">
        <v>7.7844739999999994</v>
      </c>
      <c r="H18" s="1">
        <v>4.7627159999999993</v>
      </c>
      <c r="I18" s="1">
        <v>2.5145430000000002</v>
      </c>
      <c r="J18" s="1">
        <v>12.148666000000002</v>
      </c>
      <c r="K18" s="2">
        <f t="shared" ref="K18:K21" si="3">SUM(B18:J18)</f>
        <v>55.748609999999999</v>
      </c>
    </row>
    <row r="19" spans="1:13" x14ac:dyDescent="0.2">
      <c r="A19" s="7" t="s">
        <v>40</v>
      </c>
      <c r="B19" s="2">
        <f>B17+B18</f>
        <v>495.11640699999998</v>
      </c>
      <c r="C19" s="2">
        <f t="shared" ref="C19:J19" si="4">C17+C18</f>
        <v>976.90383900000018</v>
      </c>
      <c r="D19" s="2">
        <f t="shared" si="4"/>
        <v>2774.0864310000002</v>
      </c>
      <c r="E19" s="2">
        <f t="shared" si="4"/>
        <v>2398.8666850000004</v>
      </c>
      <c r="F19" s="2">
        <f t="shared" si="4"/>
        <v>957.24501699999996</v>
      </c>
      <c r="G19" s="2">
        <f t="shared" si="4"/>
        <v>2058.3640530000002</v>
      </c>
      <c r="H19" s="2">
        <f t="shared" si="4"/>
        <v>1266.1052849999999</v>
      </c>
      <c r="I19" s="2">
        <f t="shared" si="4"/>
        <v>683.63170300000002</v>
      </c>
      <c r="J19" s="2">
        <f t="shared" si="4"/>
        <v>3128.783445</v>
      </c>
      <c r="K19" s="2">
        <f t="shared" si="3"/>
        <v>14739.102865000001</v>
      </c>
    </row>
    <row r="20" spans="1:13" x14ac:dyDescent="0.2">
      <c r="A20" s="7" t="s">
        <v>41</v>
      </c>
      <c r="B20" s="1">
        <v>0</v>
      </c>
      <c r="C20" s="1">
        <v>0.51664299999999996</v>
      </c>
      <c r="D20" s="1">
        <v>0.57313999999999998</v>
      </c>
      <c r="E20" s="1">
        <v>0.46336699999999997</v>
      </c>
      <c r="F20" s="1">
        <v>0.66632400000000003</v>
      </c>
      <c r="G20" s="1">
        <v>0.43190299999999998</v>
      </c>
      <c r="H20" s="1">
        <v>1.19248</v>
      </c>
      <c r="I20" s="1">
        <v>1.939481</v>
      </c>
      <c r="J20" s="1">
        <v>2.162439</v>
      </c>
      <c r="K20" s="2">
        <f t="shared" si="3"/>
        <v>7.9457769999999996</v>
      </c>
    </row>
    <row r="21" spans="1:13" x14ac:dyDescent="0.2">
      <c r="A21" s="5" t="s">
        <v>42</v>
      </c>
      <c r="B21" s="2">
        <f>B19+B20</f>
        <v>495.11640699999998</v>
      </c>
      <c r="C21" s="2">
        <f t="shared" ref="C21:J21" si="5">C19+C20</f>
        <v>977.42048200000022</v>
      </c>
      <c r="D21" s="2">
        <f t="shared" si="5"/>
        <v>2774.6595710000001</v>
      </c>
      <c r="E21" s="2">
        <f t="shared" si="5"/>
        <v>2399.3300520000003</v>
      </c>
      <c r="F21" s="2">
        <f t="shared" si="5"/>
        <v>957.91134099999999</v>
      </c>
      <c r="G21" s="2">
        <f t="shared" si="5"/>
        <v>2058.7959560000004</v>
      </c>
      <c r="H21" s="2">
        <f t="shared" si="5"/>
        <v>1267.2977649999998</v>
      </c>
      <c r="I21" s="2">
        <f t="shared" si="5"/>
        <v>685.57118400000002</v>
      </c>
      <c r="J21" s="2">
        <f t="shared" si="5"/>
        <v>3130.9458840000002</v>
      </c>
      <c r="K21" s="2">
        <f t="shared" si="3"/>
        <v>14747.048642000002</v>
      </c>
    </row>
    <row r="22" spans="1:13" x14ac:dyDescent="0.2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3" x14ac:dyDescent="0.2">
      <c r="A23" s="5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3" x14ac:dyDescent="0.2">
      <c r="A24" s="5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3" x14ac:dyDescent="0.2">
      <c r="A25" s="7"/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  <c r="J25" s="16" t="s">
        <v>8</v>
      </c>
      <c r="K25" s="16" t="s">
        <v>9</v>
      </c>
    </row>
    <row r="26" spans="1:13" x14ac:dyDescent="0.2">
      <c r="A26" s="7" t="s">
        <v>22</v>
      </c>
      <c r="B26" s="1">
        <v>17.961553160000001</v>
      </c>
      <c r="C26" s="1">
        <v>44.666771169999997</v>
      </c>
      <c r="D26" s="1">
        <v>104.83158125999999</v>
      </c>
      <c r="E26" s="1">
        <v>102.77889986</v>
      </c>
      <c r="F26" s="1">
        <v>43.056242019999999</v>
      </c>
      <c r="G26" s="1">
        <v>90.913031160000003</v>
      </c>
      <c r="H26" s="1">
        <v>70.346255709999994</v>
      </c>
      <c r="I26" s="1">
        <v>24.941846949999999</v>
      </c>
      <c r="J26" s="1">
        <v>172.35311992000001</v>
      </c>
      <c r="K26" s="2">
        <f t="shared" ref="K26:K32" si="6">SUM(B26:J26)</f>
        <v>671.84930121000002</v>
      </c>
      <c r="L26" s="12"/>
    </row>
    <row r="27" spans="1:13" x14ac:dyDescent="0.2">
      <c r="A27" s="7" t="s">
        <v>25</v>
      </c>
      <c r="B27" s="1">
        <v>4.227754</v>
      </c>
      <c r="C27" s="1">
        <v>11.337026</v>
      </c>
      <c r="D27" s="1">
        <v>23.754004999999999</v>
      </c>
      <c r="E27" s="1">
        <v>22.506387</v>
      </c>
      <c r="F27" s="1">
        <v>10.567745</v>
      </c>
      <c r="G27" s="1">
        <v>21.178231</v>
      </c>
      <c r="H27" s="1">
        <v>13.120509</v>
      </c>
      <c r="I27" s="1">
        <v>6.1098629999999998</v>
      </c>
      <c r="J27" s="1">
        <v>51.574672999999997</v>
      </c>
      <c r="K27" s="2">
        <f t="shared" si="6"/>
        <v>164.376193</v>
      </c>
      <c r="L27" s="12"/>
      <c r="M27" s="22"/>
    </row>
    <row r="28" spans="1:13" x14ac:dyDescent="0.2">
      <c r="A28" s="7" t="s">
        <v>26</v>
      </c>
      <c r="B28" s="1">
        <v>6.249441</v>
      </c>
      <c r="C28" s="1">
        <v>16.758316000000001</v>
      </c>
      <c r="D28" s="1">
        <v>35.113003999999997</v>
      </c>
      <c r="E28" s="1">
        <v>33.268791</v>
      </c>
      <c r="F28" s="1">
        <v>15.621168000000001</v>
      </c>
      <c r="G28" s="1">
        <v>31.305510999999999</v>
      </c>
      <c r="H28" s="1">
        <v>19.394642999999999</v>
      </c>
      <c r="I28" s="1">
        <v>9.0315569999999994</v>
      </c>
      <c r="J28" s="1">
        <v>76.23733</v>
      </c>
      <c r="K28" s="2">
        <f t="shared" si="6"/>
        <v>242.979761</v>
      </c>
      <c r="L28" s="12"/>
      <c r="M28" s="22"/>
    </row>
    <row r="29" spans="1:13" x14ac:dyDescent="0.2">
      <c r="A29" s="7" t="s">
        <v>45</v>
      </c>
      <c r="B29" s="1">
        <v>0.15371599999999999</v>
      </c>
      <c r="C29" s="1">
        <v>0.79765799999999998</v>
      </c>
      <c r="D29" s="1">
        <v>1.088471</v>
      </c>
      <c r="E29" s="1">
        <v>2.8416579999999998</v>
      </c>
      <c r="F29" s="1">
        <v>3.8054950000000001</v>
      </c>
      <c r="G29" s="1">
        <v>3.6767059999999998</v>
      </c>
      <c r="H29" s="1">
        <v>2.8084220000000002</v>
      </c>
      <c r="I29" s="1">
        <v>3.3028040000000001</v>
      </c>
      <c r="J29" s="1">
        <v>23.069773999999999</v>
      </c>
      <c r="K29" s="2">
        <f t="shared" si="6"/>
        <v>41.544703999999996</v>
      </c>
      <c r="L29" s="12"/>
      <c r="M29" s="22"/>
    </row>
    <row r="30" spans="1:13" x14ac:dyDescent="0.2">
      <c r="A30" s="7" t="s">
        <v>46</v>
      </c>
      <c r="B30" s="1">
        <v>0</v>
      </c>
      <c r="C30" s="1">
        <v>0</v>
      </c>
      <c r="D30" s="1">
        <v>0</v>
      </c>
      <c r="E30" s="1">
        <v>3.438021</v>
      </c>
      <c r="F30" s="1">
        <v>3.140908</v>
      </c>
      <c r="G30" s="1">
        <v>4.7113620000000003</v>
      </c>
      <c r="H30" s="1">
        <v>3.6926890000000001</v>
      </c>
      <c r="I30" s="1">
        <v>0</v>
      </c>
      <c r="J30" s="1">
        <v>27.461724</v>
      </c>
      <c r="K30" s="2">
        <f t="shared" si="6"/>
        <v>42.444704000000002</v>
      </c>
      <c r="L30" s="12"/>
      <c r="M30" s="22"/>
    </row>
    <row r="31" spans="1:13" x14ac:dyDescent="0.2">
      <c r="A31" s="7" t="s">
        <v>48</v>
      </c>
      <c r="B31" s="1">
        <v>5.8944809999999999</v>
      </c>
      <c r="C31" s="1">
        <v>8.5214320000000008</v>
      </c>
      <c r="D31" s="1">
        <v>25.473375000000001</v>
      </c>
      <c r="E31" s="1">
        <v>22.499296000000001</v>
      </c>
      <c r="F31" s="1">
        <v>8.4262890000000006</v>
      </c>
      <c r="G31" s="1">
        <v>18.874267</v>
      </c>
      <c r="H31" s="1">
        <v>11.443275999999999</v>
      </c>
      <c r="I31" s="1">
        <v>5.9831839999999996</v>
      </c>
      <c r="J31" s="1">
        <v>20.764431999999999</v>
      </c>
      <c r="K31" s="2">
        <f t="shared" si="6"/>
        <v>127.880032</v>
      </c>
      <c r="L31" s="12"/>
      <c r="M31" s="22"/>
    </row>
    <row r="32" spans="1:13" x14ac:dyDescent="0.2">
      <c r="A32" s="7" t="s">
        <v>49</v>
      </c>
      <c r="B32" s="1">
        <v>0.17813300000000001</v>
      </c>
      <c r="C32" s="1">
        <v>2.2531210000000002</v>
      </c>
      <c r="D32" s="1">
        <v>2.1430289999999999</v>
      </c>
      <c r="E32" s="1">
        <v>3.306854</v>
      </c>
      <c r="F32" s="1">
        <v>1.907405</v>
      </c>
      <c r="G32" s="1">
        <v>4.3930220000000002</v>
      </c>
      <c r="H32" s="1">
        <v>1.6474009999999999</v>
      </c>
      <c r="I32" s="1">
        <v>0.17103499999999999</v>
      </c>
      <c r="J32" s="1">
        <v>0</v>
      </c>
      <c r="K32" s="2">
        <f t="shared" si="6"/>
        <v>16</v>
      </c>
      <c r="L32" s="12"/>
      <c r="M32" s="22"/>
    </row>
    <row r="33" spans="1:13" x14ac:dyDescent="0.2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23"/>
    </row>
    <row r="34" spans="1:13" x14ac:dyDescent="0.2">
      <c r="A34" s="7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</row>
    <row r="35" spans="1:13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2"/>
    </row>
    <row r="36" spans="1:13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</row>
    <row r="37" spans="1:1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2"/>
    </row>
    <row r="38" spans="1:1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2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3" x14ac:dyDescent="0.2">
      <c r="A40" s="25" t="s">
        <v>47</v>
      </c>
      <c r="B40" s="20"/>
      <c r="C40" s="20"/>
      <c r="D40" s="20"/>
      <c r="E40" s="20"/>
      <c r="F40" s="20"/>
      <c r="G40" s="15"/>
    </row>
    <row r="41" spans="1:13" x14ac:dyDescent="0.2">
      <c r="A41" s="26"/>
      <c r="B41" s="27" t="s">
        <v>10</v>
      </c>
      <c r="C41" s="27" t="s">
        <v>11</v>
      </c>
      <c r="D41" s="28" t="s">
        <v>12</v>
      </c>
      <c r="E41" s="27" t="s">
        <v>13</v>
      </c>
      <c r="F41" s="29"/>
      <c r="G41" s="27" t="s">
        <v>31</v>
      </c>
    </row>
    <row r="42" spans="1:13" x14ac:dyDescent="0.2">
      <c r="A42" s="26"/>
      <c r="B42" s="30">
        <v>10000</v>
      </c>
      <c r="C42" s="30">
        <v>20000</v>
      </c>
      <c r="D42" s="30">
        <v>50000</v>
      </c>
      <c r="E42" s="30">
        <v>50000</v>
      </c>
      <c r="F42" s="29"/>
      <c r="G42" s="30" t="s">
        <v>14</v>
      </c>
    </row>
    <row r="43" spans="1:13" x14ac:dyDescent="0.2">
      <c r="A43" s="26"/>
      <c r="B43" s="17"/>
      <c r="C43" s="17"/>
      <c r="D43" s="17"/>
      <c r="E43" s="17"/>
      <c r="F43" s="15"/>
      <c r="G43" s="1">
        <v>51.27</v>
      </c>
    </row>
    <row r="44" spans="1:13" x14ac:dyDescent="0.2">
      <c r="A44" s="26" t="s">
        <v>15</v>
      </c>
      <c r="B44" s="1">
        <v>0</v>
      </c>
      <c r="C44" s="1">
        <v>115.3</v>
      </c>
      <c r="D44" s="1">
        <v>115.3</v>
      </c>
      <c r="E44" s="1">
        <v>115.3</v>
      </c>
      <c r="F44" s="18"/>
      <c r="G44" s="15"/>
    </row>
    <row r="45" spans="1:13" x14ac:dyDescent="0.2">
      <c r="A45" s="26" t="s">
        <v>16</v>
      </c>
      <c r="B45" s="1">
        <v>0</v>
      </c>
      <c r="C45" s="1">
        <v>91.63</v>
      </c>
      <c r="D45" s="1">
        <v>109.04</v>
      </c>
      <c r="E45" s="1">
        <v>109.04</v>
      </c>
      <c r="F45" s="18"/>
      <c r="G45" s="15"/>
    </row>
    <row r="46" spans="1:13" x14ac:dyDescent="0.2">
      <c r="A46" s="26" t="s">
        <v>17</v>
      </c>
      <c r="B46" s="1">
        <v>0</v>
      </c>
      <c r="C46" s="1">
        <v>130.51</v>
      </c>
      <c r="D46" s="1">
        <v>130.51</v>
      </c>
      <c r="E46" s="1">
        <v>130.51</v>
      </c>
      <c r="F46" s="18"/>
      <c r="G46" s="15"/>
    </row>
    <row r="47" spans="1:13" x14ac:dyDescent="0.2">
      <c r="A47" s="26" t="s">
        <v>18</v>
      </c>
      <c r="B47" s="1">
        <v>0</v>
      </c>
      <c r="C47" s="1">
        <v>100.02</v>
      </c>
      <c r="D47" s="1">
        <v>108.62</v>
      </c>
      <c r="E47" s="1">
        <v>108.62</v>
      </c>
      <c r="F47" s="18"/>
      <c r="G47" s="15"/>
    </row>
    <row r="48" spans="1:13" x14ac:dyDescent="0.2">
      <c r="A48" s="26" t="s">
        <v>19</v>
      </c>
      <c r="B48" s="1">
        <v>0</v>
      </c>
      <c r="C48" s="1">
        <v>128.12</v>
      </c>
      <c r="D48" s="1">
        <v>157.83000000000001</v>
      </c>
      <c r="E48" s="1">
        <v>185.46</v>
      </c>
      <c r="F48" s="18"/>
      <c r="G48" s="15"/>
    </row>
    <row r="49" spans="1:7" x14ac:dyDescent="0.2">
      <c r="A49" s="26" t="s">
        <v>20</v>
      </c>
      <c r="B49" s="1">
        <v>0</v>
      </c>
      <c r="C49" s="1">
        <v>87.97</v>
      </c>
      <c r="D49" s="1">
        <v>87.97</v>
      </c>
      <c r="E49" s="1">
        <v>124.95</v>
      </c>
      <c r="F49" s="18"/>
      <c r="G49" s="15"/>
    </row>
    <row r="50" spans="1:7" x14ac:dyDescent="0.2">
      <c r="A50" s="26" t="s">
        <v>6</v>
      </c>
      <c r="B50" s="1">
        <v>0</v>
      </c>
      <c r="C50" s="1">
        <v>144.83000000000001</v>
      </c>
      <c r="D50" s="1">
        <v>144.83000000000001</v>
      </c>
      <c r="E50" s="1">
        <v>191</v>
      </c>
      <c r="F50" s="18"/>
      <c r="G50" s="15"/>
    </row>
    <row r="51" spans="1:7" x14ac:dyDescent="0.2">
      <c r="A51" s="26" t="s">
        <v>21</v>
      </c>
      <c r="B51" s="1">
        <v>0</v>
      </c>
      <c r="C51" s="1">
        <v>123.88</v>
      </c>
      <c r="D51" s="1">
        <v>148.47999999999999</v>
      </c>
      <c r="E51" s="1">
        <v>148.47999999999999</v>
      </c>
      <c r="F51" s="18"/>
      <c r="G51" s="15"/>
    </row>
  </sheetData>
  <pageMargins left="0.62992125984251968" right="0.55118110236220474" top="0.98425196850393704" bottom="0.98425196850393704" header="0.51181102362204722" footer="0.51181102362204722"/>
  <pageSetup paperSize="9" scale="68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/>
  </sheetViews>
  <sheetFormatPr baseColWidth="10" defaultRowHeight="12.75" x14ac:dyDescent="0.2"/>
  <cols>
    <col min="1" max="1" width="72.7109375" style="4" bestFit="1" customWidth="1"/>
    <col min="2" max="10" width="8.5703125" style="4" customWidth="1"/>
    <col min="11" max="11" width="9.140625" style="4" bestFit="1" customWidth="1"/>
    <col min="12" max="12" width="11.42578125" style="4"/>
    <col min="13" max="13" width="17.85546875" style="4" bestFit="1" customWidth="1"/>
    <col min="14" max="16384" width="11.42578125" style="4"/>
  </cols>
  <sheetData>
    <row r="1" spans="1:12" ht="15.75" x14ac:dyDescent="0.25">
      <c r="A1" s="3" t="s">
        <v>62</v>
      </c>
    </row>
    <row r="2" spans="1:12" x14ac:dyDescent="0.2">
      <c r="A2" s="13"/>
    </row>
    <row r="5" spans="1:12" x14ac:dyDescent="0.2">
      <c r="A5" s="5" t="s">
        <v>51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2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x14ac:dyDescent="0.2">
      <c r="A7" s="7"/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8" spans="1:12" x14ac:dyDescent="0.2">
      <c r="A8" s="7" t="s">
        <v>38</v>
      </c>
      <c r="B8" s="1">
        <v>283.0397389063171</v>
      </c>
      <c r="C8" s="1">
        <v>673.35636644539068</v>
      </c>
      <c r="D8" s="1">
        <v>1840.7077018482519</v>
      </c>
      <c r="E8" s="1">
        <v>1742.7596961611084</v>
      </c>
      <c r="F8" s="1">
        <v>774.86846551926453</v>
      </c>
      <c r="G8" s="1">
        <v>1392.0487144398605</v>
      </c>
      <c r="H8" s="1">
        <v>997.24160037263971</v>
      </c>
      <c r="I8" s="1">
        <v>541.68180292112095</v>
      </c>
      <c r="J8" s="1">
        <v>3019.6965495497843</v>
      </c>
      <c r="K8" s="2">
        <f>SUM(B8:J8)</f>
        <v>11265.400636163738</v>
      </c>
      <c r="L8" s="31"/>
    </row>
    <row r="9" spans="1:12" x14ac:dyDescent="0.2">
      <c r="A9" s="7" t="s">
        <v>39</v>
      </c>
      <c r="B9" s="1">
        <v>3.489478760072787</v>
      </c>
      <c r="C9" s="1">
        <v>10.197172190594138</v>
      </c>
      <c r="D9" s="1">
        <v>21.199297626588027</v>
      </c>
      <c r="E9" s="1">
        <v>23.329549554320053</v>
      </c>
      <c r="F9" s="1">
        <v>11.826330209293287</v>
      </c>
      <c r="G9" s="1">
        <v>20.118224309637444</v>
      </c>
      <c r="H9" s="1">
        <v>13.048865754334257</v>
      </c>
      <c r="I9" s="1">
        <v>5.5406948007903409</v>
      </c>
      <c r="J9" s="1">
        <v>31.482098330858165</v>
      </c>
      <c r="K9" s="2">
        <f t="shared" ref="K9:K12" si="0">SUM(B9:J9)</f>
        <v>140.23171153648849</v>
      </c>
      <c r="L9" s="31"/>
    </row>
    <row r="10" spans="1:12" x14ac:dyDescent="0.2">
      <c r="A10" s="7" t="s">
        <v>40</v>
      </c>
      <c r="B10" s="2">
        <f>B8+B9</f>
        <v>286.52921766638991</v>
      </c>
      <c r="C10" s="2">
        <f t="shared" ref="C10:J10" si="1">C8+C9</f>
        <v>683.55353863598486</v>
      </c>
      <c r="D10" s="2">
        <f t="shared" si="1"/>
        <v>1861.9069994748399</v>
      </c>
      <c r="E10" s="2">
        <f t="shared" si="1"/>
        <v>1766.0892457154284</v>
      </c>
      <c r="F10" s="2">
        <f t="shared" si="1"/>
        <v>786.69479572855778</v>
      </c>
      <c r="G10" s="2">
        <f t="shared" si="1"/>
        <v>1412.1669387494981</v>
      </c>
      <c r="H10" s="2">
        <f t="shared" si="1"/>
        <v>1010.2904661269739</v>
      </c>
      <c r="I10" s="2">
        <f t="shared" si="1"/>
        <v>547.22249772191128</v>
      </c>
      <c r="J10" s="2">
        <f t="shared" si="1"/>
        <v>3051.1786478806425</v>
      </c>
      <c r="K10" s="2">
        <f t="shared" si="0"/>
        <v>11405.632347700226</v>
      </c>
      <c r="L10" s="31"/>
    </row>
    <row r="11" spans="1:12" x14ac:dyDescent="0.2">
      <c r="A11" s="7" t="s">
        <v>41</v>
      </c>
      <c r="B11" s="1">
        <v>0</v>
      </c>
      <c r="C11" s="1">
        <v>0.453627</v>
      </c>
      <c r="D11" s="1">
        <v>0.44358900000000001</v>
      </c>
      <c r="E11" s="1">
        <v>0.44128600000000001</v>
      </c>
      <c r="F11" s="1">
        <v>0.57643600000000006</v>
      </c>
      <c r="G11" s="1">
        <v>0.37205700000000003</v>
      </c>
      <c r="H11" s="1">
        <v>1.084433</v>
      </c>
      <c r="I11" s="1">
        <v>1.1032789999999999</v>
      </c>
      <c r="J11" s="1">
        <v>1.3266669999999998</v>
      </c>
      <c r="K11" s="2">
        <f t="shared" si="0"/>
        <v>5.8013739999999991</v>
      </c>
      <c r="L11" s="31"/>
    </row>
    <row r="12" spans="1:12" x14ac:dyDescent="0.2">
      <c r="A12" s="5" t="s">
        <v>42</v>
      </c>
      <c r="B12" s="2">
        <f>B10+B11</f>
        <v>286.52921766638991</v>
      </c>
      <c r="C12" s="2">
        <f t="shared" ref="C12:J12" si="2">C10+C11</f>
        <v>684.00716563598485</v>
      </c>
      <c r="D12" s="2">
        <f t="shared" si="2"/>
        <v>1862.3505884748399</v>
      </c>
      <c r="E12" s="2">
        <f t="shared" si="2"/>
        <v>1766.5305317154284</v>
      </c>
      <c r="F12" s="2">
        <f t="shared" si="2"/>
        <v>787.27123172855772</v>
      </c>
      <c r="G12" s="2">
        <f t="shared" si="2"/>
        <v>1412.5389957494981</v>
      </c>
      <c r="H12" s="2">
        <f t="shared" si="2"/>
        <v>1011.3748991269739</v>
      </c>
      <c r="I12" s="2">
        <f t="shared" si="2"/>
        <v>548.32577672191132</v>
      </c>
      <c r="J12" s="2">
        <f t="shared" si="2"/>
        <v>3052.5053148806423</v>
      </c>
      <c r="K12" s="2">
        <f t="shared" si="0"/>
        <v>11411.433721700227</v>
      </c>
      <c r="L12" s="31"/>
    </row>
    <row r="13" spans="1:12" x14ac:dyDescent="0.2">
      <c r="A13" s="7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2" x14ac:dyDescent="0.2">
      <c r="A14" s="5" t="s">
        <v>52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2" x14ac:dyDescent="0.2">
      <c r="A15" s="5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2" x14ac:dyDescent="0.2">
      <c r="A16" s="7"/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</row>
    <row r="17" spans="1:13" x14ac:dyDescent="0.2">
      <c r="A17" s="7" t="s">
        <v>38</v>
      </c>
      <c r="B17" s="1">
        <v>541.70244196603198</v>
      </c>
      <c r="C17" s="1">
        <v>1066.2225296313723</v>
      </c>
      <c r="D17" s="1">
        <v>3039.0305307199014</v>
      </c>
      <c r="E17" s="1">
        <v>2632.3862507022181</v>
      </c>
      <c r="F17" s="1">
        <v>1048.3257489650343</v>
      </c>
      <c r="G17" s="1">
        <v>2252.901888103233</v>
      </c>
      <c r="H17" s="1">
        <v>1386.6785293690193</v>
      </c>
      <c r="I17" s="1">
        <v>754.38877136775966</v>
      </c>
      <c r="J17" s="1">
        <v>3436.2344241727278</v>
      </c>
      <c r="K17" s="2">
        <f>SUM(B17:J17)</f>
        <v>16157.871114997299</v>
      </c>
      <c r="L17" s="31"/>
    </row>
    <row r="18" spans="1:13" x14ac:dyDescent="0.2">
      <c r="A18" s="7" t="s">
        <v>39</v>
      </c>
      <c r="B18" s="1">
        <v>-12.757951602060755</v>
      </c>
      <c r="C18" s="1">
        <v>-24.852290428970473</v>
      </c>
      <c r="D18" s="1">
        <v>-71.938049726677121</v>
      </c>
      <c r="E18" s="1">
        <v>-62.597064577166456</v>
      </c>
      <c r="F18" s="1">
        <v>-24.42318159280601</v>
      </c>
      <c r="G18" s="1">
        <v>-53.27109548194683</v>
      </c>
      <c r="H18" s="1">
        <v>-32.609467249918261</v>
      </c>
      <c r="I18" s="1">
        <v>-17.354734440912843</v>
      </c>
      <c r="J18" s="1">
        <v>-80.743326774274934</v>
      </c>
      <c r="K18" s="2">
        <f t="shared" ref="K18:K21" si="3">SUM(B18:J18)</f>
        <v>-380.54716187473372</v>
      </c>
      <c r="L18" s="31"/>
    </row>
    <row r="19" spans="1:13" x14ac:dyDescent="0.2">
      <c r="A19" s="7" t="s">
        <v>40</v>
      </c>
      <c r="B19" s="2">
        <f>B17+B18</f>
        <v>528.94449036397123</v>
      </c>
      <c r="C19" s="2">
        <f t="shared" ref="C19:J19" si="4">C17+C18</f>
        <v>1041.3702392024018</v>
      </c>
      <c r="D19" s="2">
        <f t="shared" si="4"/>
        <v>2967.0924809932244</v>
      </c>
      <c r="E19" s="2">
        <f t="shared" si="4"/>
        <v>2569.7891861250519</v>
      </c>
      <c r="F19" s="2">
        <f t="shared" si="4"/>
        <v>1023.9025673722283</v>
      </c>
      <c r="G19" s="2">
        <f t="shared" si="4"/>
        <v>2199.6307926212862</v>
      </c>
      <c r="H19" s="2">
        <f t="shared" si="4"/>
        <v>1354.0690621191011</v>
      </c>
      <c r="I19" s="2">
        <f t="shared" si="4"/>
        <v>737.03403692684685</v>
      </c>
      <c r="J19" s="2">
        <f t="shared" si="4"/>
        <v>3355.4910973984529</v>
      </c>
      <c r="K19" s="2">
        <f t="shared" si="3"/>
        <v>15777.323953122564</v>
      </c>
      <c r="L19" s="31"/>
    </row>
    <row r="20" spans="1:13" x14ac:dyDescent="0.2">
      <c r="A20" s="7" t="s">
        <v>41</v>
      </c>
      <c r="B20" s="1">
        <v>0</v>
      </c>
      <c r="C20" s="1">
        <v>0.19246199999999999</v>
      </c>
      <c r="D20" s="1">
        <v>0.18189599999999997</v>
      </c>
      <c r="E20" s="1">
        <v>0.17947200000000002</v>
      </c>
      <c r="F20" s="1">
        <v>0.22326499999999999</v>
      </c>
      <c r="G20" s="1">
        <v>0.106599</v>
      </c>
      <c r="H20" s="1">
        <v>0.394621</v>
      </c>
      <c r="I20" s="1">
        <v>0.79752599999999996</v>
      </c>
      <c r="J20" s="1">
        <v>1.111453</v>
      </c>
      <c r="K20" s="2">
        <f t="shared" si="3"/>
        <v>3.1872940000000001</v>
      </c>
      <c r="L20" s="31"/>
    </row>
    <row r="21" spans="1:13" x14ac:dyDescent="0.2">
      <c r="A21" s="5" t="s">
        <v>42</v>
      </c>
      <c r="B21" s="2">
        <f>B19+B20</f>
        <v>528.94449036397123</v>
      </c>
      <c r="C21" s="2">
        <f t="shared" ref="C21:J21" si="5">C19+C20</f>
        <v>1041.5627012024017</v>
      </c>
      <c r="D21" s="2">
        <f t="shared" si="5"/>
        <v>2967.2743769932245</v>
      </c>
      <c r="E21" s="2">
        <f t="shared" si="5"/>
        <v>2569.9686581250517</v>
      </c>
      <c r="F21" s="2">
        <f t="shared" si="5"/>
        <v>1024.1258323722284</v>
      </c>
      <c r="G21" s="2">
        <f t="shared" si="5"/>
        <v>2199.7373916212864</v>
      </c>
      <c r="H21" s="2">
        <f t="shared" si="5"/>
        <v>1354.463683119101</v>
      </c>
      <c r="I21" s="2">
        <f t="shared" si="5"/>
        <v>737.8315629268468</v>
      </c>
      <c r="J21" s="2">
        <f t="shared" si="5"/>
        <v>3356.6025503984529</v>
      </c>
      <c r="K21" s="2">
        <f t="shared" si="3"/>
        <v>15780.511247122566</v>
      </c>
      <c r="L21" s="31"/>
    </row>
    <row r="22" spans="1:13" x14ac:dyDescent="0.2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3" x14ac:dyDescent="0.2">
      <c r="A23" s="5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3" x14ac:dyDescent="0.2">
      <c r="A24" s="5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3" x14ac:dyDescent="0.2">
      <c r="A25" s="7"/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  <c r="J25" s="16" t="s">
        <v>8</v>
      </c>
      <c r="K25" s="16" t="s">
        <v>9</v>
      </c>
    </row>
    <row r="26" spans="1:13" x14ac:dyDescent="0.2">
      <c r="A26" s="7" t="s">
        <v>22</v>
      </c>
      <c r="B26" s="1">
        <v>16.500591474424731</v>
      </c>
      <c r="C26" s="1">
        <v>41.763061135331775</v>
      </c>
      <c r="D26" s="1">
        <v>96.125243227593543</v>
      </c>
      <c r="E26" s="1">
        <v>94.647978564675554</v>
      </c>
      <c r="F26" s="1">
        <v>40.50724731433386</v>
      </c>
      <c r="G26" s="1">
        <v>84.600965750763152</v>
      </c>
      <c r="H26" s="1">
        <v>66.705183257979172</v>
      </c>
      <c r="I26" s="1">
        <v>23.123489369330848</v>
      </c>
      <c r="J26" s="1">
        <v>167.78337879749154</v>
      </c>
      <c r="K26" s="2">
        <f t="shared" ref="K26:K32" si="6">SUM(B26:J26)</f>
        <v>631.75713889192411</v>
      </c>
      <c r="L26" s="31"/>
    </row>
    <row r="27" spans="1:13" x14ac:dyDescent="0.2">
      <c r="A27" s="7" t="s">
        <v>25</v>
      </c>
      <c r="B27" s="1">
        <v>4.4065006987647086</v>
      </c>
      <c r="C27" s="1">
        <v>11.816343436773014</v>
      </c>
      <c r="D27" s="1">
        <v>24.758297666348675</v>
      </c>
      <c r="E27" s="1">
        <v>23.457934513019584</v>
      </c>
      <c r="F27" s="1">
        <v>11.014538488475237</v>
      </c>
      <c r="G27" s="1">
        <v>22.073621696300346</v>
      </c>
      <c r="H27" s="1">
        <v>13.675228840412089</v>
      </c>
      <c r="I27" s="1">
        <v>6.3681816085958092</v>
      </c>
      <c r="J27" s="1">
        <v>53.755196704681758</v>
      </c>
      <c r="K27" s="2">
        <f t="shared" si="6"/>
        <v>171.32584365337121</v>
      </c>
      <c r="L27" s="31"/>
      <c r="M27" s="24"/>
    </row>
    <row r="28" spans="1:13" x14ac:dyDescent="0.2">
      <c r="A28" s="7" t="s">
        <v>26</v>
      </c>
      <c r="B28" s="1">
        <v>6.5136591325976738</v>
      </c>
      <c r="C28" s="1">
        <v>17.466837883952625</v>
      </c>
      <c r="D28" s="1">
        <v>36.597545927359633</v>
      </c>
      <c r="E28" s="1">
        <v>34.675358026254806</v>
      </c>
      <c r="F28" s="1">
        <v>16.281615304615261</v>
      </c>
      <c r="G28" s="1">
        <v>32.629076308082595</v>
      </c>
      <c r="H28" s="1">
        <v>20.214629547587343</v>
      </c>
      <c r="I28" s="1">
        <v>9.4134024089679453</v>
      </c>
      <c r="J28" s="1">
        <v>79.460563353182209</v>
      </c>
      <c r="K28" s="2">
        <f t="shared" si="6"/>
        <v>253.25268789260011</v>
      </c>
      <c r="L28" s="31"/>
      <c r="M28" s="24"/>
    </row>
    <row r="29" spans="1:13" x14ac:dyDescent="0.2">
      <c r="A29" s="7" t="s">
        <v>45</v>
      </c>
      <c r="B29" s="1">
        <v>0.16297598266544383</v>
      </c>
      <c r="C29" s="1">
        <v>0.84571320734500577</v>
      </c>
      <c r="D29" s="1">
        <v>1.1540461475228727</v>
      </c>
      <c r="E29" s="1">
        <v>3.0128533011665835</v>
      </c>
      <c r="F29" s="1">
        <v>4.0347567600417991</v>
      </c>
      <c r="G29" s="1">
        <v>3.8982093151058863</v>
      </c>
      <c r="H29" s="1">
        <v>2.9776152508605414</v>
      </c>
      <c r="I29" s="1">
        <v>3.501781249162915</v>
      </c>
      <c r="J29" s="1">
        <v>24.459611668681344</v>
      </c>
      <c r="K29" s="2">
        <f t="shared" si="6"/>
        <v>44.047562882552391</v>
      </c>
      <c r="L29" s="31"/>
      <c r="M29" s="24"/>
    </row>
    <row r="30" spans="1:13" x14ac:dyDescent="0.2">
      <c r="A30" s="7" t="s">
        <v>46</v>
      </c>
      <c r="B30" s="1">
        <v>0</v>
      </c>
      <c r="C30" s="1">
        <v>0</v>
      </c>
      <c r="D30" s="1">
        <v>0</v>
      </c>
      <c r="E30" s="1">
        <v>3.6407525934867437</v>
      </c>
      <c r="F30" s="1">
        <v>3.3261196533088766</v>
      </c>
      <c r="G30" s="1">
        <v>4.9891794799633153</v>
      </c>
      <c r="H30" s="1">
        <v>3.9104379707820578</v>
      </c>
      <c r="I30" s="1">
        <v>0</v>
      </c>
      <c r="J30" s="1">
        <v>29.081073185011395</v>
      </c>
      <c r="K30" s="2">
        <f t="shared" si="6"/>
        <v>44.94756288255239</v>
      </c>
      <c r="L30" s="31"/>
      <c r="M30" s="24"/>
    </row>
    <row r="31" spans="1:13" x14ac:dyDescent="0.2">
      <c r="A31" s="7" t="s">
        <v>48</v>
      </c>
      <c r="B31" s="1">
        <v>5.4634350000000005</v>
      </c>
      <c r="C31" s="1">
        <v>7.4681419999999994</v>
      </c>
      <c r="D31" s="1">
        <v>22.398866000000002</v>
      </c>
      <c r="E31" s="1">
        <v>19.812381000000002</v>
      </c>
      <c r="F31" s="1">
        <v>7.4199070000000003</v>
      </c>
      <c r="G31" s="1">
        <v>16.575453000000003</v>
      </c>
      <c r="H31" s="1">
        <v>10.066319999999999</v>
      </c>
      <c r="I31" s="1">
        <v>5.2782200000000001</v>
      </c>
      <c r="J31" s="1">
        <v>17.382686000000003</v>
      </c>
      <c r="K31" s="2">
        <f t="shared" si="6"/>
        <v>111.86541000000003</v>
      </c>
      <c r="L31" s="31"/>
      <c r="M31" s="24"/>
    </row>
    <row r="32" spans="1:13" x14ac:dyDescent="0.2">
      <c r="A32" s="7" t="s">
        <v>49</v>
      </c>
      <c r="B32" s="1">
        <v>0.17849199999999998</v>
      </c>
      <c r="C32" s="1">
        <v>2.2276410000000002</v>
      </c>
      <c r="D32" s="1">
        <v>2.1740469999999998</v>
      </c>
      <c r="E32" s="1">
        <v>3.321793</v>
      </c>
      <c r="F32" s="1">
        <v>1.9094599999999999</v>
      </c>
      <c r="G32" s="1">
        <v>4.381513</v>
      </c>
      <c r="H32" s="1">
        <v>1.6352610000000001</v>
      </c>
      <c r="I32" s="1">
        <v>0.171793</v>
      </c>
      <c r="J32" s="1">
        <v>0</v>
      </c>
      <c r="K32" s="2">
        <f t="shared" si="6"/>
        <v>15.999999999999998</v>
      </c>
      <c r="L32" s="31"/>
      <c r="M32" s="24"/>
    </row>
    <row r="33" spans="1:13" x14ac:dyDescent="0.2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23"/>
    </row>
    <row r="34" spans="1:13" x14ac:dyDescent="0.2">
      <c r="A34" s="7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</row>
    <row r="35" spans="1:13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2"/>
    </row>
    <row r="36" spans="1:13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</row>
    <row r="37" spans="1:1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2"/>
    </row>
    <row r="38" spans="1:1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2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3" x14ac:dyDescent="0.2">
      <c r="A40" s="25" t="s">
        <v>47</v>
      </c>
      <c r="B40" s="20"/>
      <c r="C40" s="20"/>
      <c r="D40" s="20"/>
      <c r="E40" s="20"/>
      <c r="F40" s="20"/>
      <c r="G40" s="15"/>
    </row>
    <row r="41" spans="1:13" x14ac:dyDescent="0.2">
      <c r="A41" s="26"/>
      <c r="B41" s="27" t="s">
        <v>10</v>
      </c>
      <c r="C41" s="27" t="s">
        <v>11</v>
      </c>
      <c r="D41" s="28" t="s">
        <v>12</v>
      </c>
      <c r="E41" s="27" t="s">
        <v>13</v>
      </c>
      <c r="F41" s="29"/>
      <c r="G41" s="27" t="s">
        <v>31</v>
      </c>
    </row>
    <row r="42" spans="1:13" x14ac:dyDescent="0.2">
      <c r="A42" s="26"/>
      <c r="B42" s="30">
        <v>10000</v>
      </c>
      <c r="C42" s="30">
        <v>20000</v>
      </c>
      <c r="D42" s="30">
        <v>50000</v>
      </c>
      <c r="E42" s="30">
        <v>50000</v>
      </c>
      <c r="F42" s="29"/>
      <c r="G42" s="30" t="s">
        <v>14</v>
      </c>
    </row>
    <row r="43" spans="1:13" x14ac:dyDescent="0.2">
      <c r="A43" s="26"/>
      <c r="B43" s="17"/>
      <c r="C43" s="17"/>
      <c r="D43" s="17"/>
      <c r="E43" s="17"/>
      <c r="F43" s="15"/>
      <c r="G43" s="1">
        <v>45.35</v>
      </c>
    </row>
    <row r="44" spans="1:13" x14ac:dyDescent="0.2">
      <c r="A44" s="26" t="s">
        <v>15</v>
      </c>
      <c r="B44" s="1">
        <v>0</v>
      </c>
      <c r="C44" s="1">
        <v>102</v>
      </c>
      <c r="D44" s="1">
        <v>102</v>
      </c>
      <c r="E44" s="1">
        <v>102</v>
      </c>
      <c r="F44" s="18"/>
      <c r="G44" s="15"/>
    </row>
    <row r="45" spans="1:13" x14ac:dyDescent="0.2">
      <c r="A45" s="26" t="s">
        <v>16</v>
      </c>
      <c r="B45" s="1">
        <v>0</v>
      </c>
      <c r="C45" s="1">
        <v>81.06</v>
      </c>
      <c r="D45" s="1">
        <v>96.46</v>
      </c>
      <c r="E45" s="1">
        <v>96.46</v>
      </c>
      <c r="F45" s="18"/>
      <c r="G45" s="15"/>
    </row>
    <row r="46" spans="1:13" x14ac:dyDescent="0.2">
      <c r="A46" s="26" t="s">
        <v>17</v>
      </c>
      <c r="B46" s="1">
        <v>0</v>
      </c>
      <c r="C46" s="1">
        <v>115.45</v>
      </c>
      <c r="D46" s="1">
        <v>115.45</v>
      </c>
      <c r="E46" s="1">
        <v>115.45</v>
      </c>
      <c r="F46" s="18"/>
      <c r="G46" s="15"/>
    </row>
    <row r="47" spans="1:13" x14ac:dyDescent="0.2">
      <c r="A47" s="26" t="s">
        <v>18</v>
      </c>
      <c r="B47" s="1">
        <v>0</v>
      </c>
      <c r="C47" s="1">
        <v>88.48</v>
      </c>
      <c r="D47" s="1">
        <v>96.09</v>
      </c>
      <c r="E47" s="1">
        <v>96.09</v>
      </c>
      <c r="F47" s="18"/>
      <c r="G47" s="15"/>
    </row>
    <row r="48" spans="1:13" x14ac:dyDescent="0.2">
      <c r="A48" s="26" t="s">
        <v>19</v>
      </c>
      <c r="B48" s="1">
        <v>0</v>
      </c>
      <c r="C48" s="1">
        <v>113.34</v>
      </c>
      <c r="D48" s="1">
        <v>139.62</v>
      </c>
      <c r="E48" s="1">
        <v>164.06</v>
      </c>
      <c r="F48" s="18"/>
      <c r="G48" s="15"/>
    </row>
    <row r="49" spans="1:7" x14ac:dyDescent="0.2">
      <c r="A49" s="26" t="s">
        <v>20</v>
      </c>
      <c r="B49" s="1">
        <v>0</v>
      </c>
      <c r="C49" s="1">
        <v>77.819999999999993</v>
      </c>
      <c r="D49" s="1">
        <v>77.819999999999993</v>
      </c>
      <c r="E49" s="1">
        <v>110.53</v>
      </c>
      <c r="F49" s="18"/>
      <c r="G49" s="15"/>
    </row>
    <row r="50" spans="1:7" x14ac:dyDescent="0.2">
      <c r="A50" s="26" t="s">
        <v>6</v>
      </c>
      <c r="B50" s="1">
        <v>0</v>
      </c>
      <c r="C50" s="1">
        <v>128.12</v>
      </c>
      <c r="D50" s="1">
        <v>128.12</v>
      </c>
      <c r="E50" s="1">
        <v>168.96</v>
      </c>
      <c r="F50" s="18"/>
      <c r="G50" s="15"/>
    </row>
    <row r="51" spans="1:7" x14ac:dyDescent="0.2">
      <c r="A51" s="26" t="s">
        <v>21</v>
      </c>
      <c r="B51" s="1">
        <v>0</v>
      </c>
      <c r="C51" s="1">
        <v>109.59</v>
      </c>
      <c r="D51" s="1">
        <v>131.35</v>
      </c>
      <c r="E51" s="1">
        <v>131.35</v>
      </c>
      <c r="F51" s="18"/>
      <c r="G51" s="15"/>
    </row>
  </sheetData>
  <pageMargins left="0.62992125984251968" right="0.55118110236220474" top="0.98425196850393704" bottom="0.98425196850393704" header="0.51181102362204722" footer="0.51181102362204722"/>
  <pageSetup paperSize="9" scale="68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workbookViewId="0"/>
  </sheetViews>
  <sheetFormatPr baseColWidth="10" defaultRowHeight="12.75" x14ac:dyDescent="0.2"/>
  <cols>
    <col min="1" max="1" width="48.28515625" style="4" customWidth="1"/>
    <col min="2" max="10" width="8.5703125" style="4" customWidth="1"/>
    <col min="11" max="11" width="9.140625" style="4" bestFit="1" customWidth="1"/>
    <col min="12" max="12" width="11.42578125" style="4"/>
    <col min="13" max="13" width="17.85546875" style="4" bestFit="1" customWidth="1"/>
    <col min="14" max="16384" width="11.42578125" style="4"/>
  </cols>
  <sheetData>
    <row r="1" spans="1:12" ht="15.75" x14ac:dyDescent="0.25">
      <c r="A1" s="3" t="s">
        <v>63</v>
      </c>
    </row>
    <row r="2" spans="1:12" x14ac:dyDescent="0.2">
      <c r="A2" s="13"/>
    </row>
    <row r="5" spans="1:12" x14ac:dyDescent="0.2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2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x14ac:dyDescent="0.2">
      <c r="A7" s="7"/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8" spans="1:12" x14ac:dyDescent="0.2">
      <c r="A8" s="7" t="s">
        <v>38</v>
      </c>
      <c r="B8" s="1">
        <v>303.49634134613581</v>
      </c>
      <c r="C8" s="1">
        <v>718.41710474431022</v>
      </c>
      <c r="D8" s="1">
        <v>1970.9760191036901</v>
      </c>
      <c r="E8" s="1">
        <v>1869.52499493657</v>
      </c>
      <c r="F8" s="1">
        <v>830.20680691239318</v>
      </c>
      <c r="G8" s="1">
        <v>1488.6083426780215</v>
      </c>
      <c r="H8" s="1">
        <v>1069.2842710895484</v>
      </c>
      <c r="I8" s="1">
        <v>583.04492944742026</v>
      </c>
      <c r="J8" s="1">
        <v>3242.2764751755931</v>
      </c>
      <c r="K8" s="2">
        <f>SUM(B8:J8)</f>
        <v>12075.835285433683</v>
      </c>
      <c r="L8" s="31"/>
    </row>
    <row r="9" spans="1:12" x14ac:dyDescent="0.2">
      <c r="A9" s="7" t="s">
        <v>39</v>
      </c>
      <c r="B9" s="1">
        <v>1.0716585345116327</v>
      </c>
      <c r="C9" s="1">
        <v>0.41070914538891523</v>
      </c>
      <c r="D9" s="1">
        <v>3.8395047739148138</v>
      </c>
      <c r="E9" s="1">
        <v>6.3134853059595919</v>
      </c>
      <c r="F9" s="1">
        <v>1.7754996940384153</v>
      </c>
      <c r="G9" s="1">
        <v>3.9786941043725239</v>
      </c>
      <c r="H9" s="1">
        <v>4.2750677138997704</v>
      </c>
      <c r="I9" s="1">
        <v>3.0723420028281399</v>
      </c>
      <c r="J9" s="1">
        <v>17.709044811348896</v>
      </c>
      <c r="K9" s="2">
        <f t="shared" ref="K9:K12" si="0">SUM(B9:J9)</f>
        <v>42.446006086262699</v>
      </c>
      <c r="L9" s="31"/>
    </row>
    <row r="10" spans="1:12" x14ac:dyDescent="0.2">
      <c r="A10" s="7" t="s">
        <v>40</v>
      </c>
      <c r="B10" s="2">
        <f>B8+B9</f>
        <v>304.56799988064745</v>
      </c>
      <c r="C10" s="2">
        <f t="shared" ref="C10:J10" si="1">C8+C9</f>
        <v>718.82781388969909</v>
      </c>
      <c r="D10" s="2">
        <f t="shared" si="1"/>
        <v>1974.8155238776048</v>
      </c>
      <c r="E10" s="2">
        <f t="shared" si="1"/>
        <v>1875.8384802425296</v>
      </c>
      <c r="F10" s="2">
        <f t="shared" si="1"/>
        <v>831.98230660643162</v>
      </c>
      <c r="G10" s="2">
        <f t="shared" si="1"/>
        <v>1492.5870367823941</v>
      </c>
      <c r="H10" s="2">
        <f t="shared" si="1"/>
        <v>1073.5593388034481</v>
      </c>
      <c r="I10" s="2">
        <f t="shared" si="1"/>
        <v>586.11727145024838</v>
      </c>
      <c r="J10" s="2">
        <f t="shared" si="1"/>
        <v>3259.9855199869421</v>
      </c>
      <c r="K10" s="2">
        <f t="shared" si="0"/>
        <v>12118.281291519945</v>
      </c>
      <c r="L10" s="31"/>
    </row>
    <row r="11" spans="1:12" x14ac:dyDescent="0.2">
      <c r="A11" s="7" t="s">
        <v>41</v>
      </c>
      <c r="B11" s="1">
        <v>0</v>
      </c>
      <c r="C11" s="1">
        <v>0.86797000000000002</v>
      </c>
      <c r="D11" s="1">
        <v>0.815473</v>
      </c>
      <c r="E11" s="1">
        <v>0.821048</v>
      </c>
      <c r="F11" s="1">
        <v>1.1554259999999998</v>
      </c>
      <c r="G11" s="1">
        <v>0.62394899999999998</v>
      </c>
      <c r="H11" s="1">
        <v>2.055294</v>
      </c>
      <c r="I11" s="1">
        <v>2.3932229999999999</v>
      </c>
      <c r="J11" s="1">
        <v>2.7548189999999999</v>
      </c>
      <c r="K11" s="2">
        <f t="shared" si="0"/>
        <v>11.487201999999998</v>
      </c>
      <c r="L11" s="31"/>
    </row>
    <row r="12" spans="1:12" x14ac:dyDescent="0.2">
      <c r="A12" s="5" t="s">
        <v>42</v>
      </c>
      <c r="B12" s="2">
        <f>B10+B11</f>
        <v>304.56799988064745</v>
      </c>
      <c r="C12" s="2">
        <f t="shared" ref="C12:J12" si="2">C10+C11</f>
        <v>719.6957838896991</v>
      </c>
      <c r="D12" s="2">
        <f t="shared" si="2"/>
        <v>1975.630996877605</v>
      </c>
      <c r="E12" s="2">
        <f t="shared" si="2"/>
        <v>1876.6595282425296</v>
      </c>
      <c r="F12" s="2">
        <f t="shared" si="2"/>
        <v>833.13773260643165</v>
      </c>
      <c r="G12" s="2">
        <f t="shared" si="2"/>
        <v>1493.2109857823941</v>
      </c>
      <c r="H12" s="2">
        <f t="shared" si="2"/>
        <v>1075.6146328034481</v>
      </c>
      <c r="I12" s="2">
        <f t="shared" si="2"/>
        <v>588.51049445024842</v>
      </c>
      <c r="J12" s="2">
        <f t="shared" si="2"/>
        <v>3262.7403389869423</v>
      </c>
      <c r="K12" s="2">
        <f t="shared" si="0"/>
        <v>12129.768493519947</v>
      </c>
      <c r="L12" s="31"/>
    </row>
    <row r="13" spans="1:12" x14ac:dyDescent="0.2">
      <c r="A13" s="7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2" x14ac:dyDescent="0.2">
      <c r="A14" s="5" t="s">
        <v>54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2" x14ac:dyDescent="0.2">
      <c r="A15" s="5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2" x14ac:dyDescent="0.2">
      <c r="A16" s="7"/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</row>
    <row r="17" spans="1:13" x14ac:dyDescent="0.2">
      <c r="A17" s="7" t="s">
        <v>38</v>
      </c>
      <c r="B17" s="1">
        <v>584.03619139741579</v>
      </c>
      <c r="C17" s="1">
        <v>1146.4175432016607</v>
      </c>
      <c r="D17" s="1">
        <v>3275.6038576523879</v>
      </c>
      <c r="E17" s="1">
        <v>2839.4229725921691</v>
      </c>
      <c r="F17" s="1">
        <v>1128.6893852371275</v>
      </c>
      <c r="G17" s="1">
        <v>2423.4916304949757</v>
      </c>
      <c r="H17" s="1">
        <v>1493.9558560748278</v>
      </c>
      <c r="I17" s="1">
        <v>812.54768800558168</v>
      </c>
      <c r="J17" s="1">
        <v>3704.848939432783</v>
      </c>
      <c r="K17" s="2">
        <f>SUM(B17:J17)</f>
        <v>17409.014064088929</v>
      </c>
      <c r="L17" s="31"/>
    </row>
    <row r="18" spans="1:13" x14ac:dyDescent="0.2">
      <c r="A18" s="7" t="s">
        <v>39</v>
      </c>
      <c r="B18" s="1">
        <v>4.8646804960709993</v>
      </c>
      <c r="C18" s="1">
        <v>9.5105339235349096</v>
      </c>
      <c r="D18" s="1">
        <v>27.462102804074529</v>
      </c>
      <c r="E18" s="1">
        <v>24.018095705218148</v>
      </c>
      <c r="F18" s="1">
        <v>9.368502799331095</v>
      </c>
      <c r="G18" s="1">
        <v>20.415379426638594</v>
      </c>
      <c r="H18" s="1">
        <v>12.508001506640342</v>
      </c>
      <c r="I18" s="1">
        <v>6.6444588445753325</v>
      </c>
      <c r="J18" s="1">
        <v>31.580823746616485</v>
      </c>
      <c r="K18" s="2">
        <f t="shared" ref="K18:K21" si="3">SUM(B18:J18)</f>
        <v>146.37257925270043</v>
      </c>
      <c r="L18" s="31"/>
    </row>
    <row r="19" spans="1:13" x14ac:dyDescent="0.2">
      <c r="A19" s="7" t="s">
        <v>40</v>
      </c>
      <c r="B19" s="2">
        <f>B17+B18</f>
        <v>588.90087189348674</v>
      </c>
      <c r="C19" s="2">
        <f t="shared" ref="C19:J19" si="4">C17+C18</f>
        <v>1155.9280771251956</v>
      </c>
      <c r="D19" s="2">
        <f t="shared" si="4"/>
        <v>3303.0659604564626</v>
      </c>
      <c r="E19" s="2">
        <f t="shared" si="4"/>
        <v>2863.4410682973871</v>
      </c>
      <c r="F19" s="2">
        <f t="shared" si="4"/>
        <v>1138.0578880364585</v>
      </c>
      <c r="G19" s="2">
        <f t="shared" si="4"/>
        <v>2443.9070099216142</v>
      </c>
      <c r="H19" s="2">
        <f t="shared" si="4"/>
        <v>1506.4638575814681</v>
      </c>
      <c r="I19" s="2">
        <f t="shared" si="4"/>
        <v>819.19214685015697</v>
      </c>
      <c r="J19" s="2">
        <f t="shared" si="4"/>
        <v>3736.4297631793993</v>
      </c>
      <c r="K19" s="2">
        <f t="shared" si="3"/>
        <v>17555.38664334163</v>
      </c>
      <c r="L19" s="31"/>
    </row>
    <row r="20" spans="1:13" x14ac:dyDescent="0.2">
      <c r="A20" s="7" t="s">
        <v>41</v>
      </c>
      <c r="B20" s="1">
        <v>0</v>
      </c>
      <c r="C20" s="1">
        <v>0.62861300000000009</v>
      </c>
      <c r="D20" s="1">
        <v>0.573353</v>
      </c>
      <c r="E20" s="1">
        <v>0.57922099999999999</v>
      </c>
      <c r="F20" s="1">
        <v>0.68674800000000003</v>
      </c>
      <c r="G20" s="1">
        <v>0.371749</v>
      </c>
      <c r="H20" s="1">
        <v>1.2744090000000001</v>
      </c>
      <c r="I20" s="1">
        <v>2.060295</v>
      </c>
      <c r="J20" s="1">
        <v>2.61477</v>
      </c>
      <c r="K20" s="2">
        <f t="shared" si="3"/>
        <v>8.7891580000000005</v>
      </c>
      <c r="L20" s="31"/>
    </row>
    <row r="21" spans="1:13" x14ac:dyDescent="0.2">
      <c r="A21" s="5" t="s">
        <v>42</v>
      </c>
      <c r="B21" s="2">
        <f>B19+B20</f>
        <v>588.90087189348674</v>
      </c>
      <c r="C21" s="2">
        <f t="shared" ref="C21:J21" si="5">C19+C20</f>
        <v>1156.5566901251957</v>
      </c>
      <c r="D21" s="2">
        <f t="shared" si="5"/>
        <v>3303.6393134564628</v>
      </c>
      <c r="E21" s="2">
        <f t="shared" si="5"/>
        <v>2864.0202892973871</v>
      </c>
      <c r="F21" s="2">
        <f t="shared" si="5"/>
        <v>1138.7446360364586</v>
      </c>
      <c r="G21" s="2">
        <f t="shared" si="5"/>
        <v>2444.2787589216141</v>
      </c>
      <c r="H21" s="2">
        <f t="shared" si="5"/>
        <v>1507.7382665814682</v>
      </c>
      <c r="I21" s="2">
        <f t="shared" si="5"/>
        <v>821.25244185015697</v>
      </c>
      <c r="J21" s="2">
        <f t="shared" si="5"/>
        <v>3739.0445331793994</v>
      </c>
      <c r="K21" s="2">
        <f t="shared" si="3"/>
        <v>17564.175801341626</v>
      </c>
      <c r="L21" s="31"/>
    </row>
    <row r="22" spans="1:13" x14ac:dyDescent="0.2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3" x14ac:dyDescent="0.2">
      <c r="A23" s="5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3" x14ac:dyDescent="0.2">
      <c r="A24" s="5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3" x14ac:dyDescent="0.2">
      <c r="A25" s="7"/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  <c r="J25" s="16" t="s">
        <v>8</v>
      </c>
      <c r="K25" s="16" t="s">
        <v>9</v>
      </c>
    </row>
    <row r="26" spans="1:13" x14ac:dyDescent="0.2">
      <c r="A26" s="7" t="s">
        <v>22</v>
      </c>
      <c r="B26" s="1">
        <v>20.808573939971243</v>
      </c>
      <c r="C26" s="1">
        <v>51.859169437743411</v>
      </c>
      <c r="D26" s="1">
        <v>121.04573409618813</v>
      </c>
      <c r="E26" s="1">
        <v>118.09072471177177</v>
      </c>
      <c r="F26" s="1">
        <v>49.693042701157729</v>
      </c>
      <c r="G26" s="1">
        <v>104.73723476951051</v>
      </c>
      <c r="H26" s="1">
        <v>78.794195773571332</v>
      </c>
      <c r="I26" s="1">
        <v>28.928798920397458</v>
      </c>
      <c r="J26" s="1">
        <v>201.31129191647162</v>
      </c>
      <c r="K26" s="2">
        <f t="shared" ref="K26:K32" si="6">SUM(B26:J26)</f>
        <v>775.26876626678313</v>
      </c>
      <c r="L26" s="31"/>
    </row>
    <row r="27" spans="1:13" x14ac:dyDescent="0.2">
      <c r="A27" s="7" t="s">
        <v>25</v>
      </c>
      <c r="B27" s="1">
        <v>5.055004432750235</v>
      </c>
      <c r="C27" s="1">
        <v>13.55535208891072</v>
      </c>
      <c r="D27" s="1">
        <v>28.401970862237032</v>
      </c>
      <c r="E27" s="1">
        <v>26.910233551017189</v>
      </c>
      <c r="F27" s="1">
        <v>12.635545683573586</v>
      </c>
      <c r="G27" s="1">
        <v>25.322191722999229</v>
      </c>
      <c r="H27" s="1">
        <v>15.687809246583349</v>
      </c>
      <c r="I27" s="1">
        <v>7.3053854885430098</v>
      </c>
      <c r="J27" s="1">
        <v>61.666337123628061</v>
      </c>
      <c r="K27" s="2">
        <f t="shared" si="6"/>
        <v>196.53983020024242</v>
      </c>
      <c r="L27" s="31"/>
      <c r="M27" s="24"/>
    </row>
    <row r="28" spans="1:13" x14ac:dyDescent="0.2">
      <c r="A28" s="7" t="s">
        <v>26</v>
      </c>
      <c r="B28" s="1">
        <v>7.4722729076012024</v>
      </c>
      <c r="C28" s="1">
        <v>20.037428555103229</v>
      </c>
      <c r="D28" s="1">
        <v>41.983598673306751</v>
      </c>
      <c r="E28" s="1">
        <v>39.778522803606393</v>
      </c>
      <c r="F28" s="1">
        <v>18.677777030703009</v>
      </c>
      <c r="G28" s="1">
        <v>37.431090257206037</v>
      </c>
      <c r="H28" s="1">
        <v>23.189612110603736</v>
      </c>
      <c r="I28" s="1">
        <v>10.798770761101739</v>
      </c>
      <c r="J28" s="1">
        <v>91.154756900814675</v>
      </c>
      <c r="K28" s="2">
        <f t="shared" si="6"/>
        <v>290.52383000004681</v>
      </c>
      <c r="L28" s="31"/>
      <c r="M28" s="24"/>
    </row>
    <row r="29" spans="1:13" x14ac:dyDescent="0.2">
      <c r="A29" s="7" t="s">
        <v>45</v>
      </c>
      <c r="B29" s="1">
        <v>0.17070571114023875</v>
      </c>
      <c r="C29" s="1">
        <v>0.8858242307817793</v>
      </c>
      <c r="D29" s="1">
        <v>1.2087809815876365</v>
      </c>
      <c r="E29" s="1">
        <v>3.1557488221600889</v>
      </c>
      <c r="F29" s="1">
        <v>4.226119767688072</v>
      </c>
      <c r="G29" s="1">
        <v>4.083096063759764</v>
      </c>
      <c r="H29" s="1">
        <v>3.1188394792108478</v>
      </c>
      <c r="I29" s="1">
        <v>3.6678659555808055</v>
      </c>
      <c r="J29" s="1">
        <v>25.619697674641774</v>
      </c>
      <c r="K29" s="2">
        <f t="shared" si="6"/>
        <v>46.136678686551008</v>
      </c>
      <c r="L29" s="31"/>
      <c r="M29" s="24"/>
    </row>
    <row r="30" spans="1:13" x14ac:dyDescent="0.2">
      <c r="A30" s="7" t="s">
        <v>46</v>
      </c>
      <c r="B30" s="1">
        <v>0</v>
      </c>
      <c r="C30" s="1">
        <v>0</v>
      </c>
      <c r="D30" s="1">
        <v>0</v>
      </c>
      <c r="E30" s="1">
        <v>3.8099709736106315</v>
      </c>
      <c r="F30" s="1">
        <v>3.480714222804774</v>
      </c>
      <c r="G30" s="1">
        <v>5.2210713342071617</v>
      </c>
      <c r="H30" s="1">
        <v>4.0921910457299369</v>
      </c>
      <c r="I30" s="1">
        <v>0</v>
      </c>
      <c r="J30" s="1">
        <v>30.432731110198503</v>
      </c>
      <c r="K30" s="2">
        <f t="shared" si="6"/>
        <v>47.036678686551006</v>
      </c>
      <c r="L30" s="31"/>
      <c r="M30" s="24"/>
    </row>
    <row r="31" spans="1:13" x14ac:dyDescent="0.2">
      <c r="A31" s="7" t="s">
        <v>43</v>
      </c>
      <c r="B31" s="1">
        <v>5.8019925092154754</v>
      </c>
      <c r="C31" s="1">
        <v>8.505135474512926</v>
      </c>
      <c r="D31" s="1">
        <v>25.56728341651851</v>
      </c>
      <c r="E31" s="1">
        <v>22.618913262024876</v>
      </c>
      <c r="F31" s="1">
        <v>8.4653243050242608</v>
      </c>
      <c r="G31" s="1">
        <v>18.860983807583555</v>
      </c>
      <c r="H31" s="1">
        <v>11.485998679986869</v>
      </c>
      <c r="I31" s="1">
        <v>6.0362230429534556</v>
      </c>
      <c r="J31" s="1">
        <v>20.951066502180073</v>
      </c>
      <c r="K31" s="2">
        <f t="shared" si="6"/>
        <v>128.29292100000001</v>
      </c>
      <c r="L31" s="31"/>
      <c r="M31" s="24"/>
    </row>
    <row r="32" spans="1:13" x14ac:dyDescent="0.2">
      <c r="A32" s="7" t="s">
        <v>44</v>
      </c>
      <c r="B32" s="1">
        <v>0.174871</v>
      </c>
      <c r="C32" s="1">
        <v>2.1629499999999999</v>
      </c>
      <c r="D32" s="1">
        <v>1.9779390000000001</v>
      </c>
      <c r="E32" s="1">
        <v>3.2884740000000003</v>
      </c>
      <c r="F32" s="1">
        <v>1.9034219999999999</v>
      </c>
      <c r="G32" s="1">
        <v>4.7313149999999995</v>
      </c>
      <c r="H32" s="1">
        <v>1.6139809999999999</v>
      </c>
      <c r="I32" s="1">
        <v>0.14704800000000001</v>
      </c>
      <c r="J32" s="1">
        <v>0</v>
      </c>
      <c r="K32" s="2">
        <f t="shared" si="6"/>
        <v>15.999999999999998</v>
      </c>
      <c r="L32" s="31"/>
      <c r="M32" s="24"/>
    </row>
    <row r="33" spans="1:13" x14ac:dyDescent="0.2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23"/>
    </row>
    <row r="34" spans="1:13" x14ac:dyDescent="0.2">
      <c r="A34" s="7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</row>
    <row r="35" spans="1:13" x14ac:dyDescent="0.2">
      <c r="A35" s="7" t="s">
        <v>27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12"/>
    </row>
    <row r="36" spans="1:13" x14ac:dyDescent="0.2">
      <c r="A36" s="7" t="s">
        <v>28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</row>
    <row r="37" spans="1:1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2"/>
    </row>
    <row r="38" spans="1:1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2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3" x14ac:dyDescent="0.2">
      <c r="A40" s="25" t="s">
        <v>47</v>
      </c>
      <c r="B40" s="20"/>
      <c r="C40" s="20"/>
      <c r="D40" s="20"/>
      <c r="E40" s="20"/>
      <c r="F40" s="20"/>
      <c r="G40" s="15"/>
    </row>
    <row r="41" spans="1:13" x14ac:dyDescent="0.2">
      <c r="A41" s="26"/>
      <c r="B41" s="27" t="s">
        <v>10</v>
      </c>
      <c r="C41" s="27" t="s">
        <v>11</v>
      </c>
      <c r="D41" s="28" t="s">
        <v>12</v>
      </c>
      <c r="E41" s="27" t="s">
        <v>13</v>
      </c>
      <c r="F41" s="29"/>
      <c r="G41" s="27" t="s">
        <v>31</v>
      </c>
    </row>
    <row r="42" spans="1:13" x14ac:dyDescent="0.2">
      <c r="A42" s="26"/>
      <c r="B42" s="30">
        <v>10000</v>
      </c>
      <c r="C42" s="30">
        <v>20000</v>
      </c>
      <c r="D42" s="30">
        <v>50000</v>
      </c>
      <c r="E42" s="30">
        <v>50000</v>
      </c>
      <c r="F42" s="29"/>
      <c r="G42" s="30" t="s">
        <v>14</v>
      </c>
    </row>
    <row r="43" spans="1:13" x14ac:dyDescent="0.2">
      <c r="A43" s="26"/>
      <c r="B43" s="17"/>
      <c r="C43" s="17"/>
      <c r="D43" s="17"/>
      <c r="E43" s="17"/>
      <c r="F43" s="15"/>
      <c r="G43" s="1">
        <v>51.42</v>
      </c>
    </row>
    <row r="44" spans="1:13" x14ac:dyDescent="0.2">
      <c r="A44" s="26" t="s">
        <v>15</v>
      </c>
      <c r="B44" s="1">
        <v>0</v>
      </c>
      <c r="C44" s="1">
        <v>115.65</v>
      </c>
      <c r="D44" s="1">
        <v>115.65</v>
      </c>
      <c r="E44" s="1">
        <v>115.65</v>
      </c>
      <c r="F44" s="18"/>
      <c r="G44" s="15"/>
    </row>
    <row r="45" spans="1:13" x14ac:dyDescent="0.2">
      <c r="A45" s="26" t="s">
        <v>16</v>
      </c>
      <c r="B45" s="1">
        <v>0</v>
      </c>
      <c r="C45" s="1">
        <v>91.9</v>
      </c>
      <c r="D45" s="1">
        <v>109.36</v>
      </c>
      <c r="E45" s="1">
        <v>109.36</v>
      </c>
      <c r="F45" s="18"/>
      <c r="G45" s="15"/>
    </row>
    <row r="46" spans="1:13" x14ac:dyDescent="0.2">
      <c r="A46" s="26" t="s">
        <v>17</v>
      </c>
      <c r="B46" s="1">
        <v>0</v>
      </c>
      <c r="C46" s="1">
        <v>130.88999999999999</v>
      </c>
      <c r="D46" s="1">
        <v>130.88999999999999</v>
      </c>
      <c r="E46" s="1">
        <v>130.88999999999999</v>
      </c>
      <c r="F46" s="18"/>
      <c r="G46" s="15"/>
    </row>
    <row r="47" spans="1:13" x14ac:dyDescent="0.2">
      <c r="A47" s="26" t="s">
        <v>18</v>
      </c>
      <c r="B47" s="1">
        <v>0</v>
      </c>
      <c r="C47" s="1">
        <v>100.32</v>
      </c>
      <c r="D47" s="1">
        <v>108.94</v>
      </c>
      <c r="E47" s="1">
        <v>108.94</v>
      </c>
      <c r="F47" s="18"/>
      <c r="G47" s="15"/>
    </row>
    <row r="48" spans="1:13" x14ac:dyDescent="0.2">
      <c r="A48" s="26" t="s">
        <v>19</v>
      </c>
      <c r="B48" s="1">
        <v>0</v>
      </c>
      <c r="C48" s="1">
        <v>128.5</v>
      </c>
      <c r="D48" s="1">
        <v>158.30000000000001</v>
      </c>
      <c r="E48" s="1">
        <v>186.01</v>
      </c>
      <c r="F48" s="18"/>
      <c r="G48" s="15"/>
    </row>
    <row r="49" spans="1:7" x14ac:dyDescent="0.2">
      <c r="A49" s="26" t="s">
        <v>20</v>
      </c>
      <c r="B49" s="1">
        <v>0</v>
      </c>
      <c r="C49" s="1">
        <v>88.23</v>
      </c>
      <c r="D49" s="1">
        <v>88.23</v>
      </c>
      <c r="E49" s="1">
        <v>125.32</v>
      </c>
      <c r="F49" s="18"/>
      <c r="G49" s="15"/>
    </row>
    <row r="50" spans="1:7" x14ac:dyDescent="0.2">
      <c r="A50" s="26" t="s">
        <v>6</v>
      </c>
      <c r="B50" s="1">
        <v>0</v>
      </c>
      <c r="C50" s="1">
        <v>145.26</v>
      </c>
      <c r="D50" s="1">
        <v>145.26</v>
      </c>
      <c r="E50" s="1">
        <v>191.56</v>
      </c>
      <c r="F50" s="18"/>
      <c r="G50" s="15"/>
    </row>
    <row r="51" spans="1:7" x14ac:dyDescent="0.2">
      <c r="A51" s="26" t="s">
        <v>21</v>
      </c>
      <c r="B51" s="1">
        <v>0</v>
      </c>
      <c r="C51" s="1">
        <v>124.25</v>
      </c>
      <c r="D51" s="1">
        <v>148.91999999999999</v>
      </c>
      <c r="E51" s="1">
        <v>148.91999999999999</v>
      </c>
      <c r="F51" s="18"/>
      <c r="G51" s="15"/>
    </row>
  </sheetData>
  <pageMargins left="0.62992125984251968" right="0.55118110236220474" top="0.98425196850393704" bottom="0.98425196850393704" header="0.51181102362204722" footer="0.51181102362204722"/>
  <pageSetup paperSize="9" scale="68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workbookViewId="0"/>
  </sheetViews>
  <sheetFormatPr baseColWidth="10" defaultRowHeight="12.75" x14ac:dyDescent="0.2"/>
  <cols>
    <col min="1" max="1" width="48.28515625" style="4" customWidth="1"/>
    <col min="2" max="10" width="8.5703125" style="4" customWidth="1"/>
    <col min="11" max="11" width="9.140625" style="4" bestFit="1" customWidth="1"/>
    <col min="12" max="12" width="11.42578125" style="4"/>
    <col min="13" max="13" width="17.85546875" style="4" bestFit="1" customWidth="1"/>
    <col min="14" max="16384" width="11.42578125" style="4"/>
  </cols>
  <sheetData>
    <row r="1" spans="1:12" ht="15.75" x14ac:dyDescent="0.25">
      <c r="A1" s="3" t="s">
        <v>64</v>
      </c>
    </row>
    <row r="2" spans="1:12" x14ac:dyDescent="0.2">
      <c r="A2" s="13"/>
    </row>
    <row r="5" spans="1:12" x14ac:dyDescent="0.2">
      <c r="A5" s="5" t="s">
        <v>55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2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x14ac:dyDescent="0.2">
      <c r="A7" s="7"/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8" spans="1:12" x14ac:dyDescent="0.2">
      <c r="A8" s="7" t="s">
        <v>38</v>
      </c>
      <c r="B8" s="1">
        <v>317.2629075851068</v>
      </c>
      <c r="C8" s="1">
        <v>750.74424309962478</v>
      </c>
      <c r="D8" s="1">
        <v>2060.0297640643239</v>
      </c>
      <c r="E8" s="1">
        <v>1950.9081144725233</v>
      </c>
      <c r="F8" s="1">
        <v>866.87531427585418</v>
      </c>
      <c r="G8" s="1">
        <v>1554.1682295389073</v>
      </c>
      <c r="H8" s="1">
        <v>1118.0097585794786</v>
      </c>
      <c r="I8" s="1">
        <v>609.32605271330863</v>
      </c>
      <c r="J8" s="1">
        <v>3389.3193638985772</v>
      </c>
      <c r="K8" s="2">
        <f>SUM(B8:J8)</f>
        <v>12616.643748227705</v>
      </c>
      <c r="L8" s="31"/>
    </row>
    <row r="9" spans="1:12" x14ac:dyDescent="0.2">
      <c r="A9" s="7" t="s">
        <v>39</v>
      </c>
      <c r="B9" s="1">
        <v>2.5214729070760078</v>
      </c>
      <c r="C9" s="1">
        <v>5.6924771938323975</v>
      </c>
      <c r="D9" s="1">
        <v>15.310865904662526</v>
      </c>
      <c r="E9" s="1">
        <v>12.537775947073941</v>
      </c>
      <c r="F9" s="1">
        <v>5.1205103510998891</v>
      </c>
      <c r="G9" s="1">
        <v>10.184826548421755</v>
      </c>
      <c r="H9" s="1">
        <v>7.735167197857983</v>
      </c>
      <c r="I9" s="1">
        <v>3.9050826364457607</v>
      </c>
      <c r="J9" s="1">
        <v>24.440814749847632</v>
      </c>
      <c r="K9" s="2">
        <f t="shared" ref="K9:K12" si="0">SUM(B9:J9)</f>
        <v>87.448993436317892</v>
      </c>
      <c r="L9" s="31"/>
    </row>
    <row r="10" spans="1:12" x14ac:dyDescent="0.2">
      <c r="A10" s="7" t="s">
        <v>40</v>
      </c>
      <c r="B10" s="2">
        <f>B8+B9</f>
        <v>319.78438049218283</v>
      </c>
      <c r="C10" s="2">
        <f t="shared" ref="C10:J10" si="1">C8+C9</f>
        <v>756.43672029345714</v>
      </c>
      <c r="D10" s="2">
        <f t="shared" si="1"/>
        <v>2075.3406299689864</v>
      </c>
      <c r="E10" s="2">
        <f t="shared" si="1"/>
        <v>1963.4458904195972</v>
      </c>
      <c r="F10" s="2">
        <f t="shared" si="1"/>
        <v>871.99582462695412</v>
      </c>
      <c r="G10" s="2">
        <f t="shared" si="1"/>
        <v>1564.3530560873292</v>
      </c>
      <c r="H10" s="2">
        <f t="shared" si="1"/>
        <v>1125.7449257773364</v>
      </c>
      <c r="I10" s="2">
        <f t="shared" si="1"/>
        <v>613.23113534975437</v>
      </c>
      <c r="J10" s="2">
        <f t="shared" si="1"/>
        <v>3413.7601786484247</v>
      </c>
      <c r="K10" s="2">
        <f t="shared" si="0"/>
        <v>12704.092741664024</v>
      </c>
      <c r="L10" s="31"/>
    </row>
    <row r="11" spans="1:12" x14ac:dyDescent="0.2">
      <c r="A11" s="7" t="s">
        <v>41</v>
      </c>
      <c r="B11" s="1">
        <v>0</v>
      </c>
      <c r="C11" s="1">
        <v>1.0675239999999999</v>
      </c>
      <c r="D11" s="1">
        <v>0.99977099999999997</v>
      </c>
      <c r="E11" s="1">
        <v>1.006966</v>
      </c>
      <c r="F11" s="1">
        <v>1.4321269999999999</v>
      </c>
      <c r="G11" s="1">
        <v>0.75259200000000004</v>
      </c>
      <c r="H11" s="1">
        <v>2.4666799999999998</v>
      </c>
      <c r="I11" s="1">
        <v>3.036</v>
      </c>
      <c r="J11" s="1">
        <v>3.5026709999999999</v>
      </c>
      <c r="K11" s="2">
        <f t="shared" si="0"/>
        <v>14.264330999999999</v>
      </c>
      <c r="L11" s="31"/>
    </row>
    <row r="12" spans="1:12" x14ac:dyDescent="0.2">
      <c r="A12" s="5" t="s">
        <v>42</v>
      </c>
      <c r="B12" s="2">
        <f>B10+B11</f>
        <v>319.78438049218283</v>
      </c>
      <c r="C12" s="2">
        <f t="shared" ref="C12:J12" si="2">C10+C11</f>
        <v>757.50424429345719</v>
      </c>
      <c r="D12" s="2">
        <f t="shared" si="2"/>
        <v>2076.3404009689862</v>
      </c>
      <c r="E12" s="2">
        <f t="shared" si="2"/>
        <v>1964.4528564195971</v>
      </c>
      <c r="F12" s="2">
        <f t="shared" si="2"/>
        <v>873.42795162695415</v>
      </c>
      <c r="G12" s="2">
        <f t="shared" si="2"/>
        <v>1565.1056480873292</v>
      </c>
      <c r="H12" s="2">
        <f t="shared" si="2"/>
        <v>1128.2116057773364</v>
      </c>
      <c r="I12" s="2">
        <f t="shared" si="2"/>
        <v>616.26713534975431</v>
      </c>
      <c r="J12" s="2">
        <f t="shared" si="2"/>
        <v>3417.2628496484249</v>
      </c>
      <c r="K12" s="2">
        <f t="shared" si="0"/>
        <v>12718.357072664021</v>
      </c>
      <c r="L12" s="31"/>
    </row>
    <row r="13" spans="1:12" x14ac:dyDescent="0.2">
      <c r="A13" s="7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2" x14ac:dyDescent="0.2">
      <c r="A14" s="5" t="s">
        <v>56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2" x14ac:dyDescent="0.2">
      <c r="A15" s="5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2" x14ac:dyDescent="0.2">
      <c r="A16" s="7"/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</row>
    <row r="17" spans="1:13" x14ac:dyDescent="0.2">
      <c r="A17" s="7" t="s">
        <v>38</v>
      </c>
      <c r="B17" s="1">
        <v>608.06773136409004</v>
      </c>
      <c r="C17" s="1">
        <v>1193.176155803855</v>
      </c>
      <c r="D17" s="1">
        <v>3411.1640370323298</v>
      </c>
      <c r="E17" s="1">
        <v>2957.7043847716432</v>
      </c>
      <c r="F17" s="1">
        <v>1174.8695086540347</v>
      </c>
      <c r="G17" s="1">
        <v>2523.7458315321778</v>
      </c>
      <c r="H17" s="1">
        <v>1555.5449035900424</v>
      </c>
      <c r="I17" s="1">
        <v>845.37218270604626</v>
      </c>
      <c r="J17" s="1">
        <v>3858.6580063617057</v>
      </c>
      <c r="K17" s="2">
        <f>SUM(B17:J17)</f>
        <v>18128.302741815925</v>
      </c>
      <c r="L17" s="31"/>
    </row>
    <row r="18" spans="1:13" x14ac:dyDescent="0.2">
      <c r="A18" s="7" t="s">
        <v>39</v>
      </c>
      <c r="B18" s="1">
        <v>6.8262660162281241</v>
      </c>
      <c r="C18" s="1">
        <v>13.264389363554073</v>
      </c>
      <c r="D18" s="1">
        <v>38.491454443501311</v>
      </c>
      <c r="E18" s="1">
        <v>33.557877209041735</v>
      </c>
      <c r="F18" s="1">
        <v>13.094370457712328</v>
      </c>
      <c r="G18" s="1">
        <v>28.436838578311725</v>
      </c>
      <c r="H18" s="1">
        <v>17.468975766741437</v>
      </c>
      <c r="I18" s="1">
        <v>9.3177464759824797</v>
      </c>
      <c r="J18" s="1">
        <v>43.488316309998744</v>
      </c>
      <c r="K18" s="2">
        <f t="shared" ref="K18:K21" si="3">SUM(B18:J18)</f>
        <v>203.94623462107197</v>
      </c>
      <c r="L18" s="31"/>
    </row>
    <row r="19" spans="1:13" x14ac:dyDescent="0.2">
      <c r="A19" s="7" t="s">
        <v>40</v>
      </c>
      <c r="B19" s="2">
        <f>B17+B18</f>
        <v>614.89399738031818</v>
      </c>
      <c r="C19" s="2">
        <f t="shared" ref="C19:J19" si="4">C17+C18</f>
        <v>1206.440545167409</v>
      </c>
      <c r="D19" s="2">
        <f t="shared" si="4"/>
        <v>3449.6554914758312</v>
      </c>
      <c r="E19" s="2">
        <f t="shared" si="4"/>
        <v>2991.2622619806848</v>
      </c>
      <c r="F19" s="2">
        <f t="shared" si="4"/>
        <v>1187.963879111747</v>
      </c>
      <c r="G19" s="2">
        <f t="shared" si="4"/>
        <v>2552.1826701104897</v>
      </c>
      <c r="H19" s="2">
        <f t="shared" si="4"/>
        <v>1573.0138793567839</v>
      </c>
      <c r="I19" s="2">
        <f t="shared" si="4"/>
        <v>854.68992918202878</v>
      </c>
      <c r="J19" s="2">
        <f t="shared" si="4"/>
        <v>3902.1463226717046</v>
      </c>
      <c r="K19" s="2">
        <f t="shared" si="3"/>
        <v>18332.248976436997</v>
      </c>
      <c r="L19" s="31"/>
    </row>
    <row r="20" spans="1:13" x14ac:dyDescent="0.2">
      <c r="A20" s="7" t="s">
        <v>41</v>
      </c>
      <c r="B20" s="1">
        <v>0</v>
      </c>
      <c r="C20" s="1">
        <v>0.83866999999999992</v>
      </c>
      <c r="D20" s="1">
        <v>0.76735100000000001</v>
      </c>
      <c r="E20" s="1">
        <v>0.77492499999999997</v>
      </c>
      <c r="F20" s="1">
        <v>0.91701900000000003</v>
      </c>
      <c r="G20" s="1">
        <v>0.50716300000000003</v>
      </c>
      <c r="H20" s="1">
        <v>1.741387</v>
      </c>
      <c r="I20" s="1">
        <v>2.6863839999999999</v>
      </c>
      <c r="J20" s="1">
        <v>3.401983</v>
      </c>
      <c r="K20" s="2">
        <f t="shared" si="3"/>
        <v>11.634881999999999</v>
      </c>
      <c r="L20" s="31"/>
    </row>
    <row r="21" spans="1:13" x14ac:dyDescent="0.2">
      <c r="A21" s="5" t="s">
        <v>42</v>
      </c>
      <c r="B21" s="2">
        <f>B19+B20</f>
        <v>614.89399738031818</v>
      </c>
      <c r="C21" s="2">
        <f t="shared" ref="C21:J21" si="5">C19+C20</f>
        <v>1207.2792151674091</v>
      </c>
      <c r="D21" s="2">
        <f t="shared" si="5"/>
        <v>3450.4228424758312</v>
      </c>
      <c r="E21" s="2">
        <f t="shared" si="5"/>
        <v>2992.037186980685</v>
      </c>
      <c r="F21" s="2">
        <f t="shared" si="5"/>
        <v>1188.880898111747</v>
      </c>
      <c r="G21" s="2">
        <f t="shared" si="5"/>
        <v>2552.6898331104899</v>
      </c>
      <c r="H21" s="2">
        <f t="shared" si="5"/>
        <v>1574.755266356784</v>
      </c>
      <c r="I21" s="2">
        <f t="shared" si="5"/>
        <v>857.37631318202875</v>
      </c>
      <c r="J21" s="2">
        <f t="shared" si="5"/>
        <v>3905.5483056717048</v>
      </c>
      <c r="K21" s="2">
        <f t="shared" si="3"/>
        <v>18343.883858436999</v>
      </c>
      <c r="L21" s="31"/>
    </row>
    <row r="22" spans="1:13" x14ac:dyDescent="0.2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3" x14ac:dyDescent="0.2">
      <c r="A23" s="5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3" x14ac:dyDescent="0.2">
      <c r="A24" s="5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3" x14ac:dyDescent="0.2">
      <c r="A25" s="7"/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  <c r="J25" s="16" t="s">
        <v>8</v>
      </c>
      <c r="K25" s="16" t="s">
        <v>9</v>
      </c>
    </row>
    <row r="26" spans="1:13" x14ac:dyDescent="0.2">
      <c r="A26" s="7" t="s">
        <v>22</v>
      </c>
      <c r="B26" s="1">
        <v>21.025500484597757</v>
      </c>
      <c r="C26" s="1">
        <v>52.559924695312816</v>
      </c>
      <c r="D26" s="1">
        <v>122.20614262236576</v>
      </c>
      <c r="E26" s="1">
        <v>119.20408908079735</v>
      </c>
      <c r="F26" s="1">
        <v>50.364810561250806</v>
      </c>
      <c r="G26" s="1">
        <v>105.94210615562749</v>
      </c>
      <c r="H26" s="1">
        <v>79.572319730466276</v>
      </c>
      <c r="I26" s="1">
        <v>29.276707485673949</v>
      </c>
      <c r="J26" s="1">
        <v>205.51383023128204</v>
      </c>
      <c r="K26" s="2">
        <f t="shared" ref="K26:K32" si="6">SUM(B26:J26)</f>
        <v>785.66543104737411</v>
      </c>
      <c r="L26" s="31"/>
    </row>
    <row r="27" spans="1:13" x14ac:dyDescent="0.2">
      <c r="A27" s="7" t="s">
        <v>25</v>
      </c>
      <c r="B27" s="1">
        <v>5.2010738221112964</v>
      </c>
      <c r="C27" s="1">
        <v>13.947047492652256</v>
      </c>
      <c r="D27" s="1">
        <v>29.222674107049116</v>
      </c>
      <c r="E27" s="1">
        <v>27.687831560010835</v>
      </c>
      <c r="F27" s="1">
        <v>13.000662364834186</v>
      </c>
      <c r="G27" s="1">
        <v>26.053901681213816</v>
      </c>
      <c r="H27" s="1">
        <v>16.141124124452709</v>
      </c>
      <c r="I27" s="1">
        <v>7.5164818805550881</v>
      </c>
      <c r="J27" s="1">
        <v>63.448247372692087</v>
      </c>
      <c r="K27" s="2">
        <f t="shared" si="6"/>
        <v>202.2190444055714</v>
      </c>
      <c r="L27" s="31"/>
      <c r="M27" s="24"/>
    </row>
    <row r="28" spans="1:13" x14ac:dyDescent="0.2">
      <c r="A28" s="7" t="s">
        <v>26</v>
      </c>
      <c r="B28" s="1">
        <v>7.688191677856107</v>
      </c>
      <c r="C28" s="1">
        <v>20.616430016397182</v>
      </c>
      <c r="D28" s="1">
        <v>43.196756585030549</v>
      </c>
      <c r="E28" s="1">
        <v>40.927962851168672</v>
      </c>
      <c r="F28" s="1">
        <v>19.217490006585113</v>
      </c>
      <c r="G28" s="1">
        <v>38.512698902604214</v>
      </c>
      <c r="H28" s="1">
        <v>23.859699056239286</v>
      </c>
      <c r="I28" s="1">
        <v>11.110812001007446</v>
      </c>
      <c r="J28" s="1">
        <v>93.78876441851213</v>
      </c>
      <c r="K28" s="2">
        <f t="shared" si="6"/>
        <v>298.91880551540066</v>
      </c>
      <c r="L28" s="31"/>
      <c r="M28" s="24"/>
    </row>
    <row r="29" spans="1:13" x14ac:dyDescent="0.2">
      <c r="A29" s="7" t="s">
        <v>45</v>
      </c>
      <c r="B29" s="1">
        <v>0.17529945113898027</v>
      </c>
      <c r="C29" s="1">
        <v>0.90966201672119473</v>
      </c>
      <c r="D29" s="1">
        <v>1.2413096269841306</v>
      </c>
      <c r="E29" s="1">
        <v>3.2406709345692564</v>
      </c>
      <c r="F29" s="1">
        <v>4.3398458714407004</v>
      </c>
      <c r="G29" s="1">
        <v>4.1929733583242568</v>
      </c>
      <c r="H29" s="1">
        <v>3.2027683505392064</v>
      </c>
      <c r="I29" s="1">
        <v>3.7665692879861972</v>
      </c>
      <c r="J29" s="1">
        <v>26.309131139858305</v>
      </c>
      <c r="K29" s="2">
        <f t="shared" si="6"/>
        <v>47.378230037562226</v>
      </c>
      <c r="L29" s="31"/>
      <c r="M29" s="24"/>
    </row>
    <row r="30" spans="1:13" x14ac:dyDescent="0.2">
      <c r="A30" s="7" t="s">
        <v>46</v>
      </c>
      <c r="B30" s="1">
        <v>0</v>
      </c>
      <c r="C30" s="1">
        <v>0</v>
      </c>
      <c r="D30" s="1">
        <v>0</v>
      </c>
      <c r="E30" s="1">
        <v>3.9105366330425411</v>
      </c>
      <c r="F30" s="1">
        <v>3.5725890227796047</v>
      </c>
      <c r="G30" s="1">
        <v>5.3588835341694079</v>
      </c>
      <c r="H30" s="1">
        <v>4.2002060132679135</v>
      </c>
      <c r="I30" s="1">
        <v>0</v>
      </c>
      <c r="J30" s="1">
        <v>31.236014834302761</v>
      </c>
      <c r="K30" s="2">
        <f t="shared" si="6"/>
        <v>48.278230037562224</v>
      </c>
      <c r="L30" s="31"/>
      <c r="M30" s="24"/>
    </row>
    <row r="31" spans="1:13" x14ac:dyDescent="0.2">
      <c r="A31" s="7" t="s">
        <v>43</v>
      </c>
      <c r="B31" s="1">
        <v>6.1492982197909276</v>
      </c>
      <c r="C31" s="1">
        <v>9.1651786054797597</v>
      </c>
      <c r="D31" s="1">
        <v>27.551438736222181</v>
      </c>
      <c r="E31" s="1">
        <v>24.374259590519316</v>
      </c>
      <c r="F31" s="1">
        <v>9.1222778803884204</v>
      </c>
      <c r="G31" s="1">
        <v>20.324695096225327</v>
      </c>
      <c r="H31" s="1">
        <v>12.377372433378328</v>
      </c>
      <c r="I31" s="1">
        <v>6.5046656172574586</v>
      </c>
      <c r="J31" s="1">
        <v>23.197821140738284</v>
      </c>
      <c r="K31" s="2">
        <f t="shared" si="6"/>
        <v>138.76700732</v>
      </c>
      <c r="L31" s="31"/>
      <c r="M31" s="24"/>
    </row>
    <row r="32" spans="1:13" x14ac:dyDescent="0.2">
      <c r="A32" s="7" t="s">
        <v>44</v>
      </c>
      <c r="B32" s="1">
        <v>0.174871</v>
      </c>
      <c r="C32" s="1">
        <v>2.1629499999999999</v>
      </c>
      <c r="D32" s="1">
        <v>1.9779390000000001</v>
      </c>
      <c r="E32" s="1">
        <v>3.2884740000000003</v>
      </c>
      <c r="F32" s="1">
        <v>1.9034219999999999</v>
      </c>
      <c r="G32" s="1">
        <v>4.7313149999999995</v>
      </c>
      <c r="H32" s="1">
        <v>1.6139809999999999</v>
      </c>
      <c r="I32" s="1">
        <v>0.14704800000000001</v>
      </c>
      <c r="J32" s="1">
        <v>0</v>
      </c>
      <c r="K32" s="2">
        <f t="shared" si="6"/>
        <v>15.999999999999998</v>
      </c>
      <c r="L32" s="31"/>
      <c r="M32" s="24"/>
    </row>
    <row r="33" spans="1:13" x14ac:dyDescent="0.2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23"/>
    </row>
    <row r="34" spans="1:13" x14ac:dyDescent="0.2">
      <c r="A34" s="7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</row>
    <row r="35" spans="1:13" x14ac:dyDescent="0.2">
      <c r="A35" s="7" t="s">
        <v>27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12"/>
    </row>
    <row r="36" spans="1:13" x14ac:dyDescent="0.2">
      <c r="A36" s="7" t="s">
        <v>28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</row>
    <row r="37" spans="1:1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2"/>
    </row>
    <row r="38" spans="1:1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2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3" x14ac:dyDescent="0.2">
      <c r="A40" s="25" t="s">
        <v>47</v>
      </c>
      <c r="B40" s="20"/>
      <c r="C40" s="20"/>
      <c r="D40" s="20"/>
      <c r="E40" s="20"/>
      <c r="F40" s="20"/>
      <c r="G40" s="15"/>
    </row>
    <row r="41" spans="1:13" x14ac:dyDescent="0.2">
      <c r="A41" s="26"/>
      <c r="B41" s="27" t="s">
        <v>10</v>
      </c>
      <c r="C41" s="27" t="s">
        <v>11</v>
      </c>
      <c r="D41" s="28" t="s">
        <v>12</v>
      </c>
      <c r="E41" s="27" t="s">
        <v>13</v>
      </c>
      <c r="F41" s="29"/>
      <c r="G41" s="27" t="s">
        <v>31</v>
      </c>
    </row>
    <row r="42" spans="1:13" x14ac:dyDescent="0.2">
      <c r="A42" s="26"/>
      <c r="B42" s="30">
        <v>10000</v>
      </c>
      <c r="C42" s="30">
        <v>20000</v>
      </c>
      <c r="D42" s="30">
        <v>50000</v>
      </c>
      <c r="E42" s="30">
        <v>50000</v>
      </c>
      <c r="F42" s="29"/>
      <c r="G42" s="30" t="s">
        <v>14</v>
      </c>
    </row>
    <row r="43" spans="1:13" x14ac:dyDescent="0.2">
      <c r="A43" s="26"/>
      <c r="B43" s="17"/>
      <c r="C43" s="17"/>
      <c r="D43" s="17"/>
      <c r="E43" s="17"/>
      <c r="F43" s="15"/>
      <c r="G43" s="1">
        <v>55.29</v>
      </c>
    </row>
    <row r="44" spans="1:13" x14ac:dyDescent="0.2">
      <c r="A44" s="26" t="s">
        <v>15</v>
      </c>
      <c r="B44" s="1">
        <v>0</v>
      </c>
      <c r="C44" s="1">
        <v>124.35</v>
      </c>
      <c r="D44" s="1">
        <v>124.35</v>
      </c>
      <c r="E44" s="1">
        <v>124.35</v>
      </c>
      <c r="F44" s="18"/>
      <c r="G44" s="15"/>
    </row>
    <row r="45" spans="1:13" x14ac:dyDescent="0.2">
      <c r="A45" s="26" t="s">
        <v>16</v>
      </c>
      <c r="B45" s="1">
        <v>0</v>
      </c>
      <c r="C45" s="1">
        <v>98.81</v>
      </c>
      <c r="D45" s="1">
        <v>117.59</v>
      </c>
      <c r="E45" s="1">
        <v>117.59</v>
      </c>
      <c r="F45" s="18"/>
      <c r="G45" s="15"/>
    </row>
    <row r="46" spans="1:13" x14ac:dyDescent="0.2">
      <c r="A46" s="26" t="s">
        <v>17</v>
      </c>
      <c r="B46" s="1">
        <v>0</v>
      </c>
      <c r="C46" s="1">
        <v>140.74</v>
      </c>
      <c r="D46" s="1">
        <v>140.74</v>
      </c>
      <c r="E46" s="1">
        <v>140.74</v>
      </c>
      <c r="F46" s="18"/>
      <c r="G46" s="15"/>
    </row>
    <row r="47" spans="1:13" x14ac:dyDescent="0.2">
      <c r="A47" s="26" t="s">
        <v>18</v>
      </c>
      <c r="B47" s="1">
        <v>0</v>
      </c>
      <c r="C47" s="1">
        <v>107.87</v>
      </c>
      <c r="D47" s="1">
        <v>117.14</v>
      </c>
      <c r="E47" s="1">
        <v>117.14</v>
      </c>
      <c r="F47" s="18"/>
      <c r="G47" s="15"/>
    </row>
    <row r="48" spans="1:13" x14ac:dyDescent="0.2">
      <c r="A48" s="26" t="s">
        <v>19</v>
      </c>
      <c r="B48" s="1">
        <v>0</v>
      </c>
      <c r="C48" s="1">
        <v>138.16999999999999</v>
      </c>
      <c r="D48" s="1">
        <v>170.21</v>
      </c>
      <c r="E48" s="1">
        <v>200</v>
      </c>
      <c r="F48" s="18"/>
      <c r="G48" s="15"/>
    </row>
    <row r="49" spans="1:7" x14ac:dyDescent="0.2">
      <c r="A49" s="26" t="s">
        <v>20</v>
      </c>
      <c r="B49" s="1">
        <v>0</v>
      </c>
      <c r="C49" s="1">
        <v>94.87</v>
      </c>
      <c r="D49" s="1">
        <v>94.87</v>
      </c>
      <c r="E49" s="1">
        <v>134.75</v>
      </c>
      <c r="F49" s="18"/>
      <c r="G49" s="15"/>
    </row>
    <row r="50" spans="1:7" x14ac:dyDescent="0.2">
      <c r="A50" s="26" t="s">
        <v>6</v>
      </c>
      <c r="B50" s="1">
        <v>0</v>
      </c>
      <c r="C50" s="1">
        <v>156.19</v>
      </c>
      <c r="D50" s="1">
        <v>156.19</v>
      </c>
      <c r="E50" s="1">
        <v>205.97</v>
      </c>
      <c r="F50" s="18"/>
      <c r="G50" s="15"/>
    </row>
    <row r="51" spans="1:7" x14ac:dyDescent="0.2">
      <c r="A51" s="26" t="s">
        <v>21</v>
      </c>
      <c r="B51" s="1">
        <v>0</v>
      </c>
      <c r="C51" s="1">
        <v>133.6</v>
      </c>
      <c r="D51" s="1">
        <v>160.12</v>
      </c>
      <c r="E51" s="1">
        <v>160.12</v>
      </c>
      <c r="F51" s="18"/>
      <c r="G51" s="15"/>
    </row>
  </sheetData>
  <pageMargins left="0.62992125984251968" right="0.55118110236220474" top="0.98425196850393704" bottom="0.98425196850393704" header="0.51181102362204722" footer="0.51181102362204722"/>
  <pageSetup paperSize="9" scale="68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workbookViewId="0"/>
  </sheetViews>
  <sheetFormatPr baseColWidth="10" defaultRowHeight="12.75" x14ac:dyDescent="0.2"/>
  <cols>
    <col min="1" max="1" width="48.28515625" style="4" customWidth="1"/>
    <col min="2" max="10" width="8.5703125" style="4" customWidth="1"/>
    <col min="11" max="11" width="9.140625" style="4" bestFit="1" customWidth="1"/>
    <col min="12" max="12" width="11.42578125" style="4"/>
    <col min="13" max="13" width="17.85546875" style="4" bestFit="1" customWidth="1"/>
    <col min="14" max="16384" width="11.42578125" style="4"/>
  </cols>
  <sheetData>
    <row r="1" spans="1:12" ht="15.75" x14ac:dyDescent="0.25">
      <c r="A1" s="3" t="s">
        <v>65</v>
      </c>
    </row>
    <row r="2" spans="1:12" x14ac:dyDescent="0.2">
      <c r="A2" s="13"/>
    </row>
    <row r="5" spans="1:12" x14ac:dyDescent="0.2">
      <c r="A5" s="5" t="s">
        <v>58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2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x14ac:dyDescent="0.2">
      <c r="A7" s="7"/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8" spans="1:12" x14ac:dyDescent="0.2">
      <c r="A8" s="7" t="s">
        <v>38</v>
      </c>
      <c r="B8" s="1">
        <v>329.21304854135474</v>
      </c>
      <c r="C8" s="1">
        <v>779.07774046632687</v>
      </c>
      <c r="D8" s="1">
        <v>2139.0763112363879</v>
      </c>
      <c r="E8" s="1">
        <v>2023.7921231346213</v>
      </c>
      <c r="F8" s="1">
        <v>901.17646263353561</v>
      </c>
      <c r="G8" s="1">
        <v>1613.2862451706287</v>
      </c>
      <c r="H8" s="1">
        <v>1162.8574632827829</v>
      </c>
      <c r="I8" s="1">
        <v>633.83349020265939</v>
      </c>
      <c r="J8" s="1">
        <v>3521.9020744214704</v>
      </c>
      <c r="K8" s="2">
        <f>SUM(B8:J8)</f>
        <v>13104.214959089768</v>
      </c>
      <c r="L8" s="31"/>
    </row>
    <row r="9" spans="1:12" x14ac:dyDescent="0.2">
      <c r="A9" s="7" t="s">
        <v>39</v>
      </c>
      <c r="B9" s="1">
        <v>-0.66019878684950528</v>
      </c>
      <c r="C9" s="1">
        <v>-1.5415331820674474</v>
      </c>
      <c r="D9" s="1">
        <v>-3.8071328327646481</v>
      </c>
      <c r="E9" s="1">
        <v>-4.2552599938057831</v>
      </c>
      <c r="F9" s="1">
        <v>-1.256895328864106</v>
      </c>
      <c r="G9" s="1">
        <v>-3.0429203957808202</v>
      </c>
      <c r="H9" s="1">
        <v>-1.4178897949322127</v>
      </c>
      <c r="I9" s="1">
        <v>-0.75426573074259795</v>
      </c>
      <c r="J9" s="1">
        <v>-5.4364788218983451</v>
      </c>
      <c r="K9" s="2">
        <f t="shared" ref="K9:K12" si="0">SUM(B9:J9)</f>
        <v>-22.172574867705464</v>
      </c>
      <c r="L9" s="31"/>
    </row>
    <row r="10" spans="1:12" x14ac:dyDescent="0.2">
      <c r="A10" s="7" t="s">
        <v>40</v>
      </c>
      <c r="B10" s="2">
        <f>B8+B9</f>
        <v>328.55284975450525</v>
      </c>
      <c r="C10" s="2">
        <f t="shared" ref="C10:J10" si="1">C8+C9</f>
        <v>777.53620728425938</v>
      </c>
      <c r="D10" s="2">
        <f t="shared" si="1"/>
        <v>2135.2691784036233</v>
      </c>
      <c r="E10" s="2">
        <f t="shared" si="1"/>
        <v>2019.5368631408155</v>
      </c>
      <c r="F10" s="2">
        <f t="shared" si="1"/>
        <v>899.91956730467155</v>
      </c>
      <c r="G10" s="2">
        <f t="shared" si="1"/>
        <v>1610.2433247748479</v>
      </c>
      <c r="H10" s="2">
        <f t="shared" si="1"/>
        <v>1161.4395734878506</v>
      </c>
      <c r="I10" s="2">
        <f t="shared" si="1"/>
        <v>633.07922447191675</v>
      </c>
      <c r="J10" s="2">
        <f t="shared" si="1"/>
        <v>3516.4655955995722</v>
      </c>
      <c r="K10" s="2">
        <f t="shared" si="0"/>
        <v>13082.042384222063</v>
      </c>
      <c r="L10" s="31"/>
    </row>
    <row r="11" spans="1:12" x14ac:dyDescent="0.2">
      <c r="A11" s="7" t="s">
        <v>41</v>
      </c>
      <c r="B11" s="1">
        <v>0</v>
      </c>
      <c r="C11" s="1">
        <v>1.0847200000000001</v>
      </c>
      <c r="D11" s="1">
        <v>1.0156529999999999</v>
      </c>
      <c r="E11" s="1">
        <v>1.0229869999999999</v>
      </c>
      <c r="F11" s="1">
        <v>1.439654</v>
      </c>
      <c r="G11" s="1">
        <v>0.76367799999999997</v>
      </c>
      <c r="H11" s="1">
        <v>2.5039899999999999</v>
      </c>
      <c r="I11" s="1">
        <v>3.0913900000000001</v>
      </c>
      <c r="J11" s="1">
        <v>3.567116</v>
      </c>
      <c r="K11" s="2">
        <f t="shared" si="0"/>
        <v>14.489188</v>
      </c>
      <c r="L11" s="31"/>
    </row>
    <row r="12" spans="1:12" x14ac:dyDescent="0.2">
      <c r="A12" s="5" t="s">
        <v>42</v>
      </c>
      <c r="B12" s="2">
        <f>B10+B11</f>
        <v>328.55284975450525</v>
      </c>
      <c r="C12" s="2">
        <f t="shared" ref="C12:J12" si="2">C10+C11</f>
        <v>778.62092728425932</v>
      </c>
      <c r="D12" s="2">
        <f t="shared" si="2"/>
        <v>2136.2848314036232</v>
      </c>
      <c r="E12" s="2">
        <f t="shared" si="2"/>
        <v>2020.5598501408156</v>
      </c>
      <c r="F12" s="2">
        <f t="shared" si="2"/>
        <v>901.35922130467156</v>
      </c>
      <c r="G12" s="2">
        <f t="shared" si="2"/>
        <v>1611.0070027748479</v>
      </c>
      <c r="H12" s="2">
        <f t="shared" si="2"/>
        <v>1163.9435634878505</v>
      </c>
      <c r="I12" s="2">
        <f t="shared" si="2"/>
        <v>636.17061447191679</v>
      </c>
      <c r="J12" s="2">
        <f t="shared" si="2"/>
        <v>3520.0327115995724</v>
      </c>
      <c r="K12" s="2">
        <f t="shared" si="0"/>
        <v>13096.531572222062</v>
      </c>
      <c r="L12" s="31"/>
    </row>
    <row r="13" spans="1:12" x14ac:dyDescent="0.2">
      <c r="A13" s="7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2" x14ac:dyDescent="0.2">
      <c r="A14" s="5" t="s">
        <v>59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2" x14ac:dyDescent="0.2">
      <c r="A15" s="5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2" x14ac:dyDescent="0.2">
      <c r="A16" s="7"/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</row>
    <row r="17" spans="1:13" x14ac:dyDescent="0.2">
      <c r="A17" s="7" t="s">
        <v>38</v>
      </c>
      <c r="B17" s="1">
        <v>628.18214164049652</v>
      </c>
      <c r="C17" s="1">
        <v>1232.3442948805061</v>
      </c>
      <c r="D17" s="1">
        <v>3524.2715460946424</v>
      </c>
      <c r="E17" s="1">
        <v>3056.1604253439141</v>
      </c>
      <c r="F17" s="1">
        <v>1213.5170210395963</v>
      </c>
      <c r="G17" s="1">
        <v>2607.3917932743002</v>
      </c>
      <c r="H17" s="1">
        <v>1607.0333398950527</v>
      </c>
      <c r="I17" s="1">
        <v>867.49108506490688</v>
      </c>
      <c r="J17" s="1">
        <v>3986.2741726341342</v>
      </c>
      <c r="K17" s="2">
        <f>SUM(B17:J17)</f>
        <v>18722.66581986755</v>
      </c>
      <c r="L17" s="31"/>
    </row>
    <row r="18" spans="1:13" x14ac:dyDescent="0.2">
      <c r="A18" s="7" t="s">
        <v>39</v>
      </c>
      <c r="B18" s="1">
        <v>1.1118255504269619</v>
      </c>
      <c r="C18" s="1">
        <v>2.1862694074781612</v>
      </c>
      <c r="D18" s="1">
        <v>6.2869866094267923</v>
      </c>
      <c r="E18" s="1">
        <v>5.5142421965985555</v>
      </c>
      <c r="F18" s="1">
        <v>2.1586130767744036</v>
      </c>
      <c r="G18" s="1">
        <v>4.6824999865968708</v>
      </c>
      <c r="H18" s="1">
        <v>2.8773488233254758</v>
      </c>
      <c r="I18" s="1">
        <v>1.5218647160130785</v>
      </c>
      <c r="J18" s="1">
        <v>7.3790166974337774</v>
      </c>
      <c r="K18" s="2">
        <f t="shared" ref="K18:K21" si="3">SUM(B18:J18)</f>
        <v>33.718667064074076</v>
      </c>
      <c r="L18" s="31"/>
    </row>
    <row r="19" spans="1:13" x14ac:dyDescent="0.2">
      <c r="A19" s="7" t="s">
        <v>40</v>
      </c>
      <c r="B19" s="2">
        <f>B17+B18</f>
        <v>629.29396719092347</v>
      </c>
      <c r="C19" s="2">
        <f t="shared" ref="C19:J19" si="4">C17+C18</f>
        <v>1234.5305642879844</v>
      </c>
      <c r="D19" s="2">
        <f t="shared" si="4"/>
        <v>3530.5585327040694</v>
      </c>
      <c r="E19" s="2">
        <f t="shared" si="4"/>
        <v>3061.6746675405125</v>
      </c>
      <c r="F19" s="2">
        <f t="shared" si="4"/>
        <v>1215.6756341163707</v>
      </c>
      <c r="G19" s="2">
        <f t="shared" si="4"/>
        <v>2612.0742932608969</v>
      </c>
      <c r="H19" s="2">
        <f t="shared" si="4"/>
        <v>1609.9106887183782</v>
      </c>
      <c r="I19" s="2">
        <f t="shared" si="4"/>
        <v>869.01294978091994</v>
      </c>
      <c r="J19" s="2">
        <f t="shared" si="4"/>
        <v>3993.6531893315678</v>
      </c>
      <c r="K19" s="2">
        <f t="shared" si="3"/>
        <v>18756.384486931624</v>
      </c>
      <c r="L19" s="31"/>
    </row>
    <row r="20" spans="1:13" x14ac:dyDescent="0.2">
      <c r="A20" s="7" t="s">
        <v>41</v>
      </c>
      <c r="B20" s="1">
        <v>0</v>
      </c>
      <c r="C20" s="1">
        <v>0.85677099999999995</v>
      </c>
      <c r="D20" s="1">
        <v>0.7840689999999999</v>
      </c>
      <c r="E20" s="1">
        <v>0.79178899999999997</v>
      </c>
      <c r="F20" s="1">
        <v>0.94534600000000002</v>
      </c>
      <c r="G20" s="1">
        <v>0.51883199999999996</v>
      </c>
      <c r="H20" s="1">
        <v>1.780661</v>
      </c>
      <c r="I20" s="1">
        <v>2.740335</v>
      </c>
      <c r="J20" s="1">
        <v>3.4698189999999998</v>
      </c>
      <c r="K20" s="2">
        <f t="shared" si="3"/>
        <v>11.887621999999999</v>
      </c>
      <c r="L20" s="31"/>
    </row>
    <row r="21" spans="1:13" x14ac:dyDescent="0.2">
      <c r="A21" s="5" t="s">
        <v>42</v>
      </c>
      <c r="B21" s="2">
        <f>B19+B20</f>
        <v>629.29396719092347</v>
      </c>
      <c r="C21" s="2">
        <f t="shared" ref="C21:J21" si="5">C19+C20</f>
        <v>1235.3873352879843</v>
      </c>
      <c r="D21" s="2">
        <f t="shared" si="5"/>
        <v>3531.3426017040692</v>
      </c>
      <c r="E21" s="2">
        <f t="shared" si="5"/>
        <v>3062.4664565405124</v>
      </c>
      <c r="F21" s="2">
        <f t="shared" si="5"/>
        <v>1216.6209801163707</v>
      </c>
      <c r="G21" s="2">
        <f t="shared" si="5"/>
        <v>2612.5931252608971</v>
      </c>
      <c r="H21" s="2">
        <f t="shared" si="5"/>
        <v>1611.6913497183782</v>
      </c>
      <c r="I21" s="2">
        <f t="shared" si="5"/>
        <v>871.7532847809199</v>
      </c>
      <c r="J21" s="2">
        <f t="shared" si="5"/>
        <v>3997.1230083315677</v>
      </c>
      <c r="K21" s="2">
        <f t="shared" si="3"/>
        <v>18768.272108931626</v>
      </c>
      <c r="L21" s="31"/>
    </row>
    <row r="22" spans="1:13" x14ac:dyDescent="0.2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3" x14ac:dyDescent="0.2">
      <c r="A23" s="5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3" x14ac:dyDescent="0.2">
      <c r="A24" s="5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3" x14ac:dyDescent="0.2">
      <c r="A25" s="7"/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  <c r="J25" s="16" t="s">
        <v>8</v>
      </c>
      <c r="K25" s="16" t="s">
        <v>9</v>
      </c>
    </row>
    <row r="26" spans="1:13" x14ac:dyDescent="0.2">
      <c r="A26" s="7" t="s">
        <v>22</v>
      </c>
      <c r="B26" s="1">
        <v>21.657209960083982</v>
      </c>
      <c r="C26" s="1">
        <v>54.101835842424521</v>
      </c>
      <c r="D26" s="1">
        <v>125.83029770900484</v>
      </c>
      <c r="E26" s="1">
        <v>122.62034458877864</v>
      </c>
      <c r="F26" s="1">
        <v>51.778700771253753</v>
      </c>
      <c r="G26" s="1">
        <v>108.95590231227817</v>
      </c>
      <c r="H26" s="1">
        <v>81.399242227315113</v>
      </c>
      <c r="I26" s="1">
        <v>30.145752466610151</v>
      </c>
      <c r="J26" s="1">
        <v>211.23375141134778</v>
      </c>
      <c r="K26" s="2">
        <f t="shared" ref="K26:K32" si="6">SUM(B26:J26)</f>
        <v>807.72303728909696</v>
      </c>
      <c r="L26" s="31"/>
    </row>
    <row r="27" spans="1:13" x14ac:dyDescent="0.2">
      <c r="A27" s="7" t="s">
        <v>25</v>
      </c>
      <c r="B27" s="1">
        <v>5.3776800278770933</v>
      </c>
      <c r="C27" s="1">
        <v>14.420629530430912</v>
      </c>
      <c r="D27" s="1">
        <v>30.214951043099482</v>
      </c>
      <c r="E27" s="1">
        <v>28.627991812477898</v>
      </c>
      <c r="F27" s="1">
        <v>13.442109214316421</v>
      </c>
      <c r="G27" s="1">
        <v>26.938580668416979</v>
      </c>
      <c r="H27" s="1">
        <v>16.689207613730542</v>
      </c>
      <c r="I27" s="1">
        <v>7.7717094337555039</v>
      </c>
      <c r="J27" s="1">
        <v>65.602678287197378</v>
      </c>
      <c r="K27" s="2">
        <f t="shared" si="6"/>
        <v>209.0855376313022</v>
      </c>
      <c r="L27" s="31"/>
      <c r="M27" s="24"/>
    </row>
    <row r="28" spans="1:13" x14ac:dyDescent="0.2">
      <c r="A28" s="7" t="s">
        <v>26</v>
      </c>
      <c r="B28" s="1">
        <v>7.9492497608338946</v>
      </c>
      <c r="C28" s="1">
        <v>21.316475738908004</v>
      </c>
      <c r="D28" s="1">
        <v>44.663533551248307</v>
      </c>
      <c r="E28" s="1">
        <v>42.317701292899571</v>
      </c>
      <c r="F28" s="1">
        <v>19.870033713997323</v>
      </c>
      <c r="G28" s="1">
        <v>39.820425318267468</v>
      </c>
      <c r="H28" s="1">
        <v>24.669872313754329</v>
      </c>
      <c r="I28" s="1">
        <v>11.488087620925185</v>
      </c>
      <c r="J28" s="1">
        <v>96.973429430763744</v>
      </c>
      <c r="K28" s="2">
        <f t="shared" si="6"/>
        <v>309.06880874159782</v>
      </c>
      <c r="L28" s="31"/>
      <c r="M28" s="24"/>
    </row>
    <row r="29" spans="1:13" x14ac:dyDescent="0.2">
      <c r="A29" s="7" t="s">
        <v>45</v>
      </c>
      <c r="B29" s="1">
        <v>0.17909900018461775</v>
      </c>
      <c r="C29" s="1">
        <v>0.92937859555261093</v>
      </c>
      <c r="D29" s="1">
        <v>1.2682145418478337</v>
      </c>
      <c r="E29" s="1">
        <v>3.3109112466561768</v>
      </c>
      <c r="F29" s="1">
        <v>4.4339103829489153</v>
      </c>
      <c r="G29" s="1">
        <v>4.2838544638753167</v>
      </c>
      <c r="H29" s="1">
        <v>3.2721871385081509</v>
      </c>
      <c r="I29" s="1">
        <v>3.8482082472100303</v>
      </c>
      <c r="J29" s="1">
        <v>26.879371568248175</v>
      </c>
      <c r="K29" s="2">
        <f t="shared" si="6"/>
        <v>48.405135185031824</v>
      </c>
      <c r="L29" s="31"/>
      <c r="M29" s="24"/>
    </row>
    <row r="30" spans="1:13" x14ac:dyDescent="0.2">
      <c r="A30" s="7" t="s">
        <v>46</v>
      </c>
      <c r="B30" s="1">
        <v>0</v>
      </c>
      <c r="C30" s="1">
        <v>0</v>
      </c>
      <c r="D30" s="1">
        <v>0</v>
      </c>
      <c r="E30" s="1">
        <v>3.9937159499875778</v>
      </c>
      <c r="F30" s="1">
        <v>3.6485800036923548</v>
      </c>
      <c r="G30" s="1">
        <v>5.4728700055385326</v>
      </c>
      <c r="H30" s="1">
        <v>4.2895467610977684</v>
      </c>
      <c r="I30" s="1">
        <v>0</v>
      </c>
      <c r="J30" s="1">
        <v>31.900422464715589</v>
      </c>
      <c r="K30" s="2">
        <f t="shared" si="6"/>
        <v>49.305135185031823</v>
      </c>
      <c r="L30" s="31"/>
      <c r="M30" s="24"/>
    </row>
    <row r="31" spans="1:13" x14ac:dyDescent="0.2">
      <c r="A31" s="7" t="s">
        <v>43</v>
      </c>
      <c r="B31" s="1">
        <v>6.2967987289274356</v>
      </c>
      <c r="C31" s="1">
        <v>9.445498493420418</v>
      </c>
      <c r="D31" s="1">
        <v>28.394108208536025</v>
      </c>
      <c r="E31" s="1">
        <v>25.119754033253443</v>
      </c>
      <c r="F31" s="1">
        <v>9.401285636076361</v>
      </c>
      <c r="G31" s="1">
        <v>20.946332327429477</v>
      </c>
      <c r="H31" s="1">
        <v>12.75593828603394</v>
      </c>
      <c r="I31" s="1">
        <v>6.7036128735423368</v>
      </c>
      <c r="J31" s="1">
        <v>24.152016372780544</v>
      </c>
      <c r="K31" s="2">
        <f t="shared" si="6"/>
        <v>143.21534495999998</v>
      </c>
      <c r="L31" s="31"/>
      <c r="M31" s="24"/>
    </row>
    <row r="32" spans="1:13" x14ac:dyDescent="0.2">
      <c r="A32" s="7" t="s">
        <v>44</v>
      </c>
      <c r="B32" s="1">
        <v>0.174871</v>
      </c>
      <c r="C32" s="1">
        <v>2.1629499999999999</v>
      </c>
      <c r="D32" s="1">
        <v>1.9779390000000001</v>
      </c>
      <c r="E32" s="1">
        <v>3.2884740000000003</v>
      </c>
      <c r="F32" s="1">
        <v>1.9034219999999999</v>
      </c>
      <c r="G32" s="1">
        <v>4.7313149999999995</v>
      </c>
      <c r="H32" s="1">
        <v>1.6139809999999999</v>
      </c>
      <c r="I32" s="1">
        <v>0.14704800000000001</v>
      </c>
      <c r="J32" s="1">
        <v>0</v>
      </c>
      <c r="K32" s="2">
        <f t="shared" si="6"/>
        <v>15.999999999999998</v>
      </c>
      <c r="L32" s="31"/>
      <c r="M32" s="24"/>
    </row>
    <row r="33" spans="1:13" x14ac:dyDescent="0.2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23"/>
    </row>
    <row r="34" spans="1:13" x14ac:dyDescent="0.2">
      <c r="A34" s="7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</row>
    <row r="35" spans="1:13" x14ac:dyDescent="0.2">
      <c r="A35" s="7" t="s">
        <v>27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12"/>
    </row>
    <row r="36" spans="1:13" x14ac:dyDescent="0.2">
      <c r="A36" s="7" t="s">
        <v>28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</row>
    <row r="37" spans="1:1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2"/>
    </row>
    <row r="38" spans="1:1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2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3" x14ac:dyDescent="0.2">
      <c r="A40" s="25" t="s">
        <v>47</v>
      </c>
      <c r="B40" s="20"/>
      <c r="C40" s="20"/>
      <c r="D40" s="20"/>
      <c r="E40" s="20"/>
      <c r="F40" s="20"/>
      <c r="G40" s="15"/>
    </row>
    <row r="41" spans="1:13" x14ac:dyDescent="0.2">
      <c r="A41" s="26"/>
      <c r="B41" s="27" t="s">
        <v>10</v>
      </c>
      <c r="C41" s="27" t="s">
        <v>11</v>
      </c>
      <c r="D41" s="28" t="s">
        <v>12</v>
      </c>
      <c r="E41" s="27" t="s">
        <v>13</v>
      </c>
      <c r="F41" s="29"/>
      <c r="G41" s="27" t="s">
        <v>31</v>
      </c>
    </row>
    <row r="42" spans="1:13" x14ac:dyDescent="0.2">
      <c r="A42" s="26"/>
      <c r="B42" s="30">
        <v>10000</v>
      </c>
      <c r="C42" s="30">
        <v>20000</v>
      </c>
      <c r="D42" s="30">
        <v>50000</v>
      </c>
      <c r="E42" s="30">
        <v>50000</v>
      </c>
      <c r="F42" s="29"/>
      <c r="G42" s="30" t="s">
        <v>14</v>
      </c>
    </row>
    <row r="43" spans="1:13" x14ac:dyDescent="0.2">
      <c r="A43" s="26"/>
      <c r="B43" s="17"/>
      <c r="C43" s="17"/>
      <c r="D43" s="17"/>
      <c r="E43" s="17"/>
      <c r="F43" s="15"/>
      <c r="G43" s="1">
        <v>56.93</v>
      </c>
    </row>
    <row r="44" spans="1:13" x14ac:dyDescent="0.2">
      <c r="A44" s="26" t="s">
        <v>15</v>
      </c>
      <c r="B44" s="1">
        <v>0</v>
      </c>
      <c r="C44" s="1">
        <v>128.05000000000001</v>
      </c>
      <c r="D44" s="1">
        <v>128.05000000000001</v>
      </c>
      <c r="E44" s="1">
        <v>128.05000000000001</v>
      </c>
      <c r="F44" s="18"/>
      <c r="G44" s="15"/>
    </row>
    <row r="45" spans="1:13" x14ac:dyDescent="0.2">
      <c r="A45" s="26" t="s">
        <v>16</v>
      </c>
      <c r="B45" s="1">
        <v>0</v>
      </c>
      <c r="C45" s="1">
        <v>101.75</v>
      </c>
      <c r="D45" s="1">
        <v>121.08</v>
      </c>
      <c r="E45" s="1">
        <v>121.08</v>
      </c>
      <c r="F45" s="18"/>
      <c r="G45" s="15"/>
    </row>
    <row r="46" spans="1:13" x14ac:dyDescent="0.2">
      <c r="A46" s="26" t="s">
        <v>17</v>
      </c>
      <c r="B46" s="1">
        <v>0</v>
      </c>
      <c r="C46" s="1">
        <v>144.91999999999999</v>
      </c>
      <c r="D46" s="1">
        <v>144.91999999999999</v>
      </c>
      <c r="E46" s="1">
        <v>144.91999999999999</v>
      </c>
      <c r="F46" s="18"/>
      <c r="G46" s="15"/>
    </row>
    <row r="47" spans="1:13" x14ac:dyDescent="0.2">
      <c r="A47" s="26" t="s">
        <v>18</v>
      </c>
      <c r="B47" s="1">
        <v>0</v>
      </c>
      <c r="C47" s="1">
        <v>111.08</v>
      </c>
      <c r="D47" s="1">
        <v>120.62</v>
      </c>
      <c r="E47" s="1">
        <v>120.62</v>
      </c>
      <c r="F47" s="18"/>
      <c r="G47" s="15"/>
    </row>
    <row r="48" spans="1:13" x14ac:dyDescent="0.2">
      <c r="A48" s="26" t="s">
        <v>19</v>
      </c>
      <c r="B48" s="1">
        <v>0</v>
      </c>
      <c r="C48" s="1">
        <v>142.28</v>
      </c>
      <c r="D48" s="1">
        <v>175.27</v>
      </c>
      <c r="E48" s="1">
        <v>205.94</v>
      </c>
      <c r="F48" s="18"/>
      <c r="G48" s="15"/>
    </row>
    <row r="49" spans="1:7" x14ac:dyDescent="0.2">
      <c r="A49" s="26" t="s">
        <v>20</v>
      </c>
      <c r="B49" s="1">
        <v>0</v>
      </c>
      <c r="C49" s="1">
        <v>97.69</v>
      </c>
      <c r="D49" s="1">
        <v>97.69</v>
      </c>
      <c r="E49" s="1">
        <v>138.75</v>
      </c>
      <c r="F49" s="18"/>
      <c r="G49" s="15"/>
    </row>
    <row r="50" spans="1:7" x14ac:dyDescent="0.2">
      <c r="A50" s="26" t="s">
        <v>6</v>
      </c>
      <c r="B50" s="1">
        <v>0</v>
      </c>
      <c r="C50" s="1">
        <v>160.83000000000001</v>
      </c>
      <c r="D50" s="1">
        <v>160.83000000000001</v>
      </c>
      <c r="E50" s="1">
        <v>212.09</v>
      </c>
      <c r="F50" s="18"/>
      <c r="G50" s="15"/>
    </row>
    <row r="51" spans="1:7" x14ac:dyDescent="0.2">
      <c r="A51" s="26" t="s">
        <v>21</v>
      </c>
      <c r="B51" s="1">
        <v>0</v>
      </c>
      <c r="C51" s="1">
        <v>137.57</v>
      </c>
      <c r="D51" s="1">
        <v>164.88</v>
      </c>
      <c r="E51" s="1">
        <v>164.88</v>
      </c>
      <c r="F51" s="18"/>
      <c r="G51" s="15"/>
    </row>
  </sheetData>
  <pageMargins left="0.62992125984251968" right="0.55118110236220474" top="0.98425196850393704" bottom="0.98425196850393704" header="0.51181102362204722" footer="0.51181102362204722"/>
  <pageSetup paperSize="9" scale="68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workbookViewId="0"/>
  </sheetViews>
  <sheetFormatPr baseColWidth="10" defaultRowHeight="12.75" x14ac:dyDescent="0.2"/>
  <cols>
    <col min="1" max="1" width="48.28515625" style="4" customWidth="1"/>
    <col min="2" max="10" width="8.5703125" style="4" customWidth="1"/>
    <col min="11" max="11" width="9.140625" style="4" bestFit="1" customWidth="1"/>
    <col min="12" max="12" width="11.42578125" style="4"/>
    <col min="13" max="13" width="17.85546875" style="4" bestFit="1" customWidth="1"/>
    <col min="14" max="16384" width="11.42578125" style="4"/>
  </cols>
  <sheetData>
    <row r="1" spans="1:12" ht="15.75" x14ac:dyDescent="0.25">
      <c r="A1" s="3" t="s">
        <v>66</v>
      </c>
    </row>
    <row r="2" spans="1:12" x14ac:dyDescent="0.2">
      <c r="A2" s="13"/>
    </row>
    <row r="5" spans="1:12" x14ac:dyDescent="0.2">
      <c r="A5" s="5" t="s">
        <v>67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2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x14ac:dyDescent="0.2">
      <c r="A7" s="7"/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</row>
    <row r="8" spans="1:12" x14ac:dyDescent="0.2">
      <c r="A8" s="7" t="s">
        <v>38</v>
      </c>
      <c r="B8" s="1">
        <v>342.98800779144369</v>
      </c>
      <c r="C8" s="1">
        <v>811.72302113347132</v>
      </c>
      <c r="D8" s="1">
        <v>2229.8446536964661</v>
      </c>
      <c r="E8" s="1">
        <v>2107.9482018712692</v>
      </c>
      <c r="F8" s="1">
        <v>940.31792635709951</v>
      </c>
      <c r="G8" s="1">
        <v>1681.2927286447702</v>
      </c>
      <c r="H8" s="1">
        <v>1213.8932628148277</v>
      </c>
      <c r="I8" s="1">
        <v>661.70966339941253</v>
      </c>
      <c r="J8" s="1">
        <v>3673.5541128622576</v>
      </c>
      <c r="K8" s="2">
        <f>SUM(B8:J8)</f>
        <v>13663.271578571019</v>
      </c>
      <c r="L8" s="31"/>
    </row>
    <row r="9" spans="1:12" x14ac:dyDescent="0.2">
      <c r="A9" s="7" t="s">
        <v>39</v>
      </c>
      <c r="B9" s="1">
        <v>-0.53511311965755881</v>
      </c>
      <c r="C9" s="1">
        <v>-1.2427735134962714</v>
      </c>
      <c r="D9" s="1">
        <v>-2.9283005582275798</v>
      </c>
      <c r="E9" s="1">
        <v>-3.5133692095240114</v>
      </c>
      <c r="F9" s="1">
        <v>-0.83924063837237195</v>
      </c>
      <c r="G9" s="1">
        <v>-2.4036196291707457</v>
      </c>
      <c r="H9" s="1">
        <v>-0.85110887779039335</v>
      </c>
      <c r="I9" s="1">
        <v>-0.44265519553597549</v>
      </c>
      <c r="J9" s="1">
        <v>-3.8752531879935415</v>
      </c>
      <c r="K9" s="2">
        <f t="shared" ref="K9:K12" si="0">SUM(B9:J9)</f>
        <v>-16.631433929768448</v>
      </c>
      <c r="L9" s="31"/>
    </row>
    <row r="10" spans="1:12" x14ac:dyDescent="0.2">
      <c r="A10" s="7" t="s">
        <v>40</v>
      </c>
      <c r="B10" s="2">
        <f>B8+B9</f>
        <v>342.45289467178611</v>
      </c>
      <c r="C10" s="2">
        <f t="shared" ref="C10:J10" si="1">C8+C9</f>
        <v>810.4802476199751</v>
      </c>
      <c r="D10" s="2">
        <f t="shared" si="1"/>
        <v>2226.9163531382387</v>
      </c>
      <c r="E10" s="2">
        <f t="shared" si="1"/>
        <v>2104.4348326617451</v>
      </c>
      <c r="F10" s="2">
        <f t="shared" si="1"/>
        <v>939.47868571872709</v>
      </c>
      <c r="G10" s="2">
        <f t="shared" si="1"/>
        <v>1678.8891090155996</v>
      </c>
      <c r="H10" s="2">
        <f t="shared" si="1"/>
        <v>1213.0421539370373</v>
      </c>
      <c r="I10" s="2">
        <f t="shared" si="1"/>
        <v>661.26700820387657</v>
      </c>
      <c r="J10" s="2">
        <f t="shared" si="1"/>
        <v>3669.678859674264</v>
      </c>
      <c r="K10" s="2">
        <f t="shared" si="0"/>
        <v>13646.640144641249</v>
      </c>
      <c r="L10" s="31"/>
    </row>
    <row r="11" spans="1:12" x14ac:dyDescent="0.2">
      <c r="A11" s="7" t="s">
        <v>41</v>
      </c>
      <c r="B11" s="1">
        <v>0</v>
      </c>
      <c r="C11" s="1">
        <v>1.0847200000000001</v>
      </c>
      <c r="D11" s="1">
        <v>1.0156529999999999</v>
      </c>
      <c r="E11" s="1">
        <v>1.0229869999999999</v>
      </c>
      <c r="F11" s="1">
        <v>1.439654</v>
      </c>
      <c r="G11" s="1">
        <v>0.76367799999999997</v>
      </c>
      <c r="H11" s="1">
        <v>2.5039899999999999</v>
      </c>
      <c r="I11" s="1">
        <v>3.0913900000000001</v>
      </c>
      <c r="J11" s="1">
        <v>3.567116</v>
      </c>
      <c r="K11" s="2">
        <f t="shared" si="0"/>
        <v>14.489188</v>
      </c>
      <c r="L11" s="31"/>
    </row>
    <row r="12" spans="1:12" x14ac:dyDescent="0.2">
      <c r="A12" s="5" t="s">
        <v>42</v>
      </c>
      <c r="B12" s="2">
        <f>B10+B11</f>
        <v>342.45289467178611</v>
      </c>
      <c r="C12" s="2">
        <f t="shared" ref="C12:J12" si="2">C10+C11</f>
        <v>811.56496761997505</v>
      </c>
      <c r="D12" s="2">
        <f t="shared" si="2"/>
        <v>2227.9320061382386</v>
      </c>
      <c r="E12" s="2">
        <f t="shared" si="2"/>
        <v>2105.4578196617449</v>
      </c>
      <c r="F12" s="2">
        <f t="shared" si="2"/>
        <v>940.91833971872711</v>
      </c>
      <c r="G12" s="2">
        <f t="shared" si="2"/>
        <v>1679.6527870155996</v>
      </c>
      <c r="H12" s="2">
        <f t="shared" si="2"/>
        <v>1215.5461439370372</v>
      </c>
      <c r="I12" s="2">
        <f t="shared" si="2"/>
        <v>664.35839820387662</v>
      </c>
      <c r="J12" s="2">
        <f t="shared" si="2"/>
        <v>3673.2459756742642</v>
      </c>
      <c r="K12" s="2">
        <f t="shared" si="0"/>
        <v>13661.129332641249</v>
      </c>
      <c r="L12" s="31"/>
    </row>
    <row r="13" spans="1:12" x14ac:dyDescent="0.2">
      <c r="A13" s="7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2" x14ac:dyDescent="0.2">
      <c r="A14" s="5" t="s">
        <v>68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2" x14ac:dyDescent="0.2">
      <c r="A15" s="5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2" x14ac:dyDescent="0.2">
      <c r="A16" s="7"/>
      <c r="B16" s="11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</row>
    <row r="17" spans="1:13" x14ac:dyDescent="0.2">
      <c r="A17" s="7" t="s">
        <v>38</v>
      </c>
      <c r="B17" s="1">
        <v>651.27790230720143</v>
      </c>
      <c r="C17" s="1">
        <v>1277.2533157852231</v>
      </c>
      <c r="D17" s="1">
        <v>3654.5465754597603</v>
      </c>
      <c r="E17" s="1">
        <v>3169.7962103949794</v>
      </c>
      <c r="F17" s="1">
        <v>1257.8881435735477</v>
      </c>
      <c r="G17" s="1">
        <v>2703.6981035378381</v>
      </c>
      <c r="H17" s="1">
        <v>1666.2065712692008</v>
      </c>
      <c r="I17" s="1">
        <v>899.04662484448863</v>
      </c>
      <c r="J17" s="1">
        <v>4133.7749125414139</v>
      </c>
      <c r="K17" s="2">
        <f>SUM(B17:J17)</f>
        <v>19413.48835971365</v>
      </c>
      <c r="L17" s="31"/>
    </row>
    <row r="18" spans="1:13" x14ac:dyDescent="0.2">
      <c r="A18" s="7" t="s">
        <v>39</v>
      </c>
      <c r="B18" s="1">
        <v>1.1996404088557464</v>
      </c>
      <c r="C18" s="1">
        <v>2.3542308349695524</v>
      </c>
      <c r="D18" s="1">
        <v>6.7814309446350673</v>
      </c>
      <c r="E18" s="1">
        <v>5.9413195828082968</v>
      </c>
      <c r="F18" s="1">
        <v>2.3255933295348661</v>
      </c>
      <c r="G18" s="1">
        <v>5.0434916958031248</v>
      </c>
      <c r="H18" s="1">
        <v>3.1003327374004295</v>
      </c>
      <c r="I18" s="1">
        <v>1.6424242657948052</v>
      </c>
      <c r="J18" s="1">
        <v>7.9091746126487852</v>
      </c>
      <c r="K18" s="2">
        <f t="shared" ref="K18:K21" si="3">SUM(B18:J18)</f>
        <v>36.297638412450674</v>
      </c>
      <c r="L18" s="31"/>
    </row>
    <row r="19" spans="1:13" x14ac:dyDescent="0.2">
      <c r="A19" s="7" t="s">
        <v>40</v>
      </c>
      <c r="B19" s="2">
        <f>B17+B18</f>
        <v>652.4775427160572</v>
      </c>
      <c r="C19" s="2">
        <f t="shared" ref="C19:J19" si="4">C17+C18</f>
        <v>1279.6075466201926</v>
      </c>
      <c r="D19" s="2">
        <f t="shared" si="4"/>
        <v>3661.3280064043952</v>
      </c>
      <c r="E19" s="2">
        <f t="shared" si="4"/>
        <v>3175.7375299777877</v>
      </c>
      <c r="F19" s="2">
        <f t="shared" si="4"/>
        <v>1260.2137369030827</v>
      </c>
      <c r="G19" s="2">
        <f t="shared" si="4"/>
        <v>2708.741595233641</v>
      </c>
      <c r="H19" s="2">
        <f t="shared" si="4"/>
        <v>1669.3069040066011</v>
      </c>
      <c r="I19" s="2">
        <f t="shared" si="4"/>
        <v>900.68904911028346</v>
      </c>
      <c r="J19" s="2">
        <f t="shared" si="4"/>
        <v>4141.6840871540626</v>
      </c>
      <c r="K19" s="2">
        <f t="shared" si="3"/>
        <v>19449.785998126106</v>
      </c>
      <c r="L19" s="31"/>
    </row>
    <row r="20" spans="1:13" x14ac:dyDescent="0.2">
      <c r="A20" s="7" t="s">
        <v>41</v>
      </c>
      <c r="B20" s="1">
        <v>0</v>
      </c>
      <c r="C20" s="1">
        <v>0.85677099999999995</v>
      </c>
      <c r="D20" s="1">
        <v>0.7840689999999999</v>
      </c>
      <c r="E20" s="1">
        <v>0.79178899999999997</v>
      </c>
      <c r="F20" s="1">
        <v>0.94534600000000002</v>
      </c>
      <c r="G20" s="1">
        <v>0.51883199999999996</v>
      </c>
      <c r="H20" s="1">
        <v>1.780661</v>
      </c>
      <c r="I20" s="1">
        <v>2.740335</v>
      </c>
      <c r="J20" s="1">
        <v>3.4698189999999998</v>
      </c>
      <c r="K20" s="2">
        <f t="shared" si="3"/>
        <v>11.887621999999999</v>
      </c>
      <c r="L20" s="31"/>
    </row>
    <row r="21" spans="1:13" x14ac:dyDescent="0.2">
      <c r="A21" s="5" t="s">
        <v>42</v>
      </c>
      <c r="B21" s="2">
        <f>B19+B20</f>
        <v>652.4775427160572</v>
      </c>
      <c r="C21" s="2">
        <f t="shared" ref="C21:J21" si="5">C19+C20</f>
        <v>1280.4643176201926</v>
      </c>
      <c r="D21" s="2">
        <f t="shared" si="5"/>
        <v>3662.112075404395</v>
      </c>
      <c r="E21" s="2">
        <f t="shared" si="5"/>
        <v>3176.5293189777876</v>
      </c>
      <c r="F21" s="2">
        <f t="shared" si="5"/>
        <v>1261.1590829030827</v>
      </c>
      <c r="G21" s="2">
        <f t="shared" si="5"/>
        <v>2709.2604272336412</v>
      </c>
      <c r="H21" s="2">
        <f t="shared" si="5"/>
        <v>1671.0875650066012</v>
      </c>
      <c r="I21" s="2">
        <f t="shared" si="5"/>
        <v>903.42938411028342</v>
      </c>
      <c r="J21" s="2">
        <f t="shared" si="5"/>
        <v>4145.1539061540625</v>
      </c>
      <c r="K21" s="2">
        <f t="shared" si="3"/>
        <v>19461.673620126101</v>
      </c>
      <c r="L21" s="31"/>
    </row>
    <row r="22" spans="1:13" x14ac:dyDescent="0.2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3" x14ac:dyDescent="0.2">
      <c r="A23" s="5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3" x14ac:dyDescent="0.2">
      <c r="A24" s="5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3" x14ac:dyDescent="0.2">
      <c r="A25" s="7"/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 t="s">
        <v>6</v>
      </c>
      <c r="I25" s="16" t="s">
        <v>7</v>
      </c>
      <c r="J25" s="16" t="s">
        <v>8</v>
      </c>
      <c r="K25" s="16" t="s">
        <v>9</v>
      </c>
    </row>
    <row r="26" spans="1:13" x14ac:dyDescent="0.2">
      <c r="A26" s="7" t="s">
        <v>22</v>
      </c>
      <c r="B26" s="1">
        <v>22.542646924174615</v>
      </c>
      <c r="C26" s="1">
        <v>56.288915176461686</v>
      </c>
      <c r="D26" s="1">
        <v>130.89738042767289</v>
      </c>
      <c r="E26" s="1">
        <v>127.39968013908535</v>
      </c>
      <c r="F26" s="1">
        <v>53.788567582824108</v>
      </c>
      <c r="G26" s="1">
        <v>113.20581710809394</v>
      </c>
      <c r="H26" s="1">
        <v>83.982665842000515</v>
      </c>
      <c r="I26" s="1">
        <v>31.37131488366764</v>
      </c>
      <c r="J26" s="1">
        <v>219.58886539028688</v>
      </c>
      <c r="K26" s="2">
        <f t="shared" ref="K26:K32" si="6">SUM(B26:J26)</f>
        <v>839.06585347426756</v>
      </c>
      <c r="L26" s="31"/>
    </row>
    <row r="27" spans="1:13" x14ac:dyDescent="0.2">
      <c r="A27" s="7" t="s">
        <v>25</v>
      </c>
      <c r="B27" s="1">
        <v>5.5209799757541882</v>
      </c>
      <c r="C27" s="1">
        <v>14.804898480861832</v>
      </c>
      <c r="D27" s="1">
        <v>31.020093946198969</v>
      </c>
      <c r="E27" s="1">
        <v>29.390846744955805</v>
      </c>
      <c r="F27" s="1">
        <v>13.800303368632843</v>
      </c>
      <c r="G27" s="1">
        <v>27.656417576833963</v>
      </c>
      <c r="H27" s="1">
        <v>17.13392774746109</v>
      </c>
      <c r="I27" s="1">
        <v>7.9788034875110077</v>
      </c>
      <c r="J27" s="1">
        <v>67.35080393439479</v>
      </c>
      <c r="K27" s="2">
        <f t="shared" si="6"/>
        <v>214.65707526260451</v>
      </c>
      <c r="L27" s="31"/>
      <c r="M27" s="24"/>
    </row>
    <row r="28" spans="1:13" x14ac:dyDescent="0.2">
      <c r="A28" s="7" t="s">
        <v>26</v>
      </c>
      <c r="B28" s="1">
        <v>8.161074761667793</v>
      </c>
      <c r="C28" s="1">
        <v>21.884499467816006</v>
      </c>
      <c r="D28" s="1">
        <v>45.853690272496614</v>
      </c>
      <c r="E28" s="1">
        <v>43.445348225799158</v>
      </c>
      <c r="F28" s="1">
        <v>20.399513857994656</v>
      </c>
      <c r="G28" s="1">
        <v>40.881526916534938</v>
      </c>
      <c r="H28" s="1">
        <v>25.327254567508685</v>
      </c>
      <c r="I28" s="1">
        <v>11.794212631850387</v>
      </c>
      <c r="J28" s="1">
        <v>99.557496781527504</v>
      </c>
      <c r="K28" s="2">
        <f t="shared" si="6"/>
        <v>317.30461748319578</v>
      </c>
      <c r="L28" s="31"/>
      <c r="M28" s="24"/>
    </row>
    <row r="29" spans="1:13" x14ac:dyDescent="0.2">
      <c r="A29" s="7" t="s">
        <v>45</v>
      </c>
      <c r="B29" s="1">
        <v>0.18361611004460104</v>
      </c>
      <c r="C29" s="1">
        <v>0.95281873320441601</v>
      </c>
      <c r="D29" s="1">
        <v>1.3002005630185263</v>
      </c>
      <c r="E29" s="1">
        <v>3.3944167370407325</v>
      </c>
      <c r="F29" s="1">
        <v>4.5457393729960689</v>
      </c>
      <c r="G29" s="1">
        <v>4.3918988483641064</v>
      </c>
      <c r="H29" s="1">
        <v>3.3547159564905482</v>
      </c>
      <c r="I29" s="1">
        <v>3.9452650671745357</v>
      </c>
      <c r="J29" s="1">
        <v>27.557304299396474</v>
      </c>
      <c r="K29" s="2">
        <f t="shared" si="6"/>
        <v>49.625975687730005</v>
      </c>
      <c r="L29" s="31"/>
      <c r="M29" s="24"/>
    </row>
    <row r="30" spans="1:13" x14ac:dyDescent="0.2">
      <c r="A30" s="7" t="s">
        <v>46</v>
      </c>
      <c r="B30" s="1">
        <v>0</v>
      </c>
      <c r="C30" s="1">
        <v>0</v>
      </c>
      <c r="D30" s="1">
        <v>0</v>
      </c>
      <c r="E30" s="1">
        <v>4.0926040307061307</v>
      </c>
      <c r="F30" s="1">
        <v>3.7389222008920204</v>
      </c>
      <c r="G30" s="1">
        <v>5.6083833013380309</v>
      </c>
      <c r="H30" s="1">
        <v>4.3957598848325103</v>
      </c>
      <c r="I30" s="1">
        <v>0</v>
      </c>
      <c r="J30" s="1">
        <v>32.690306269961319</v>
      </c>
      <c r="K30" s="2">
        <f t="shared" si="6"/>
        <v>50.525975687730011</v>
      </c>
      <c r="L30" s="31"/>
      <c r="M30" s="24"/>
    </row>
    <row r="31" spans="1:13" x14ac:dyDescent="0.2">
      <c r="A31" s="7" t="s">
        <v>43</v>
      </c>
      <c r="B31" s="1">
        <v>6.4616692600953014</v>
      </c>
      <c r="C31" s="1">
        <v>9.7588295394774942</v>
      </c>
      <c r="D31" s="1">
        <v>29.336012506444252</v>
      </c>
      <c r="E31" s="1">
        <v>25.953039731559194</v>
      </c>
      <c r="F31" s="1">
        <v>9.7131500299656945</v>
      </c>
      <c r="G31" s="1">
        <v>21.641175084938187</v>
      </c>
      <c r="H31" s="1">
        <v>13.179084982779131</v>
      </c>
      <c r="I31" s="1">
        <v>6.9259886470911693</v>
      </c>
      <c r="J31" s="1">
        <v>25.218579977649576</v>
      </c>
      <c r="K31" s="2">
        <f t="shared" si="6"/>
        <v>148.18752975999999</v>
      </c>
      <c r="L31" s="31"/>
      <c r="M31" s="24"/>
    </row>
    <row r="32" spans="1:13" x14ac:dyDescent="0.2">
      <c r="A32" s="7" t="s">
        <v>44</v>
      </c>
      <c r="B32" s="1">
        <v>0.174871</v>
      </c>
      <c r="C32" s="1">
        <v>2.1629499999999999</v>
      </c>
      <c r="D32" s="1">
        <v>1.9779390000000001</v>
      </c>
      <c r="E32" s="1">
        <v>3.2884740000000003</v>
      </c>
      <c r="F32" s="1">
        <v>1.9034219999999999</v>
      </c>
      <c r="G32" s="1">
        <v>4.7313149999999995</v>
      </c>
      <c r="H32" s="1">
        <v>1.6139809999999999</v>
      </c>
      <c r="I32" s="1">
        <v>0.14704800000000001</v>
      </c>
      <c r="J32" s="1">
        <v>0</v>
      </c>
      <c r="K32" s="2">
        <f t="shared" si="6"/>
        <v>15.999999999999998</v>
      </c>
      <c r="L32" s="31"/>
      <c r="M32" s="24"/>
    </row>
    <row r="33" spans="1:13" x14ac:dyDescent="0.2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23"/>
    </row>
    <row r="34" spans="1:13" x14ac:dyDescent="0.2">
      <c r="A34" s="7" t="s">
        <v>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</row>
    <row r="35" spans="1:13" x14ac:dyDescent="0.2">
      <c r="A35" s="7" t="s">
        <v>27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12"/>
    </row>
    <row r="36" spans="1:13" x14ac:dyDescent="0.2">
      <c r="A36" s="7" t="s">
        <v>28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</row>
    <row r="37" spans="1:1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2"/>
    </row>
    <row r="38" spans="1:1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2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3" x14ac:dyDescent="0.2">
      <c r="A40" s="25" t="s">
        <v>47</v>
      </c>
      <c r="B40" s="20"/>
      <c r="C40" s="20"/>
      <c r="D40" s="20"/>
      <c r="E40" s="20"/>
      <c r="F40" s="20"/>
      <c r="G40" s="15"/>
    </row>
    <row r="41" spans="1:13" x14ac:dyDescent="0.2">
      <c r="A41" s="26"/>
      <c r="B41" s="27" t="s">
        <v>10</v>
      </c>
      <c r="C41" s="27" t="s">
        <v>11</v>
      </c>
      <c r="D41" s="28" t="s">
        <v>12</v>
      </c>
      <c r="E41" s="27" t="s">
        <v>13</v>
      </c>
      <c r="F41" s="29"/>
      <c r="G41" s="27" t="s">
        <v>31</v>
      </c>
    </row>
    <row r="42" spans="1:13" x14ac:dyDescent="0.2">
      <c r="A42" s="26"/>
      <c r="B42" s="30">
        <v>10000</v>
      </c>
      <c r="C42" s="30">
        <v>20000</v>
      </c>
      <c r="D42" s="30">
        <v>50000</v>
      </c>
      <c r="E42" s="30">
        <v>50000</v>
      </c>
      <c r="F42" s="29"/>
      <c r="G42" s="30" t="s">
        <v>14</v>
      </c>
    </row>
    <row r="43" spans="1:13" x14ac:dyDescent="0.2">
      <c r="A43" s="26"/>
      <c r="B43" s="17"/>
      <c r="C43" s="17"/>
      <c r="D43" s="17"/>
      <c r="E43" s="17"/>
      <c r="F43" s="15"/>
      <c r="G43" s="1">
        <v>58.77</v>
      </c>
    </row>
    <row r="44" spans="1:13" x14ac:dyDescent="0.2">
      <c r="A44" s="26" t="s">
        <v>15</v>
      </c>
      <c r="B44" s="1">
        <v>0</v>
      </c>
      <c r="C44" s="1">
        <v>132.18</v>
      </c>
      <c r="D44" s="1">
        <v>132.18</v>
      </c>
      <c r="E44" s="1">
        <v>132.18</v>
      </c>
      <c r="F44" s="18"/>
      <c r="G44" s="15"/>
    </row>
    <row r="45" spans="1:13" x14ac:dyDescent="0.2">
      <c r="A45" s="26" t="s">
        <v>16</v>
      </c>
      <c r="B45" s="1">
        <v>0</v>
      </c>
      <c r="C45" s="1">
        <v>105.03</v>
      </c>
      <c r="D45" s="1">
        <v>124.99</v>
      </c>
      <c r="E45" s="1">
        <v>124.99</v>
      </c>
      <c r="F45" s="18"/>
      <c r="G45" s="15"/>
    </row>
    <row r="46" spans="1:13" x14ac:dyDescent="0.2">
      <c r="A46" s="26" t="s">
        <v>17</v>
      </c>
      <c r="B46" s="1">
        <v>0</v>
      </c>
      <c r="C46" s="1">
        <v>149.59</v>
      </c>
      <c r="D46" s="1">
        <v>149.59</v>
      </c>
      <c r="E46" s="1">
        <v>149.59</v>
      </c>
      <c r="F46" s="18"/>
      <c r="G46" s="15"/>
    </row>
    <row r="47" spans="1:13" x14ac:dyDescent="0.2">
      <c r="A47" s="26" t="s">
        <v>18</v>
      </c>
      <c r="B47" s="1">
        <v>0</v>
      </c>
      <c r="C47" s="1">
        <v>114.66</v>
      </c>
      <c r="D47" s="1">
        <v>124.51</v>
      </c>
      <c r="E47" s="1">
        <v>124.51</v>
      </c>
      <c r="F47" s="18"/>
      <c r="G47" s="15"/>
    </row>
    <row r="48" spans="1:13" x14ac:dyDescent="0.2">
      <c r="A48" s="26" t="s">
        <v>19</v>
      </c>
      <c r="B48" s="1">
        <v>0</v>
      </c>
      <c r="C48" s="1">
        <v>146.87</v>
      </c>
      <c r="D48" s="1">
        <v>180.92</v>
      </c>
      <c r="E48" s="1">
        <v>212.58</v>
      </c>
      <c r="F48" s="18"/>
      <c r="G48" s="15"/>
    </row>
    <row r="49" spans="1:7" x14ac:dyDescent="0.2">
      <c r="A49" s="26" t="s">
        <v>20</v>
      </c>
      <c r="B49" s="1">
        <v>0</v>
      </c>
      <c r="C49" s="1">
        <v>100.84</v>
      </c>
      <c r="D49" s="1">
        <v>100.84</v>
      </c>
      <c r="E49" s="1">
        <v>143.22999999999999</v>
      </c>
      <c r="F49" s="18"/>
      <c r="G49" s="15"/>
    </row>
    <row r="50" spans="1:7" x14ac:dyDescent="0.2">
      <c r="A50" s="26" t="s">
        <v>6</v>
      </c>
      <c r="B50" s="1">
        <v>0</v>
      </c>
      <c r="C50" s="1">
        <v>166.02</v>
      </c>
      <c r="D50" s="1">
        <v>166.02</v>
      </c>
      <c r="E50" s="1">
        <v>218.93</v>
      </c>
      <c r="F50" s="18"/>
      <c r="G50" s="15"/>
    </row>
    <row r="51" spans="1:7" x14ac:dyDescent="0.2">
      <c r="A51" s="26" t="s">
        <v>21</v>
      </c>
      <c r="B51" s="1">
        <v>0</v>
      </c>
      <c r="C51" s="1">
        <v>142.01</v>
      </c>
      <c r="D51" s="1">
        <v>170.2</v>
      </c>
      <c r="E51" s="1">
        <v>170.2</v>
      </c>
      <c r="F51" s="18"/>
      <c r="G51" s="15"/>
    </row>
  </sheetData>
  <pageMargins left="0.62992125984251968" right="0.55118110236220474" top="0.98425196850393704" bottom="0.98425196850393704" header="0.51181102362204722" footer="0.51181102362204722"/>
  <pageSetup paperSize="9" scale="68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 catsources="">
  <f:record>
    <f:field ref="BMFCONFIG_3000_109_BMFDocProperty" text=""/>
    <f:field ref="doc_FSCFOLIO_1_1001_FieldDocumentNumber" text=""/>
    <f:field ref="doc_FSCFOLIO_1_1001_FieldSubject" text="" edit="true"/>
    <f:field ref="FSCFOLIO_1_1001_SignaturesFldCtx_FSCFOLIO_1_1001_FieldLastSignature" text="Genehmigt"/>
    <f:field ref="FSCFOLIO_1_1001_SignaturesFldCtx_FSCFOLIO_1_1001_FieldLastSignatureBy" text="Sturmlechner, Christian, Mag."/>
    <f:field ref="FSCFOLIO_1_1001_SignaturesFldCtx_FSCFOLIO_1_1001_FieldLastSignatureAt" date="2021-10-13T21:20:26" text="13.10.2021 23:20:26"/>
    <f:field ref="FSCFOLIO_1_1001_SignaturesFldCtx_FSCFOLIO_1_1001_FieldLastSignatureRemark" text=""/>
    <f:field ref="FSCFOLIO_1_1001_FieldCurrentUser" text="Mag. Christian Sturmlechner"/>
    <f:field ref="FSCFOLIO_1_1001_FieldCurrentDate" text="13.10.2021 21:20"/>
    <f:field ref="CCAPRECONFIG_15_1001_Objektname" text="EA-Prognose Aussendung" edit="true"/>
    <f:field ref="CCAPRECONFIG_15_1001_Objektname" text="EA-Prognose Aussendung" edit="true"/>
    <f:field ref="EIBPRECONFIG_1_1001_FieldEIBAttachments" text="" multiline="true"/>
    <f:field ref="EIBPRECONFIG_1_1001_FieldEIBNextFiles" text="" multiline="true"/>
    <f:field ref="EIBPRECONFIG_1_1001_FieldEIBPreviousFiles" text="" multiline="true"/>
    <f:field ref="EIBPRECONFIG_1_1001_FieldEIBRelatedFiles" text="" multiline="true"/>
    <f:field ref="EIBPRECONFIG_1_1001_FieldEIBCompletedOrdinals" text="" multiline="true"/>
    <f:field ref="EIBPRECONFIG_1_1001_FieldEIBOUAddr" text="Johannesgasse 5 , 1010 Wien" multiline="true"/>
    <f:field ref="EIBPRECONFIG_1_1001_FieldEIBRecipients" text="" multiline="true"/>
    <f:field ref="EIBPRECONFIG_1_1001_FieldEIBSignatures" text="Abzeichnen&#10;Genehmigt" multiline="true"/>
    <f:field ref="EIBPRECONFIG_1_1001_FieldCCAAddrAbschriftsbemerkung" text="" multiline="true"/>
    <f:field ref="EIBPRECONFIG_1_1001_FieldCCAAddrAdresse" text="" multiline="true"/>
    <f:field ref="EIBPRECONFIG_1_1001_FieldCCAAddrPostalischeAdresse" text="" multiline="true"/>
    <f:field ref="EIBPRECONFIG_1_1001_FieldCCAIncomingSubject" text="" multiline="true"/>
    <f:field ref="EIBPRECONFIG_1_1001_FieldCCAPersonalSubjAddress" text="" multiline="true"/>
    <f:field ref="EIBPRECONFIG_1_1001_FieldCCASubfileSubject" text="" multiline="true"/>
    <f:field ref="EIBPRECONFIG_1_1001_FieldCCASubject" text="Kassenmäßige Ertragsanteile der Länder und Gemeinden 2021 bis 2025, Stand Okt. 2021, Aussendung einer Prognose an die Finanzausgleichspartner" multiline="true"/>
    <f:field ref="EIBVFGH_15_1700_FieldPartPlaintiffList" text="" multiline="true"/>
    <f:field ref="EIBVFGH_15_1700_FieldGoesOutToList" text="" multiline="true"/>
    <f:field ref="CUSTOMIZATIONRESSORTBMF_103_2800_FieldRecipientsEmailBMF" text="" multiline="true"/>
    <f:field ref="objname" text="EA-Prognose Aussendung" edit="true"/>
    <f:field ref="objsubject" text="" edit="true"/>
    <f:field ref="objcreatedby" text="Sturmlechner, Christian, Mag."/>
    <f:field ref="objcreatedat" date="2021-10-12T13:02:23" text="12.10.2021 13:02:23"/>
    <f:field ref="objchangedby" text="Sturmlechner, Christian, Mag."/>
    <f:field ref="objmodifiedat" date="2021-10-13T21:20:34" text="13.10.2021 21:20:34"/>
  </f:record>
  <f:display text="Allgemein">
    <f:field ref="BMFCONFIG_3000_109_BMFDocProperty" text="BMFMailEmpfänger"/>
    <f:field ref="FSCFOLIO_1_1001_FieldCurrentUser" text="Aktueller Benutzer"/>
    <f:field ref="FSCFOLIO_1_1001_FieldCurrentDate" text="Aktueller Zeitpunkt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  <f:field ref="CUSTOMIZATIONRESSORTBMF_103_2800_FieldRecipientsEmailBMF" text="Empfänger Mail BMF"/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</f:display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  <vt:lpstr>'2024'!Drucktitel</vt:lpstr>
      <vt:lpstr>'2025'!Drucktitel</vt:lpstr>
    </vt:vector>
  </TitlesOfParts>
  <Company>BRZ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STURMLECHNER</dc:creator>
  <cp:lastModifiedBy>Martina Schaffer</cp:lastModifiedBy>
  <cp:lastPrinted>2019-05-17T13:01:50Z</cp:lastPrinted>
  <dcterms:created xsi:type="dcterms:W3CDTF">2003-11-20T11:17:29Z</dcterms:created>
  <dcterms:modified xsi:type="dcterms:W3CDTF">2021-10-15T07:30:35Z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COO.3000.109.7.6774515</vt:lpwstr>
  </property>
  <property fmtid="{D5CDD505-2E9C-101B-9397-08002B2CF9AE}" pid="3" name="FSC#COOELAK@1.1001:Subject">
    <vt:lpwstr>Kassenmäßige Ertragsanteile der Länder und Gemeinden 2021 bis 2025, Stand Okt. 2021, Aussendung einer Prognose an die Finanzausgleichspartner</vt:lpwstr>
  </property>
  <property fmtid="{D5CDD505-2E9C-101B-9397-08002B2CF9AE}" pid="4" name="FSC#COOELAK@1.1001:FileReference">
    <vt:lpwstr>2021-0.711.834</vt:lpwstr>
  </property>
  <property fmtid="{D5CDD505-2E9C-101B-9397-08002B2CF9AE}" pid="5" name="FSC#COOELAK@1.1001:FileRefYear">
    <vt:lpwstr>2021</vt:lpwstr>
  </property>
  <property fmtid="{D5CDD505-2E9C-101B-9397-08002B2CF9AE}" pid="6" name="FSC#COOELAK@1.1001:FileRefOrdinal">
    <vt:lpwstr>711834</vt:lpwstr>
  </property>
  <property fmtid="{D5CDD505-2E9C-101B-9397-08002B2CF9AE}" pid="7" name="FSC#COOELAK@1.1001:FileRefOU">
    <vt:lpwstr>II/3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Mag. Christian Sturmlechner</vt:lpwstr>
  </property>
  <property fmtid="{D5CDD505-2E9C-101B-9397-08002B2CF9AE}" pid="10" name="FSC#COOELAK@1.1001:OwnerExtension">
    <vt:lpwstr>+43 1 51433 502084</vt:lpwstr>
  </property>
  <property fmtid="{D5CDD505-2E9C-101B-9397-08002B2CF9AE}" pid="11" name="FSC#COOELAK@1.1001:OwnerFaxExtension">
    <vt:lpwstr>+43 1514335902084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BMF - II/3 (II/3)</vt:lpwstr>
  </property>
  <property fmtid="{D5CDD505-2E9C-101B-9397-08002B2CF9AE}" pid="17" name="FSC#COOELAK@1.1001:CreatedAt">
    <vt:lpwstr>12.10.2021</vt:lpwstr>
  </property>
  <property fmtid="{D5CDD505-2E9C-101B-9397-08002B2CF9AE}" pid="18" name="FSC#COOELAK@1.1001:OU">
    <vt:lpwstr>BMF - II/3 (II/3)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*COO.3000.109.7.6774515*</vt:lpwstr>
  </property>
  <property fmtid="{D5CDD505-2E9C-101B-9397-08002B2CF9AE}" pid="21" name="FSC#COOELAK@1.1001:RefBarCode">
    <vt:lpwstr/>
  </property>
  <property fmtid="{D5CDD505-2E9C-101B-9397-08002B2CF9AE}" pid="22" name="FSC#COOELAK@1.1001:FileRefBarCode">
    <vt:lpwstr>*2021-0.711.834*</vt:lpwstr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>Sturmlechner, Christian, Mag.</vt:lpwstr>
  </property>
  <property fmtid="{D5CDD505-2E9C-101B-9397-08002B2CF9AE}" pid="27" name="FSC#COOELAK@1.1001:ProcessResponsiblePhone">
    <vt:lpwstr>+43 1 51433 502084</vt:lpwstr>
  </property>
  <property fmtid="{D5CDD505-2E9C-101B-9397-08002B2CF9AE}" pid="28" name="FSC#COOELAK@1.1001:ProcessResponsibleMail">
    <vt:lpwstr>Christian.Sturmlechner@bmf.gv.at</vt:lpwstr>
  </property>
  <property fmtid="{D5CDD505-2E9C-101B-9397-08002B2CF9AE}" pid="29" name="FSC#COOELAK@1.1001:ProcessResponsibleFax">
    <vt:lpwstr>+43 1514335902084</vt:lpwstr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>111103</vt:lpwstr>
  </property>
  <property fmtid="{D5CDD505-2E9C-101B-9397-08002B2CF9AE}" pid="36" name="FSC#ELAKGOV@1.1001:PersonalSubjGender">
    <vt:lpwstr/>
  </property>
  <property fmtid="{D5CDD505-2E9C-101B-9397-08002B2CF9AE}" pid="37" name="FSC#ELAKGOV@1.1001:PersonalSubjFirstName">
    <vt:lpwstr/>
  </property>
  <property fmtid="{D5CDD505-2E9C-101B-9397-08002B2CF9AE}" pid="38" name="FSC#ELAKGOV@1.1001:PersonalSubjSurName">
    <vt:lpwstr/>
  </property>
  <property fmtid="{D5CDD505-2E9C-101B-9397-08002B2CF9AE}" pid="39" name="FSC#ELAKGOV@1.1001:PersonalSubjSalutation">
    <vt:lpwstr/>
  </property>
  <property fmtid="{D5CDD505-2E9C-101B-9397-08002B2CF9AE}" pid="40" name="FSC#ELAKGOV@1.1001:PersonalSubjAddress">
    <vt:lpwstr/>
  </property>
  <property fmtid="{D5CDD505-2E9C-101B-9397-08002B2CF9AE}" pid="41" name="FSC#EIBPRECONFIG@1.1001:EIBInternalApprovedAt">
    <vt:lpwstr/>
  </property>
  <property fmtid="{D5CDD505-2E9C-101B-9397-08002B2CF9AE}" pid="42" name="FSC#EIBPRECONFIG@1.1001:EIBInternalApprovedBy">
    <vt:lpwstr/>
  </property>
  <property fmtid="{D5CDD505-2E9C-101B-9397-08002B2CF9AE}" pid="43" name="FSC#EIBPRECONFIG@1.1001:EIBSettlementApprovedBy">
    <vt:lpwstr/>
  </property>
  <property fmtid="{D5CDD505-2E9C-101B-9397-08002B2CF9AE}" pid="44" name="FSC#EIBPRECONFIG@1.1001:EIBApprovedAt">
    <vt:lpwstr>13.10.2021</vt:lpwstr>
  </property>
  <property fmtid="{D5CDD505-2E9C-101B-9397-08002B2CF9AE}" pid="45" name="FSC#EIBPRECONFIG@1.1001:EIBApprovedBy">
    <vt:lpwstr>Sturmlechner</vt:lpwstr>
  </property>
  <property fmtid="{D5CDD505-2E9C-101B-9397-08002B2CF9AE}" pid="46" name="FSC#EIBPRECONFIG@1.1001:EIBApprovedBySubst">
    <vt:lpwstr/>
  </property>
  <property fmtid="{D5CDD505-2E9C-101B-9397-08002B2CF9AE}" pid="47" name="FSC#EIBPRECONFIG@1.1001:EIBApprovedByTitle">
    <vt:lpwstr>Mag. Christian Sturmlechner</vt:lpwstr>
  </property>
  <property fmtid="{D5CDD505-2E9C-101B-9397-08002B2CF9AE}" pid="48" name="FSC#EIBPRECONFIG@1.1001:EIBDepartment">
    <vt:lpwstr>BMF - II/3 (II/3)</vt:lpwstr>
  </property>
  <property fmtid="{D5CDD505-2E9C-101B-9397-08002B2CF9AE}" pid="49" name="FSC#EIBPRECONFIG@1.1001:EIBDispatchedBy">
    <vt:lpwstr/>
  </property>
  <property fmtid="{D5CDD505-2E9C-101B-9397-08002B2CF9AE}" pid="50" name="FSC#EIBPRECONFIG@1.1001:ExtRefInc">
    <vt:lpwstr/>
  </property>
  <property fmtid="{D5CDD505-2E9C-101B-9397-08002B2CF9AE}" pid="51" name="FSC#EIBPRECONFIG@1.1001:IncomingAddrdate">
    <vt:lpwstr/>
  </property>
  <property fmtid="{D5CDD505-2E9C-101B-9397-08002B2CF9AE}" pid="52" name="FSC#EIBPRECONFIG@1.1001:IncomingDelivery">
    <vt:lpwstr/>
  </property>
  <property fmtid="{D5CDD505-2E9C-101B-9397-08002B2CF9AE}" pid="53" name="FSC#EIBPRECONFIG@1.1001:OwnerEmail">
    <vt:lpwstr>Christian.Sturmlechner@bmf.gv.at</vt:lpwstr>
  </property>
  <property fmtid="{D5CDD505-2E9C-101B-9397-08002B2CF9AE}" pid="54" name="FSC#EIBPRECONFIG@1.1001:OUEmail">
    <vt:lpwstr>Post.ii-3@bmf.gv.at</vt:lpwstr>
  </property>
  <property fmtid="{D5CDD505-2E9C-101B-9397-08002B2CF9AE}" pid="55" name="FSC#EIBPRECONFIG@1.1001:OwnerGender">
    <vt:lpwstr>Männlich</vt:lpwstr>
  </property>
  <property fmtid="{D5CDD505-2E9C-101B-9397-08002B2CF9AE}" pid="56" name="FSC#EIBPRECONFIG@1.1001:Priority">
    <vt:lpwstr>Nein</vt:lpwstr>
  </property>
  <property fmtid="{D5CDD505-2E9C-101B-9397-08002B2CF9AE}" pid="57" name="FSC#EIBPRECONFIG@1.1001:PreviousFiles">
    <vt:lpwstr/>
  </property>
  <property fmtid="{D5CDD505-2E9C-101B-9397-08002B2CF9AE}" pid="58" name="FSC#EIBPRECONFIG@1.1001:NextFiles">
    <vt:lpwstr/>
  </property>
  <property fmtid="{D5CDD505-2E9C-101B-9397-08002B2CF9AE}" pid="59" name="FSC#EIBPRECONFIG@1.1001:RelatedFiles">
    <vt:lpwstr/>
  </property>
  <property fmtid="{D5CDD505-2E9C-101B-9397-08002B2CF9AE}" pid="60" name="FSC#EIBPRECONFIG@1.1001:CompletedOrdinals">
    <vt:lpwstr/>
  </property>
  <property fmtid="{D5CDD505-2E9C-101B-9397-08002B2CF9AE}" pid="61" name="FSC#EIBPRECONFIG@1.1001:NrAttachments">
    <vt:lpwstr/>
  </property>
  <property fmtid="{D5CDD505-2E9C-101B-9397-08002B2CF9AE}" pid="62" name="FSC#EIBPRECONFIG@1.1001:Attachments">
    <vt:lpwstr/>
  </property>
  <property fmtid="{D5CDD505-2E9C-101B-9397-08002B2CF9AE}" pid="63" name="FSC#EIBPRECONFIG@1.1001:SubjectArea">
    <vt:lpwstr>Finanzstatistiken</vt:lpwstr>
  </property>
  <property fmtid="{D5CDD505-2E9C-101B-9397-08002B2CF9AE}" pid="64" name="FSC#EIBPRECONFIG@1.1001:Recipients">
    <vt:lpwstr/>
  </property>
  <property fmtid="{D5CDD505-2E9C-101B-9397-08002B2CF9AE}" pid="65" name="FSC#EIBPRECONFIG@1.1001:Classified">
    <vt:lpwstr/>
  </property>
  <property fmtid="{D5CDD505-2E9C-101B-9397-08002B2CF9AE}" pid="66" name="FSC#EIBPRECONFIG@1.1001:Deadline">
    <vt:lpwstr/>
  </property>
  <property fmtid="{D5CDD505-2E9C-101B-9397-08002B2CF9AE}" pid="67" name="FSC#EIBPRECONFIG@1.1001:SettlementSubj">
    <vt:lpwstr/>
  </property>
  <property fmtid="{D5CDD505-2E9C-101B-9397-08002B2CF9AE}" pid="68" name="FSC#EIBPRECONFIG@1.1001:OUAddr">
    <vt:lpwstr>Johannesgasse 5 , 1010 Wien</vt:lpwstr>
  </property>
  <property fmtid="{D5CDD505-2E9C-101B-9397-08002B2CF9AE}" pid="69" name="FSC#EIBPRECONFIG@1.1001:OUDescr">
    <vt:lpwstr/>
  </property>
  <property fmtid="{D5CDD505-2E9C-101B-9397-08002B2CF9AE}" pid="70" name="FSC#EIBPRECONFIG@1.1001:Signatures">
    <vt:lpwstr>Abzeichnen_x000d_
Genehmigt</vt:lpwstr>
  </property>
  <property fmtid="{D5CDD505-2E9C-101B-9397-08002B2CF9AE}" pid="71" name="FSC#EIBPRECONFIG@1.1001:currentuser">
    <vt:lpwstr>COO.3000.100.1.105403</vt:lpwstr>
  </property>
  <property fmtid="{D5CDD505-2E9C-101B-9397-08002B2CF9AE}" pid="72" name="FSC#EIBPRECONFIG@1.1001:currentuserrolegroup">
    <vt:lpwstr>COO.3000.100.1.103368</vt:lpwstr>
  </property>
  <property fmtid="{D5CDD505-2E9C-101B-9397-08002B2CF9AE}" pid="73" name="FSC#EIBPRECONFIG@1.1001:currentuserroleposition">
    <vt:lpwstr>COO.1.1001.1.4595</vt:lpwstr>
  </property>
  <property fmtid="{D5CDD505-2E9C-101B-9397-08002B2CF9AE}" pid="74" name="FSC#EIBPRECONFIG@1.1001:currentuserroot">
    <vt:lpwstr>COO.3000.109.2.201612</vt:lpwstr>
  </property>
  <property fmtid="{D5CDD505-2E9C-101B-9397-08002B2CF9AE}" pid="75" name="FSC#EIBPRECONFIG@1.1001:toplevelobject">
    <vt:lpwstr>COO.3000.109.7.6774264</vt:lpwstr>
  </property>
  <property fmtid="{D5CDD505-2E9C-101B-9397-08002B2CF9AE}" pid="76" name="FSC#EIBPRECONFIG@1.1001:objchangedby">
    <vt:lpwstr>Mag. Christian Sturmlechner</vt:lpwstr>
  </property>
  <property fmtid="{D5CDD505-2E9C-101B-9397-08002B2CF9AE}" pid="77" name="FSC#EIBPRECONFIG@1.1001:objchangedat">
    <vt:lpwstr>13.10.2021</vt:lpwstr>
  </property>
  <property fmtid="{D5CDD505-2E9C-101B-9397-08002B2CF9AE}" pid="78" name="FSC#EIBPRECONFIG@1.1001:objname">
    <vt:lpwstr>EA-Prognose Aussendung</vt:lpwstr>
  </property>
  <property fmtid="{D5CDD505-2E9C-101B-9397-08002B2CF9AE}" pid="79" name="FSC#EIBPRECONFIG@1.1001:EIBProcessResponsiblePhone">
    <vt:lpwstr>+43 1 51433 502084</vt:lpwstr>
  </property>
  <property fmtid="{D5CDD505-2E9C-101B-9397-08002B2CF9AE}" pid="80" name="FSC#EIBPRECONFIG@1.1001:EIBProcessResponsibleMail">
    <vt:lpwstr>Christian.Sturmlechner@bmf.gv.at</vt:lpwstr>
  </property>
  <property fmtid="{D5CDD505-2E9C-101B-9397-08002B2CF9AE}" pid="81" name="FSC#EIBPRECONFIG@1.1001:EIBProcessResponsibleFax">
    <vt:lpwstr>+43 1514335902084</vt:lpwstr>
  </property>
  <property fmtid="{D5CDD505-2E9C-101B-9397-08002B2CF9AE}" pid="82" name="FSC#EIBPRECONFIG@1.1001:EIBProcessResponsible">
    <vt:lpwstr>Mag. Christian Sturmlechner</vt:lpwstr>
  </property>
  <property fmtid="{D5CDD505-2E9C-101B-9397-08002B2CF9AE}" pid="83" name="FSC#EIBPRECONFIG@1.1001:EIBInternalApprovedByPostTitle">
    <vt:lpwstr/>
  </property>
  <property fmtid="{D5CDD505-2E9C-101B-9397-08002B2CF9AE}" pid="84" name="FSC#EIBPRECONFIG@1.1001:EIBSettlementApprovedByPostTitle">
    <vt:lpwstr/>
  </property>
  <property fmtid="{D5CDD505-2E9C-101B-9397-08002B2CF9AE}" pid="85" name="FSC#EIBPRECONFIG@1.1001:EIBApprovedByPostTitle">
    <vt:lpwstr/>
  </property>
  <property fmtid="{D5CDD505-2E9C-101B-9397-08002B2CF9AE}" pid="86" name="FSC#EIBPRECONFIG@1.1001:EIBDispatchedByPostTitle">
    <vt:lpwstr/>
  </property>
  <property fmtid="{D5CDD505-2E9C-101B-9397-08002B2CF9AE}" pid="87" name="FSC#EIBPRECONFIG@1.1001:objchangedbyPostTitle">
    <vt:lpwstr/>
  </property>
  <property fmtid="{D5CDD505-2E9C-101B-9397-08002B2CF9AE}" pid="88" name="FSC#EIBPRECONFIG@1.1001:EIBProcessResponsiblePostTitle">
    <vt:lpwstr/>
  </property>
  <property fmtid="{D5CDD505-2E9C-101B-9397-08002B2CF9AE}" pid="89" name="FSC#EIBPRECONFIG@1.1001:OwnerPostTitle">
    <vt:lpwstr/>
  </property>
  <property fmtid="{D5CDD505-2E9C-101B-9397-08002B2CF9AE}" pid="90" name="FSC#COOELAK@1.1001:CurrentUserRolePos">
    <vt:lpwstr>Leiter/in</vt:lpwstr>
  </property>
  <property fmtid="{D5CDD505-2E9C-101B-9397-08002B2CF9AE}" pid="91" name="FSC#COOELAK@1.1001:CurrentUserEmail">
    <vt:lpwstr>Christian.Sturmlechner@bmf.gv.at</vt:lpwstr>
  </property>
  <property fmtid="{D5CDD505-2E9C-101B-9397-08002B2CF9AE}" pid="92" name="FSC#ATSTATECFG@1.1001:Office">
    <vt:lpwstr/>
  </property>
  <property fmtid="{D5CDD505-2E9C-101B-9397-08002B2CF9AE}" pid="93" name="FSC#ATSTATECFG@1.1001:Agent">
    <vt:lpwstr/>
  </property>
  <property fmtid="{D5CDD505-2E9C-101B-9397-08002B2CF9AE}" pid="94" name="FSC#ATSTATECFG@1.1001:AgentPhone">
    <vt:lpwstr/>
  </property>
  <property fmtid="{D5CDD505-2E9C-101B-9397-08002B2CF9AE}" pid="95" name="FSC#ATSTATECFG@1.1001:DepartmentFax">
    <vt:lpwstr/>
  </property>
  <property fmtid="{D5CDD505-2E9C-101B-9397-08002B2CF9AE}" pid="96" name="FSC#ATSTATECFG@1.1001:DepartmentEMail">
    <vt:lpwstr/>
  </property>
  <property fmtid="{D5CDD505-2E9C-101B-9397-08002B2CF9AE}" pid="97" name="FSC#ATSTATECFG@1.1001:SubfileDate">
    <vt:lpwstr/>
  </property>
  <property fmtid="{D5CDD505-2E9C-101B-9397-08002B2CF9AE}" pid="98" name="FSC#ATSTATECFG@1.1001:SubfileSubject">
    <vt:lpwstr/>
  </property>
  <property fmtid="{D5CDD505-2E9C-101B-9397-08002B2CF9AE}" pid="99" name="FSC#ATSTATECFG@1.1001:DepartmentZipCode">
    <vt:lpwstr/>
  </property>
  <property fmtid="{D5CDD505-2E9C-101B-9397-08002B2CF9AE}" pid="100" name="FSC#ATSTATECFG@1.1001:DepartmentCountry">
    <vt:lpwstr/>
  </property>
  <property fmtid="{D5CDD505-2E9C-101B-9397-08002B2CF9AE}" pid="101" name="FSC#ATSTATECFG@1.1001:DepartmentCity">
    <vt:lpwstr/>
  </property>
  <property fmtid="{D5CDD505-2E9C-101B-9397-08002B2CF9AE}" pid="102" name="FSC#ATSTATECFG@1.1001:DepartmentStreet">
    <vt:lpwstr/>
  </property>
  <property fmtid="{D5CDD505-2E9C-101B-9397-08002B2CF9AE}" pid="103" name="FSC#ATSTATECFG@1.1001:DepartmentDVR">
    <vt:lpwstr/>
  </property>
  <property fmtid="{D5CDD505-2E9C-101B-9397-08002B2CF9AE}" pid="104" name="FSC#ATSTATECFG@1.1001:DepartmentUID">
    <vt:lpwstr/>
  </property>
  <property fmtid="{D5CDD505-2E9C-101B-9397-08002B2CF9AE}" pid="105" name="FSC#ATSTATECFG@1.1001:SubfileReference">
    <vt:lpwstr/>
  </property>
  <property fmtid="{D5CDD505-2E9C-101B-9397-08002B2CF9AE}" pid="106" name="FSC#ATSTATECFG@1.1001:Clause">
    <vt:lpwstr/>
  </property>
  <property fmtid="{D5CDD505-2E9C-101B-9397-08002B2CF9AE}" pid="107" name="FSC#ATSTATECFG@1.1001:ExternalFile">
    <vt:lpwstr/>
  </property>
  <property fmtid="{D5CDD505-2E9C-101B-9397-08002B2CF9AE}" pid="108" name="FSC#ATSTATECFG@1.1001:ApprovedSignature">
    <vt:lpwstr/>
  </property>
  <property fmtid="{D5CDD505-2E9C-101B-9397-08002B2CF9AE}" pid="109" name="FSC#ATSTATECFG@1.1001:BankAccount">
    <vt:lpwstr/>
  </property>
  <property fmtid="{D5CDD505-2E9C-101B-9397-08002B2CF9AE}" pid="110" name="FSC#ATSTATECFG@1.1001:BankAccountOwner">
    <vt:lpwstr/>
  </property>
  <property fmtid="{D5CDD505-2E9C-101B-9397-08002B2CF9AE}" pid="111" name="FSC#ATSTATECFG@1.1001:BankInstitute">
    <vt:lpwstr/>
  </property>
  <property fmtid="{D5CDD505-2E9C-101B-9397-08002B2CF9AE}" pid="112" name="FSC#ATSTATECFG@1.1001:BankAccountID">
    <vt:lpwstr/>
  </property>
  <property fmtid="{D5CDD505-2E9C-101B-9397-08002B2CF9AE}" pid="113" name="FSC#ATSTATECFG@1.1001:BankAccountIBAN">
    <vt:lpwstr/>
  </property>
  <property fmtid="{D5CDD505-2E9C-101B-9397-08002B2CF9AE}" pid="114" name="FSC#ATSTATECFG@1.1001:BankAccountBIC">
    <vt:lpwstr/>
  </property>
  <property fmtid="{D5CDD505-2E9C-101B-9397-08002B2CF9AE}" pid="115" name="FSC#ATSTATECFG@1.1001:BankName">
    <vt:lpwstr/>
  </property>
  <property fmtid="{D5CDD505-2E9C-101B-9397-08002B2CF9AE}" pid="116" name="FSC#CUSTOMIZATIONRESSORTBMF@103.2800:RecipientsBMF">
    <vt:lpwstr/>
  </property>
  <property fmtid="{D5CDD505-2E9C-101B-9397-08002B2CF9AE}" pid="117" name="FSC#CUSTOMIZATIONRESSORTBMF@103.2800:RecipientsEmailBMF">
    <vt:lpwstr/>
  </property>
  <property fmtid="{D5CDD505-2E9C-101B-9397-08002B2CF9AE}" pid="118" name="FSC#EIBPRECONFIG@1.1001:EIBSettlementApprovedByFirstnameSurname">
    <vt:lpwstr/>
  </property>
  <property fmtid="{D5CDD505-2E9C-101B-9397-08002B2CF9AE}" pid="119" name="FSC#EIBPRECONFIG@1.1001:FileOUEmail">
    <vt:lpwstr>Post.ii-3@bmf.gv.at</vt:lpwstr>
  </property>
  <property fmtid="{D5CDD505-2E9C-101B-9397-08002B2CF9AE}" pid="120" name="FSC#EIBPRECONFIG@1.1001:FileOUName">
    <vt:lpwstr>BMF - II/3 (II/3)</vt:lpwstr>
  </property>
  <property fmtid="{D5CDD505-2E9C-101B-9397-08002B2CF9AE}" pid="121" name="FSC#EIBPRECONFIG@1.1001:FileOUDescr">
    <vt:lpwstr/>
  </property>
  <property fmtid="{D5CDD505-2E9C-101B-9397-08002B2CF9AE}" pid="122" name="FSC#EIBPRECONFIG@1.1001:FileResponsibleFullName">
    <vt:lpwstr>Mag. Christian Sturmlechner</vt:lpwstr>
  </property>
  <property fmtid="{D5CDD505-2E9C-101B-9397-08002B2CF9AE}" pid="123" name="FSC#EIBPRECONFIG@1.1001:FileResponsibleFirstnameSurname">
    <vt:lpwstr>Christian Sturmlechner</vt:lpwstr>
  </property>
  <property fmtid="{D5CDD505-2E9C-101B-9397-08002B2CF9AE}" pid="124" name="FSC#EIBPRECONFIG@1.1001:FileResponsibleEmail">
    <vt:lpwstr>Christian.Sturmlechner@bmf.gv.at</vt:lpwstr>
  </property>
  <property fmtid="{D5CDD505-2E9C-101B-9397-08002B2CF9AE}" pid="125" name="FSC#EIBPRECONFIG@1.1001:FileResponsibleExtension">
    <vt:lpwstr>+43 1 51433 502084</vt:lpwstr>
  </property>
  <property fmtid="{D5CDD505-2E9C-101B-9397-08002B2CF9AE}" pid="126" name="FSC#EIBPRECONFIG@1.1001:FileResponsibleFaxExtension">
    <vt:lpwstr>+43 1514335902084</vt:lpwstr>
  </property>
  <property fmtid="{D5CDD505-2E9C-101B-9397-08002B2CF9AE}" pid="127" name="FSC#EIBPRECONFIG@1.1001:FileResponsibleGender">
    <vt:lpwstr>Männlich</vt:lpwstr>
  </property>
  <property fmtid="{D5CDD505-2E9C-101B-9397-08002B2CF9AE}" pid="128" name="FSC#EIBPRECONFIG@1.1001:FileResponsibleAddr">
    <vt:lpwstr>Himmelpfortgasse 9 , 1010 Wien</vt:lpwstr>
  </property>
  <property fmtid="{D5CDD505-2E9C-101B-9397-08002B2CF9AE}" pid="129" name="FSC#EIBPRECONFIG@1.1001:OwnerAddr">
    <vt:lpwstr>Himmelpfortgasse 9 , 1010 Wien</vt:lpwstr>
  </property>
  <property fmtid="{D5CDD505-2E9C-101B-9397-08002B2CF9AE}" pid="130" name="FSC#EIBPRECONFIG@1.1001:IsFileAttachment">
    <vt:lpwstr>Ja</vt:lpwstr>
  </property>
  <property fmtid="{D5CDD505-2E9C-101B-9397-08002B2CF9AE}" pid="131" name="FSC#EIBPRECONFIG@1.1001:AddrTelefon">
    <vt:lpwstr/>
  </property>
  <property fmtid="{D5CDD505-2E9C-101B-9397-08002B2CF9AE}" pid="132" name="FSC#EIBPRECONFIG@1.1001:AddrGeburtsdatum">
    <vt:lpwstr/>
  </property>
  <property fmtid="{D5CDD505-2E9C-101B-9397-08002B2CF9AE}" pid="133" name="FSC#EIBPRECONFIG@1.1001:AddrGeboren_am_2">
    <vt:lpwstr/>
  </property>
  <property fmtid="{D5CDD505-2E9C-101B-9397-08002B2CF9AE}" pid="134" name="FSC#EIBPRECONFIG@1.1001:AddrBundesland">
    <vt:lpwstr/>
  </property>
  <property fmtid="{D5CDD505-2E9C-101B-9397-08002B2CF9AE}" pid="135" name="FSC#EIBPRECONFIG@1.1001:AddrBezeichnung">
    <vt:lpwstr/>
  </property>
  <property fmtid="{D5CDD505-2E9C-101B-9397-08002B2CF9AE}" pid="136" name="FSC#EIBPRECONFIG@1.1001:AddrGruppeName_vollstaendig">
    <vt:lpwstr/>
  </property>
  <property fmtid="{D5CDD505-2E9C-101B-9397-08002B2CF9AE}" pid="137" name="FSC#EIBPRECONFIG@1.1001:AddrAdresseBeschreibung">
    <vt:lpwstr/>
  </property>
  <property fmtid="{D5CDD505-2E9C-101B-9397-08002B2CF9AE}" pid="138" name="FSC#EIBPRECONFIG@1.1001:AddrName_Ergaenzung">
    <vt:lpwstr/>
  </property>
  <property fmtid="{D5CDD505-2E9C-101B-9397-08002B2CF9AE}" pid="139" name="FSC#CCAPRECONFIGG@15.1001:DepartmentON">
    <vt:lpwstr/>
  </property>
  <property fmtid="{D5CDD505-2E9C-101B-9397-08002B2CF9AE}" pid="140" name="FSC#COOELAK@1.1001:ObjectAddressees">
    <vt:lpwstr/>
  </property>
  <property fmtid="{D5CDD505-2E9C-101B-9397-08002B2CF9AE}" pid="141" name="FSC#COOELAK@1.1001:replyreference">
    <vt:lpwstr/>
  </property>
  <property fmtid="{D5CDD505-2E9C-101B-9397-08002B2CF9AE}" pid="142" name="FSC#ATPRECONFIG@1.1001:ChargePreview">
    <vt:lpwstr/>
  </property>
  <property fmtid="{D5CDD505-2E9C-101B-9397-08002B2CF9AE}" pid="143" name="FSC#FSCFOLIO@1.1001:docpropproject">
    <vt:lpwstr/>
  </property>
  <property fmtid="{D5CDD505-2E9C-101B-9397-08002B2CF9AE}" pid="144" name="FSC$NOPARSEFILE">
    <vt:bool>true</vt:bool>
  </property>
</Properties>
</file>